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asNetworks\7. Marinus PACR 2021\Annual outcome workbooks\Final workbooks\"/>
    </mc:Choice>
  </mc:AlternateContent>
  <bookViews>
    <workbookView xWindow="0" yWindow="0" windowWidth="11280" windowHeight="291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HAB Cost" sheetId="15" r:id="rId13"/>
    <sheet name="BaseCase_REZ Tx Cost" sheetId="16" r:id="rId14"/>
    <sheet name="BaseCase_USE+DSP Cost" sheetId="17" r:id="rId15"/>
    <sheet name="BaseCase_SyncCon Cost" sheetId="18" r:id="rId16"/>
    <sheet name="BaseCase_System Strength Cost" sheetId="19" r:id="rId17"/>
    <sheet name="Marinus_CF" sheetId="20" r:id="rId18"/>
    <sheet name="Marinus_Generation" sheetId="21" r:id="rId19"/>
    <sheet name="Marinus_Capacity" sheetId="22" r:id="rId20"/>
    <sheet name="Marinus_VOM Cost" sheetId="23" r:id="rId21"/>
    <sheet name="Marinus_FOM Cost" sheetId="24" r:id="rId22"/>
    <sheet name="Marinus_Fuel Cost" sheetId="25" r:id="rId23"/>
    <sheet name="Marinus_Build Cost" sheetId="26" r:id="rId24"/>
    <sheet name="Marinus_REHAB Cost" sheetId="27" r:id="rId25"/>
    <sheet name="Marinus_REZ Tx Cost" sheetId="28" r:id="rId26"/>
    <sheet name="Marinus_USE+DSP Cost" sheetId="29" r:id="rId27"/>
    <sheet name="Marinus_SyncCon Cost" sheetId="30" r:id="rId28"/>
    <sheet name="Marinus_System Strength Cost" sheetId="31" r:id="rId29"/>
  </sheets>
  <externalReferences>
    <externalReference r:id="rId30"/>
    <externalReference r:id="rId31"/>
    <externalReference r:id="rId32"/>
    <externalReference r:id="rId33"/>
  </externalReferences>
  <definedNames>
    <definedName name="_xlnm._FilterDatabase" localSheetId="3" hidden="1">'Abbreviations and notes'!$A$2:$B$22</definedName>
    <definedName name="_xlnm._FilterDatabase" localSheetId="11" hidden="1">'BaseCase_Build Cost'!$A$5:$AE$5</definedName>
    <definedName name="_xlnm._FilterDatabase" localSheetId="7" hidden="1">BaseCase_Capacity!$A$5:$AE$17</definedName>
    <definedName name="_xlnm._FilterDatabase" localSheetId="5" hidden="1">BaseCase_CF!$A$5:$AE$17</definedName>
    <definedName name="_xlnm._FilterDatabase" localSheetId="9" hidden="1">'BaseCase_FOM Cost'!$A$1:$AE$5</definedName>
    <definedName name="_xlnm._FilterDatabase" localSheetId="10" hidden="1">'BaseCase_Fuel Cost'!$A$5:$AE$5</definedName>
    <definedName name="_xlnm._FilterDatabase" localSheetId="6" hidden="1">BaseCase_Generation!$A$5:$AE$17</definedName>
    <definedName name="_xlnm._FilterDatabase" localSheetId="12" hidden="1">'BaseCase_REHAB Cost'!$A$5:$AE$5</definedName>
    <definedName name="_xlnm._FilterDatabase" localSheetId="13" hidden="1">'BaseCase_REZ Tx Cost'!$A$5:$AE$5</definedName>
    <definedName name="_xlnm._FilterDatabase" localSheetId="14" hidden="1">'BaseCase_USE+DSP Cost'!$A$5:$AE$5</definedName>
    <definedName name="_xlnm._FilterDatabase" localSheetId="8" hidden="1">'BaseCase_VOM Cost'!$A$5:$AE$5</definedName>
    <definedName name="_xlnm._FilterDatabase" localSheetId="23" hidden="1">'Marinus_Build Cost'!$A$5:$AE$5</definedName>
    <definedName name="_xlnm._FilterDatabase" localSheetId="19" hidden="1">Marinus_Capacity!$A$5:$AE$17</definedName>
    <definedName name="_xlnm._FilterDatabase" localSheetId="17" hidden="1">Marinus_CF!$A$5:$AE$17</definedName>
    <definedName name="_xlnm._FilterDatabase" localSheetId="21" hidden="1">'Marinus_FOM Cost'!$A$1:$AE$5</definedName>
    <definedName name="_xlnm._FilterDatabase" localSheetId="22" hidden="1">'Marinus_Fuel Cost'!$A$5:$AE$5</definedName>
    <definedName name="_xlnm._FilterDatabase" localSheetId="18" hidden="1">Marinus_Generation!$A$5:$AE$17</definedName>
    <definedName name="_xlnm._FilterDatabase" localSheetId="24" hidden="1">'Marinus_REHAB Cost'!$A$5:$AE$5</definedName>
    <definedName name="_xlnm._FilterDatabase" localSheetId="25" hidden="1">'Marinus_REZ Tx Cost'!$A$5:$AE$5</definedName>
    <definedName name="_xlnm._FilterDatabase" localSheetId="26" hidden="1">'Marinus_USE+DSP Cost'!$A$5:$AE$5</definedName>
    <definedName name="_xlnm._FilterDatabase" localSheetId="20" hidden="1">'Marinus_VOM Cost'!$A$5:$AE$5</definedName>
    <definedName name="asd">'[2]M27_30_REZ Tx Cost'!$C$9:$W$9</definedName>
    <definedName name="asdf">'[2]M27_30_SyncCon Cost'!$C$5:$W$5</definedName>
    <definedName name="AsGen">[3]Macro!$U$6</definedName>
    <definedName name="BaseCase_NEM_Build" localSheetId="7">#REF!</definedName>
    <definedName name="BaseCase_NEM_Build" localSheetId="6">#REF!</definedName>
    <definedName name="BaseCase_NEM_Build" localSheetId="19">#REF!</definedName>
    <definedName name="BaseCase_NEM_Build" localSheetId="18">#REF!</definedName>
    <definedName name="BaseCase_NEM_Build">#REF!</definedName>
    <definedName name="BaseCase_NEM_DSP" localSheetId="7">#REF!</definedName>
    <definedName name="BaseCase_NEM_DSP" localSheetId="6">#REF!</definedName>
    <definedName name="BaseCase_NEM_DSP" localSheetId="19">#REF!</definedName>
    <definedName name="BaseCase_NEM_DSP" localSheetId="18">#REF!</definedName>
    <definedName name="BaseCase_NEM_DSP">#REF!</definedName>
    <definedName name="BaseCase_NEM_DSP1">'[2]BaseCase_USE+DSP Cost'!$C$9:$W$9</definedName>
    <definedName name="BaseCase_NEM_FOM" localSheetId="7">#REF!</definedName>
    <definedName name="BaseCase_NEM_FOM" localSheetId="6">#REF!</definedName>
    <definedName name="BaseCase_NEM_FOM" localSheetId="19">#REF!</definedName>
    <definedName name="BaseCase_NEM_FOM" localSheetId="18">#REF!</definedName>
    <definedName name="BaseCase_NEM_FOM">#REF!</definedName>
    <definedName name="BaseCase_NEM_Fuel" localSheetId="7">#REF!</definedName>
    <definedName name="BaseCase_NEM_Fuel" localSheetId="6">#REF!</definedName>
    <definedName name="BaseCase_NEM_Fuel" localSheetId="19">#REF!</definedName>
    <definedName name="BaseCase_NEM_Fuel" localSheetId="18">#REF!</definedName>
    <definedName name="BaseCase_NEM_Fuel">#REF!</definedName>
    <definedName name="BaseCase_NEM_REHAB" localSheetId="7">#REF!</definedName>
    <definedName name="BaseCase_NEM_REHAB" localSheetId="6">#REF!</definedName>
    <definedName name="BaseCase_NEM_REHAB" localSheetId="19">#REF!</definedName>
    <definedName name="BaseCase_NEM_REHAB" localSheetId="18">#REF!</definedName>
    <definedName name="BaseCase_NEM_REHAB">#REF!</definedName>
    <definedName name="BaseCase_NEM_REZ" localSheetId="7">#REF!</definedName>
    <definedName name="BaseCase_NEM_REZ" localSheetId="6">#REF!</definedName>
    <definedName name="BaseCase_NEM_REZ" localSheetId="19">#REF!</definedName>
    <definedName name="BaseCase_NEM_REZ" localSheetId="18">#REF!</definedName>
    <definedName name="BaseCase_NEM_REZ">#REF!</definedName>
    <definedName name="BaseCase_NEM_SyncCon" localSheetId="7">#REF!</definedName>
    <definedName name="BaseCase_NEM_SyncCon" localSheetId="6">#REF!</definedName>
    <definedName name="BaseCase_NEM_SyncCon" localSheetId="19">#REF!</definedName>
    <definedName name="BaseCase_NEM_SyncCon" localSheetId="18">#REF!</definedName>
    <definedName name="BaseCase_NEM_SyncCon">#REF!</definedName>
    <definedName name="BaseCase_NEM_VOM" localSheetId="7">#REF!</definedName>
    <definedName name="BaseCase_NEM_VOM" localSheetId="6">#REF!</definedName>
    <definedName name="BaseCase_NEM_VOM" localSheetId="19">#REF!</definedName>
    <definedName name="BaseCase_NEM_VOM" localSheetId="18">#REF!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9">#REF!</definedName>
    <definedName name="M27_30_NEM_Build" localSheetId="18">#REF!</definedName>
    <definedName name="M27_30_NEM_Build">#REF!</definedName>
    <definedName name="M27_30_NEM_DSP" localSheetId="7">#REF!</definedName>
    <definedName name="M27_30_NEM_DSP" localSheetId="6">#REF!</definedName>
    <definedName name="M27_30_NEM_DSP" localSheetId="19">#REF!</definedName>
    <definedName name="M27_30_NEM_DSP" localSheetId="18">#REF!</definedName>
    <definedName name="M27_30_NEM_DSP">#REF!</definedName>
    <definedName name="M27_30_NEM_FOM" localSheetId="7">#REF!</definedName>
    <definedName name="M27_30_NEM_FOM" localSheetId="6">#REF!</definedName>
    <definedName name="M27_30_NEM_FOM" localSheetId="19">#REF!</definedName>
    <definedName name="M27_30_NEM_FOM" localSheetId="18">#REF!</definedName>
    <definedName name="M27_30_NEM_FOM">#REF!</definedName>
    <definedName name="M27_30_NEM_Fuel" localSheetId="7">#REF!</definedName>
    <definedName name="M27_30_NEM_Fuel" localSheetId="6">#REF!</definedName>
    <definedName name="M27_30_NEM_Fuel" localSheetId="19">#REF!</definedName>
    <definedName name="M27_30_NEM_Fuel" localSheetId="18">#REF!</definedName>
    <definedName name="M27_30_NEM_Fuel">#REF!</definedName>
    <definedName name="M27_30_NEM_REHAB" localSheetId="7">#REF!</definedName>
    <definedName name="M27_30_NEM_REHAB" localSheetId="6">#REF!</definedName>
    <definedName name="M27_30_NEM_REHAB" localSheetId="19">#REF!</definedName>
    <definedName name="M27_30_NEM_REHAB" localSheetId="18">#REF!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9">#REF!</definedName>
    <definedName name="M27_30_NEM_REZ" localSheetId="17">#REF!</definedName>
    <definedName name="M27_30_NEM_REZ" localSheetId="18">#REF!</definedName>
    <definedName name="M27_30_NEM_REZ">#REF!</definedName>
    <definedName name="M27_30_NEM_SyncCon" localSheetId="7">#REF!</definedName>
    <definedName name="M27_30_NEM_SyncCon" localSheetId="6">#REF!</definedName>
    <definedName name="M27_30_NEM_SyncCon" localSheetId="19">#REF!</definedName>
    <definedName name="M27_30_NEM_SyncCon" localSheetId="18">#REF!</definedName>
    <definedName name="M27_30_NEM_SyncCon">#REF!</definedName>
    <definedName name="M27_30_NEM_VOM" localSheetId="7">#REF!</definedName>
    <definedName name="M27_30_NEM_VOM" localSheetId="6">#REF!</definedName>
    <definedName name="M27_30_NEM_VOM" localSheetId="19">#REF!</definedName>
    <definedName name="M27_30_NEM_VOM" localSheetId="18">#REF!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#REF!</definedName>
    <definedName name="StartYear1">'[2]!!DELETE ME!! - Data checks'!$A$5</definedName>
    <definedName name="TimePerYear">[3]Macro!$B$36</definedName>
    <definedName name="Timestep">[3]Macro!$B$30</definedName>
    <definedName name="Tol">[3]Macro!$B$32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6" i="7" l="1"/>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A43"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A22" i="7"/>
  <c r="E15" i="7"/>
  <c r="E14" i="7"/>
  <c r="E13" i="7"/>
  <c r="E11" i="7"/>
  <c r="E10" i="7"/>
  <c r="E9" i="7"/>
  <c r="E8" i="7"/>
  <c r="A3" i="7"/>
  <c r="L1" i="7"/>
  <c r="K1" i="7"/>
  <c r="J1" i="7"/>
  <c r="I51" i="7"/>
  <c r="J60" i="7"/>
  <c r="J57" i="7"/>
  <c r="K35" i="7"/>
  <c r="K36" i="7"/>
  <c r="K28" i="7"/>
  <c r="J53" i="7"/>
  <c r="I48" i="7"/>
  <c r="I55" i="7"/>
  <c r="J33" i="7"/>
  <c r="K31" i="7"/>
  <c r="I59" i="7"/>
  <c r="I31" i="7"/>
  <c r="K29" i="7"/>
  <c r="K59" i="7"/>
  <c r="K50" i="7"/>
  <c r="I38" i="7"/>
  <c r="L55" i="7"/>
  <c r="I40" i="7"/>
  <c r="I29" i="7"/>
  <c r="M1" i="7" l="1"/>
  <c r="K55" i="7"/>
  <c r="L31" i="7"/>
  <c r="L28" i="7"/>
  <c r="J59" i="7"/>
  <c r="L51" i="7"/>
  <c r="L48" i="7"/>
  <c r="I56" i="7"/>
  <c r="L61" i="7"/>
  <c r="J34" i="7"/>
  <c r="J48" i="7"/>
  <c r="L52" i="7"/>
  <c r="K27" i="7"/>
  <c r="J28" i="7"/>
  <c r="J27" i="7"/>
  <c r="L49" i="7"/>
  <c r="K53" i="7"/>
  <c r="K56" i="7"/>
  <c r="K38" i="7"/>
  <c r="K61" i="7"/>
  <c r="I60" i="7"/>
  <c r="K49" i="7"/>
  <c r="L57" i="7"/>
  <c r="L60" i="7"/>
  <c r="J51" i="7"/>
  <c r="K34" i="7"/>
  <c r="K60" i="7"/>
  <c r="J39" i="7"/>
  <c r="I33" i="7"/>
  <c r="L56" i="7"/>
  <c r="I57" i="7"/>
  <c r="K57" i="7"/>
  <c r="L35" i="7"/>
  <c r="K54" i="7"/>
  <c r="L54" i="7"/>
  <c r="L30" i="7"/>
  <c r="L27" i="7"/>
  <c r="I28" i="7"/>
  <c r="L50" i="7"/>
  <c r="L38" i="7"/>
  <c r="K48" i="7"/>
  <c r="K51" i="7"/>
  <c r="J56" i="7"/>
  <c r="J47" i="7"/>
  <c r="I47" i="7"/>
  <c r="L29" i="7"/>
  <c r="J26" i="7"/>
  <c r="J38" i="7"/>
  <c r="K47" i="7"/>
  <c r="J50" i="7"/>
  <c r="I39" i="7"/>
  <c r="I61" i="7"/>
  <c r="J52" i="7"/>
  <c r="I49" i="7"/>
  <c r="J54" i="7"/>
  <c r="I52" i="7"/>
  <c r="L39" i="7"/>
  <c r="I34" i="7"/>
  <c r="J30" i="7"/>
  <c r="L36" i="7"/>
  <c r="K32" i="7"/>
  <c r="J49" i="7"/>
  <c r="L26" i="7"/>
  <c r="L47" i="7"/>
  <c r="J35" i="7"/>
  <c r="I35" i="7"/>
  <c r="J61" i="7"/>
  <c r="K40" i="7"/>
  <c r="J36" i="7"/>
  <c r="I32" i="7"/>
  <c r="I30" i="7"/>
  <c r="L53" i="7"/>
  <c r="K52" i="7"/>
  <c r="K26" i="7"/>
  <c r="I53" i="7"/>
  <c r="J29" i="7"/>
  <c r="I36" i="7"/>
  <c r="J55" i="7"/>
  <c r="I26" i="7"/>
  <c r="K30" i="7"/>
  <c r="K33" i="7"/>
  <c r="J31" i="7"/>
  <c r="I50" i="7"/>
  <c r="K13" i="7"/>
  <c r="L40" i="7"/>
  <c r="I54" i="7"/>
  <c r="J32" i="7"/>
  <c r="L59" i="7"/>
  <c r="K39" i="7"/>
  <c r="J40" i="7"/>
  <c r="L32" i="7"/>
  <c r="L34" i="7"/>
  <c r="L33" i="7"/>
  <c r="I27" i="7"/>
  <c r="N1" i="7" l="1"/>
  <c r="M12" i="7"/>
  <c r="M48" i="7"/>
  <c r="J14" i="7"/>
  <c r="M40" i="7"/>
  <c r="I14" i="7"/>
  <c r="M32" i="7"/>
  <c r="M61" i="7"/>
  <c r="I13" i="7"/>
  <c r="I15" i="7"/>
  <c r="M52" i="7"/>
  <c r="M27" i="7"/>
  <c r="M47" i="7"/>
  <c r="K12" i="7"/>
  <c r="M34" i="7"/>
  <c r="M56" i="7"/>
  <c r="M28" i="7"/>
  <c r="L13" i="7"/>
  <c r="M54" i="7"/>
  <c r="M33" i="7"/>
  <c r="J11" i="7"/>
  <c r="M50" i="7"/>
  <c r="L11" i="7"/>
  <c r="M14" i="7"/>
  <c r="M26" i="7"/>
  <c r="K7" i="7"/>
  <c r="L8" i="7"/>
  <c r="L12" i="7"/>
  <c r="M31" i="7"/>
  <c r="M51" i="7"/>
  <c r="M11" i="7"/>
  <c r="M60" i="7"/>
  <c r="M30" i="7"/>
  <c r="I11" i="7"/>
  <c r="M35" i="7"/>
  <c r="J15" i="7"/>
  <c r="M55" i="7"/>
  <c r="L14" i="7"/>
  <c r="M13" i="7"/>
  <c r="M53" i="7"/>
  <c r="K15" i="7"/>
  <c r="M39" i="7"/>
  <c r="I12" i="7"/>
  <c r="M49" i="7"/>
  <c r="J13" i="7"/>
  <c r="M59" i="7"/>
  <c r="L15" i="7"/>
  <c r="M29" i="7"/>
  <c r="J12" i="7"/>
  <c r="M36" i="7"/>
  <c r="M38" i="7"/>
  <c r="M15" i="7"/>
  <c r="M57" i="7"/>
  <c r="K14" i="7"/>
  <c r="O1" i="7" l="1"/>
  <c r="N31" i="7"/>
  <c r="N51" i="7"/>
  <c r="N39" i="7"/>
  <c r="N49" i="7"/>
  <c r="N59" i="7"/>
  <c r="L10" i="7"/>
  <c r="K8" i="7"/>
  <c r="N29" i="7"/>
  <c r="J10" i="7"/>
  <c r="K10" i="7"/>
  <c r="N36" i="7"/>
  <c r="N38" i="7"/>
  <c r="I7" i="7"/>
  <c r="N15" i="7"/>
  <c r="M9" i="7"/>
  <c r="N27" i="7"/>
  <c r="N61" i="7"/>
  <c r="N57" i="7"/>
  <c r="N48" i="7"/>
  <c r="N52" i="7"/>
  <c r="K9" i="7"/>
  <c r="N47" i="7"/>
  <c r="N34" i="7"/>
  <c r="M8" i="7"/>
  <c r="N56" i="7"/>
  <c r="N53" i="7"/>
  <c r="N30" i="7"/>
  <c r="L7" i="7"/>
  <c r="M7" i="7"/>
  <c r="I10" i="7"/>
  <c r="N50" i="7"/>
  <c r="I8" i="7"/>
  <c r="N60" i="7"/>
  <c r="N28" i="7"/>
  <c r="N40" i="7"/>
  <c r="N32" i="7"/>
  <c r="N12" i="7"/>
  <c r="J8" i="7"/>
  <c r="N54" i="7"/>
  <c r="N7" i="7"/>
  <c r="N10" i="7"/>
  <c r="N8" i="7"/>
  <c r="J9" i="7"/>
  <c r="N11" i="7"/>
  <c r="N9" i="7"/>
  <c r="N14" i="7"/>
  <c r="J7" i="7"/>
  <c r="N35" i="7"/>
  <c r="M10" i="7"/>
  <c r="N55" i="7"/>
  <c r="L9" i="7"/>
  <c r="K11" i="7"/>
  <c r="N26" i="7"/>
  <c r="N13" i="7"/>
  <c r="I9" i="7"/>
  <c r="N33" i="7"/>
  <c r="I16" i="7" l="1"/>
  <c r="J16" i="7" s="1"/>
  <c r="K16" i="7" s="1"/>
  <c r="L16" i="7" s="1"/>
  <c r="M16" i="7" s="1"/>
  <c r="N16" i="7" s="1"/>
  <c r="P1" i="7"/>
  <c r="O26" i="7"/>
  <c r="O53" i="7"/>
  <c r="O56" i="7"/>
  <c r="O11" i="7"/>
  <c r="O51" i="7"/>
  <c r="O39" i="7"/>
  <c r="O49" i="7"/>
  <c r="O59" i="7"/>
  <c r="O29" i="7"/>
  <c r="O36" i="7"/>
  <c r="O38" i="7"/>
  <c r="O57" i="7"/>
  <c r="O48" i="7"/>
  <c r="O28" i="7"/>
  <c r="O35" i="7"/>
  <c r="O60" i="7"/>
  <c r="O40" i="7"/>
  <c r="O52" i="7"/>
  <c r="O34" i="7"/>
  <c r="O30" i="7"/>
  <c r="O32" i="7"/>
  <c r="O50" i="7"/>
  <c r="O8" i="7"/>
  <c r="O27" i="7"/>
  <c r="O54" i="7"/>
  <c r="O12" i="7"/>
  <c r="O7" i="7"/>
  <c r="O15" i="7"/>
  <c r="O9" i="7"/>
  <c r="O10" i="7"/>
  <c r="O14" i="7"/>
  <c r="O13" i="7"/>
  <c r="O33" i="7"/>
  <c r="O47" i="7"/>
  <c r="O55" i="7"/>
  <c r="O61" i="7"/>
  <c r="O31" i="7"/>
  <c r="Q1" i="7" l="1"/>
  <c r="O16" i="7"/>
  <c r="P35" i="7"/>
  <c r="P50" i="7"/>
  <c r="P40" i="7"/>
  <c r="P38" i="7"/>
  <c r="P55" i="7"/>
  <c r="P30" i="7"/>
  <c r="P13" i="7"/>
  <c r="P26" i="7"/>
  <c r="P54" i="7"/>
  <c r="P51" i="7"/>
  <c r="P32" i="7"/>
  <c r="P7" i="7"/>
  <c r="P33" i="7"/>
  <c r="P28" i="7"/>
  <c r="P39" i="7"/>
  <c r="P53" i="7"/>
  <c r="P11" i="7"/>
  <c r="P31" i="7"/>
  <c r="P52" i="7"/>
  <c r="P61" i="7"/>
  <c r="P49" i="7"/>
  <c r="P60" i="7"/>
  <c r="P8" i="7"/>
  <c r="P59" i="7"/>
  <c r="P34" i="7"/>
  <c r="P10" i="7"/>
  <c r="P29" i="7"/>
  <c r="P56" i="7"/>
  <c r="P48" i="7"/>
  <c r="P47" i="7"/>
  <c r="P36" i="7"/>
  <c r="P57" i="7"/>
  <c r="P15" i="7"/>
  <c r="P12" i="7"/>
  <c r="P27" i="7"/>
  <c r="P14" i="7"/>
  <c r="P9" i="7"/>
  <c r="R1" i="7" l="1"/>
  <c r="P16" i="7"/>
  <c r="Q30" i="7"/>
  <c r="Q33" i="7"/>
  <c r="Q39" i="7"/>
  <c r="Q40" i="7"/>
  <c r="Q54" i="7"/>
  <c r="Q60" i="7"/>
  <c r="Q57" i="7"/>
  <c r="Q34" i="7"/>
  <c r="Q32" i="7"/>
  <c r="Q52" i="7"/>
  <c r="Q13" i="7"/>
  <c r="Q61" i="7"/>
  <c r="Q35" i="7"/>
  <c r="Q26" i="7"/>
  <c r="Q48" i="7"/>
  <c r="Q55" i="7"/>
  <c r="Q38" i="7"/>
  <c r="Q53" i="7"/>
  <c r="Q8" i="7"/>
  <c r="Q15" i="7"/>
  <c r="Q14" i="7"/>
  <c r="Q11" i="7"/>
  <c r="Q51" i="7"/>
  <c r="Q7" i="7"/>
  <c r="Q31" i="7"/>
  <c r="Q10" i="7"/>
  <c r="Q49" i="7"/>
  <c r="Q59" i="7"/>
  <c r="Q29" i="7"/>
  <c r="Q36" i="7"/>
  <c r="Q56" i="7"/>
  <c r="Q47" i="7"/>
  <c r="Q27" i="7"/>
  <c r="Q50" i="7"/>
  <c r="Q9" i="7"/>
  <c r="Q28" i="7"/>
  <c r="Q12" i="7"/>
  <c r="Q16" i="7" l="1"/>
  <c r="S1" i="7"/>
  <c r="R51" i="7"/>
  <c r="R56" i="7"/>
  <c r="R48" i="7"/>
  <c r="R40" i="7"/>
  <c r="R32" i="7"/>
  <c r="R9" i="7"/>
  <c r="R54" i="7"/>
  <c r="R49" i="7"/>
  <c r="R57" i="7"/>
  <c r="R38" i="7"/>
  <c r="R55" i="7"/>
  <c r="R33" i="7"/>
  <c r="R39" i="7"/>
  <c r="R36" i="7"/>
  <c r="R15" i="7"/>
  <c r="R13" i="7"/>
  <c r="R14" i="7"/>
  <c r="R26" i="7"/>
  <c r="R47" i="7"/>
  <c r="R35" i="7"/>
  <c r="R50" i="7"/>
  <c r="R59" i="7"/>
  <c r="R52" i="7"/>
  <c r="R60" i="7"/>
  <c r="R8" i="7"/>
  <c r="R53" i="7"/>
  <c r="R29" i="7"/>
  <c r="R28" i="7"/>
  <c r="R30" i="7"/>
  <c r="R10" i="7"/>
  <c r="R11" i="7"/>
  <c r="R27" i="7"/>
  <c r="R12" i="7"/>
  <c r="R34" i="7"/>
  <c r="R7" i="7"/>
  <c r="R61" i="7"/>
  <c r="R31" i="7"/>
  <c r="T1" i="7" l="1"/>
  <c r="R16" i="7"/>
  <c r="S49" i="7"/>
  <c r="S51" i="7"/>
  <c r="S36" i="7"/>
  <c r="S55" i="7"/>
  <c r="S54" i="7"/>
  <c r="S60" i="7"/>
  <c r="S12" i="7"/>
  <c r="S39" i="7"/>
  <c r="S47" i="7"/>
  <c r="S57" i="7"/>
  <c r="S9" i="7"/>
  <c r="S26" i="7"/>
  <c r="S7" i="7"/>
  <c r="S59" i="7"/>
  <c r="S27" i="7"/>
  <c r="S15" i="7"/>
  <c r="S32" i="7"/>
  <c r="S14" i="7"/>
  <c r="S33" i="7"/>
  <c r="S11" i="7"/>
  <c r="S29" i="7"/>
  <c r="S56" i="7"/>
  <c r="S40" i="7"/>
  <c r="S30" i="7"/>
  <c r="S10" i="7"/>
  <c r="S61" i="7"/>
  <c r="S48" i="7"/>
  <c r="S52" i="7"/>
  <c r="S38" i="7"/>
  <c r="S31" i="7"/>
  <c r="S28" i="7"/>
  <c r="S50" i="7"/>
  <c r="S13" i="7"/>
  <c r="S34" i="7"/>
  <c r="S8" i="7"/>
  <c r="S35" i="7"/>
  <c r="S53" i="7"/>
  <c r="S16" i="7" l="1"/>
  <c r="U1" i="7"/>
  <c r="T12" i="7"/>
  <c r="T33" i="7"/>
  <c r="T53" i="7"/>
  <c r="T51" i="7"/>
  <c r="T55" i="7"/>
  <c r="T39" i="7"/>
  <c r="T11" i="7"/>
  <c r="T52" i="7"/>
  <c r="T61" i="7"/>
  <c r="T31" i="7"/>
  <c r="T26" i="7"/>
  <c r="T59" i="7"/>
  <c r="T30" i="7"/>
  <c r="T9" i="7"/>
  <c r="T49" i="7"/>
  <c r="T38" i="7"/>
  <c r="T29" i="7"/>
  <c r="T14" i="7"/>
  <c r="T36" i="7"/>
  <c r="T47" i="7"/>
  <c r="T56" i="7"/>
  <c r="T28" i="7"/>
  <c r="T27" i="7"/>
  <c r="T34" i="7"/>
  <c r="T50" i="7"/>
  <c r="T7" i="7"/>
  <c r="T32" i="7"/>
  <c r="T54" i="7"/>
  <c r="T8" i="7"/>
  <c r="T35" i="7"/>
  <c r="T13" i="7"/>
  <c r="T60" i="7"/>
  <c r="T15" i="7"/>
  <c r="T40" i="7"/>
  <c r="T57" i="7"/>
  <c r="T48" i="7"/>
  <c r="T10" i="7"/>
  <c r="V1" i="7" l="1"/>
  <c r="T16" i="7"/>
  <c r="U60" i="7"/>
  <c r="U39" i="7"/>
  <c r="U57" i="7"/>
  <c r="U53" i="7"/>
  <c r="U59" i="7"/>
  <c r="U11" i="7"/>
  <c r="U10" i="7"/>
  <c r="U51" i="7"/>
  <c r="U49" i="7"/>
  <c r="U61" i="7"/>
  <c r="U31" i="7"/>
  <c r="U29" i="7"/>
  <c r="U36" i="7"/>
  <c r="U56" i="7"/>
  <c r="U47" i="7"/>
  <c r="U27" i="7"/>
  <c r="U34" i="7"/>
  <c r="U7" i="7"/>
  <c r="U54" i="7"/>
  <c r="U35" i="7"/>
  <c r="U55" i="7"/>
  <c r="U40" i="7"/>
  <c r="U52" i="7"/>
  <c r="U30" i="7"/>
  <c r="U26" i="7"/>
  <c r="U48" i="7"/>
  <c r="U12" i="7"/>
  <c r="U50" i="7"/>
  <c r="U32" i="7"/>
  <c r="U8" i="7"/>
  <c r="U28" i="7"/>
  <c r="U15" i="7"/>
  <c r="U33" i="7"/>
  <c r="U14" i="7"/>
  <c r="U38" i="7"/>
  <c r="U13" i="7"/>
  <c r="U9" i="7"/>
  <c r="U16" i="7" l="1"/>
  <c r="W1" i="7"/>
  <c r="V54" i="7"/>
  <c r="V33" i="7"/>
  <c r="V9" i="7"/>
  <c r="V52" i="7"/>
  <c r="V38" i="7"/>
  <c r="V53" i="7"/>
  <c r="V61" i="7"/>
  <c r="V31" i="7"/>
  <c r="V11" i="7"/>
  <c r="V29" i="7"/>
  <c r="V39" i="7"/>
  <c r="V51" i="7"/>
  <c r="V59" i="7"/>
  <c r="V49" i="7"/>
  <c r="V36" i="7"/>
  <c r="V56" i="7"/>
  <c r="V47" i="7"/>
  <c r="V27" i="7"/>
  <c r="V34" i="7"/>
  <c r="V7" i="7"/>
  <c r="V12" i="7"/>
  <c r="V35" i="7"/>
  <c r="V55" i="7"/>
  <c r="V13" i="7"/>
  <c r="V26" i="7"/>
  <c r="V28" i="7"/>
  <c r="V48" i="7"/>
  <c r="V10" i="7"/>
  <c r="V57" i="7"/>
  <c r="V30" i="7"/>
  <c r="V15" i="7"/>
  <c r="V32" i="7"/>
  <c r="V60" i="7"/>
  <c r="V40" i="7"/>
  <c r="V8" i="7"/>
  <c r="V50" i="7"/>
  <c r="V14" i="7"/>
  <c r="X1" i="7" l="1"/>
  <c r="V16" i="7"/>
  <c r="W49" i="7"/>
  <c r="W12" i="7"/>
  <c r="W28" i="7"/>
  <c r="W11" i="7"/>
  <c r="W51" i="7"/>
  <c r="W15" i="7"/>
  <c r="W36" i="7"/>
  <c r="W61" i="7"/>
  <c r="W31" i="7"/>
  <c r="W39" i="7"/>
  <c r="W59" i="7"/>
  <c r="W29" i="7"/>
  <c r="W56" i="7"/>
  <c r="W47" i="7"/>
  <c r="W27" i="7"/>
  <c r="W34" i="7"/>
  <c r="W7" i="7"/>
  <c r="W54" i="7"/>
  <c r="W55" i="7"/>
  <c r="W13" i="7"/>
  <c r="W52" i="7"/>
  <c r="W48" i="7"/>
  <c r="W35" i="7"/>
  <c r="W26" i="7"/>
  <c r="W57" i="7"/>
  <c r="W30" i="7"/>
  <c r="W10" i="7"/>
  <c r="W33" i="7"/>
  <c r="W8" i="7"/>
  <c r="W60" i="7"/>
  <c r="W14" i="7"/>
  <c r="W50" i="7"/>
  <c r="W9" i="7"/>
  <c r="W38" i="7"/>
  <c r="W40" i="7"/>
  <c r="W53" i="7"/>
  <c r="W32" i="7"/>
  <c r="W16" i="7" l="1"/>
  <c r="Y1" i="7"/>
  <c r="X39" i="7"/>
  <c r="X11" i="7"/>
  <c r="X49" i="7"/>
  <c r="X27" i="7"/>
  <c r="X30" i="7"/>
  <c r="X38" i="7"/>
  <c r="X7" i="7"/>
  <c r="X12" i="7"/>
  <c r="X36" i="7"/>
  <c r="X47" i="7"/>
  <c r="X26" i="7"/>
  <c r="X10" i="7"/>
  <c r="X60" i="7"/>
  <c r="X14" i="7"/>
  <c r="X55" i="7"/>
  <c r="X61" i="7"/>
  <c r="X59" i="7"/>
  <c r="X56" i="7"/>
  <c r="X33" i="7"/>
  <c r="X8" i="7"/>
  <c r="X50" i="7"/>
  <c r="X15" i="7"/>
  <c r="X48" i="7"/>
  <c r="X31" i="7"/>
  <c r="X51" i="7"/>
  <c r="X29" i="7"/>
  <c r="X57" i="7"/>
  <c r="X53" i="7"/>
  <c r="X32" i="7"/>
  <c r="X34" i="7"/>
  <c r="X40" i="7"/>
  <c r="X54" i="7"/>
  <c r="X52" i="7"/>
  <c r="X9" i="7"/>
  <c r="X35" i="7"/>
  <c r="X28" i="7"/>
  <c r="X13" i="7"/>
  <c r="Z1" i="7" l="1"/>
  <c r="X16" i="7"/>
  <c r="Y39" i="7"/>
  <c r="Y30" i="7"/>
  <c r="Y11" i="7"/>
  <c r="Y61" i="7"/>
  <c r="Y31" i="7"/>
  <c r="Y59" i="7"/>
  <c r="Y52" i="7"/>
  <c r="Y51" i="7"/>
  <c r="Y49" i="7"/>
  <c r="Y29" i="7"/>
  <c r="Y36" i="7"/>
  <c r="Y56" i="7"/>
  <c r="Y47" i="7"/>
  <c r="Y14" i="7"/>
  <c r="Y27" i="7"/>
  <c r="Y32" i="7"/>
  <c r="Y34" i="7"/>
  <c r="Y7" i="7"/>
  <c r="Y54" i="7"/>
  <c r="Y12" i="7"/>
  <c r="Y26" i="7"/>
  <c r="Y53" i="7"/>
  <c r="Y57" i="7"/>
  <c r="Y48" i="7"/>
  <c r="Y33" i="7"/>
  <c r="Y60" i="7"/>
  <c r="Y35" i="7"/>
  <c r="Y13" i="7"/>
  <c r="Y28" i="7"/>
  <c r="Y55" i="7"/>
  <c r="Y50" i="7"/>
  <c r="Y38" i="7"/>
  <c r="Y15" i="7"/>
  <c r="Y8" i="7"/>
  <c r="Y40" i="7"/>
  <c r="Y9" i="7"/>
  <c r="Y10" i="7"/>
  <c r="AA1" i="7" l="1"/>
  <c r="Y16" i="7"/>
  <c r="Z33" i="7"/>
  <c r="Z39" i="7"/>
  <c r="Z36" i="7"/>
  <c r="Z32" i="7"/>
  <c r="Z35" i="7"/>
  <c r="Z38" i="7"/>
  <c r="Z51" i="7"/>
  <c r="Z59" i="7"/>
  <c r="Z47" i="7"/>
  <c r="Z12" i="7"/>
  <c r="Z50" i="7"/>
  <c r="Z48" i="7"/>
  <c r="Z53" i="7"/>
  <c r="Z29" i="7"/>
  <c r="Z49" i="7"/>
  <c r="Z56" i="7"/>
  <c r="Z54" i="7"/>
  <c r="Z55" i="7"/>
  <c r="Z11" i="7"/>
  <c r="Z14" i="7"/>
  <c r="Z61" i="7"/>
  <c r="Z40" i="7"/>
  <c r="Z27" i="7"/>
  <c r="Z26" i="7"/>
  <c r="Z8" i="7"/>
  <c r="Z31" i="7"/>
  <c r="Z34" i="7"/>
  <c r="Z30" i="7"/>
  <c r="Z60" i="7"/>
  <c r="Z15" i="7"/>
  <c r="Z52" i="7"/>
  <c r="Z7" i="7"/>
  <c r="Z10" i="7"/>
  <c r="Z28" i="7"/>
  <c r="Z57" i="7"/>
  <c r="Z9" i="7"/>
  <c r="Z13" i="7"/>
  <c r="Z16" i="7" l="1"/>
  <c r="AB1" i="7"/>
  <c r="AA36" i="7"/>
  <c r="AA51" i="7"/>
  <c r="AA29" i="7"/>
  <c r="AA34" i="7"/>
  <c r="AA10" i="7"/>
  <c r="AA50" i="7"/>
  <c r="AA15" i="7"/>
  <c r="AA28" i="7"/>
  <c r="AA39" i="7"/>
  <c r="AA27" i="7"/>
  <c r="AA7" i="7"/>
  <c r="AA26" i="7"/>
  <c r="AA55" i="7"/>
  <c r="AA9" i="7"/>
  <c r="AA57" i="7"/>
  <c r="AA47" i="7"/>
  <c r="AA56" i="7"/>
  <c r="AA12" i="7"/>
  <c r="AA33" i="7"/>
  <c r="AA60" i="7"/>
  <c r="AA13" i="7"/>
  <c r="AA14" i="7"/>
  <c r="AA61" i="7"/>
  <c r="AA49" i="7"/>
  <c r="AA59" i="7"/>
  <c r="AA54" i="7"/>
  <c r="AA53" i="7"/>
  <c r="AA11" i="7"/>
  <c r="AA8" i="7"/>
  <c r="AA31" i="7"/>
  <c r="AA32" i="7"/>
  <c r="AA48" i="7"/>
  <c r="AA38" i="7"/>
  <c r="AA40" i="7"/>
  <c r="AA35" i="7"/>
  <c r="AA52" i="7"/>
  <c r="AA30" i="7"/>
  <c r="AC1" i="7" l="1"/>
  <c r="AA16" i="7"/>
  <c r="AB7" i="7"/>
  <c r="AB52" i="7"/>
  <c r="AB51" i="7"/>
  <c r="AB39" i="7"/>
  <c r="AB59" i="7"/>
  <c r="AB36" i="7"/>
  <c r="AB49" i="7"/>
  <c r="AB29" i="7"/>
  <c r="AB47" i="7"/>
  <c r="AB56" i="7"/>
  <c r="AB27" i="7"/>
  <c r="AB34" i="7"/>
  <c r="AB54" i="7"/>
  <c r="AB12" i="7"/>
  <c r="AB32" i="7"/>
  <c r="AB40" i="7"/>
  <c r="AB53" i="7"/>
  <c r="AB33" i="7"/>
  <c r="AB11" i="7"/>
  <c r="AB57" i="7"/>
  <c r="AB30" i="7"/>
  <c r="AB13" i="7"/>
  <c r="AB55" i="7"/>
  <c r="AB35" i="7"/>
  <c r="AB28" i="7"/>
  <c r="AB8" i="7"/>
  <c r="AB61" i="7"/>
  <c r="AB50" i="7"/>
  <c r="AB38" i="7"/>
  <c r="AB26" i="7"/>
  <c r="AB60" i="7"/>
  <c r="AB14" i="7"/>
  <c r="AB48" i="7"/>
  <c r="AB15" i="7"/>
  <c r="AB31" i="7"/>
  <c r="AB9" i="7"/>
  <c r="AB10" i="7"/>
  <c r="AB16" i="7" l="1"/>
  <c r="AD1" i="7"/>
  <c r="AC10" i="7"/>
  <c r="AC47" i="7"/>
  <c r="AC49" i="7"/>
  <c r="AC29" i="7"/>
  <c r="AC39" i="7"/>
  <c r="AC59" i="7"/>
  <c r="AC27" i="7"/>
  <c r="AC36" i="7"/>
  <c r="AC56" i="7"/>
  <c r="AC34" i="7"/>
  <c r="AC7" i="7"/>
  <c r="AC54" i="7"/>
  <c r="AC12" i="7"/>
  <c r="AC32" i="7"/>
  <c r="AC52" i="7"/>
  <c r="AC40" i="7"/>
  <c r="AC53" i="7"/>
  <c r="AC33" i="7"/>
  <c r="AC11" i="7"/>
  <c r="AC48" i="7"/>
  <c r="AC60" i="7"/>
  <c r="AC26" i="7"/>
  <c r="AC61" i="7"/>
  <c r="AC51" i="7"/>
  <c r="AC50" i="7"/>
  <c r="AC38" i="7"/>
  <c r="AC55" i="7"/>
  <c r="AC13" i="7"/>
  <c r="AC57" i="7"/>
  <c r="AC30" i="7"/>
  <c r="AC28" i="7"/>
  <c r="AC9" i="7"/>
  <c r="AC8" i="7"/>
  <c r="AC15" i="7"/>
  <c r="AC35" i="7"/>
  <c r="AC31" i="7"/>
  <c r="AC14" i="7"/>
  <c r="AE1" i="7" l="1"/>
  <c r="AC16" i="7"/>
  <c r="AD61" i="7"/>
  <c r="AD35" i="7"/>
  <c r="AD39" i="7"/>
  <c r="AD36" i="7"/>
  <c r="AD59" i="7"/>
  <c r="AD34" i="7"/>
  <c r="AD49" i="7"/>
  <c r="AD29" i="7"/>
  <c r="AD50" i="7"/>
  <c r="AD56" i="7"/>
  <c r="AD27" i="7"/>
  <c r="AD47" i="7"/>
  <c r="AD7" i="7"/>
  <c r="AD54" i="7"/>
  <c r="AD12" i="7"/>
  <c r="AD32" i="7"/>
  <c r="AD52" i="7"/>
  <c r="AD10" i="7"/>
  <c r="AD40" i="7"/>
  <c r="AD11" i="7"/>
  <c r="AD31" i="7"/>
  <c r="AD15" i="7"/>
  <c r="AD51" i="7"/>
  <c r="AD57" i="7"/>
  <c r="AD28" i="7"/>
  <c r="AD8" i="7"/>
  <c r="AD38" i="7"/>
  <c r="AD55" i="7"/>
  <c r="AD13" i="7"/>
  <c r="AD60" i="7"/>
  <c r="AD33" i="7"/>
  <c r="AD26" i="7"/>
  <c r="AD14" i="7"/>
  <c r="AD53" i="7"/>
  <c r="AD48" i="7"/>
  <c r="AD30" i="7"/>
  <c r="AD9" i="7"/>
  <c r="AD16" i="7" l="1"/>
  <c r="AF1" i="7"/>
  <c r="AE34" i="7"/>
  <c r="AE54" i="7"/>
  <c r="AE51" i="7"/>
  <c r="AE13" i="7"/>
  <c r="AE57" i="7"/>
  <c r="AE49" i="7"/>
  <c r="AE50" i="7"/>
  <c r="AE12" i="7"/>
  <c r="AE61" i="7"/>
  <c r="AE26" i="7"/>
  <c r="AE33" i="7"/>
  <c r="AE35" i="7"/>
  <c r="AE36" i="7"/>
  <c r="AE47" i="7"/>
  <c r="AE7" i="7"/>
  <c r="AE52" i="7"/>
  <c r="AE11" i="7"/>
  <c r="AE31" i="7"/>
  <c r="AE30" i="7"/>
  <c r="AE55" i="7"/>
  <c r="AE56" i="7"/>
  <c r="AE27" i="7"/>
  <c r="AE32" i="7"/>
  <c r="AE40" i="7"/>
  <c r="AE8" i="7"/>
  <c r="AE60" i="7"/>
  <c r="AE48" i="7"/>
  <c r="AE53" i="7"/>
  <c r="AE38" i="7"/>
  <c r="AE28" i="7"/>
  <c r="AE59" i="7"/>
  <c r="AE10" i="7"/>
  <c r="AE39" i="7"/>
  <c r="AE29" i="7"/>
  <c r="AE14" i="7"/>
  <c r="AE9" i="7"/>
  <c r="AE15" i="7"/>
  <c r="AG1" i="7" l="1"/>
  <c r="AE16" i="7"/>
  <c r="AF52" i="7"/>
  <c r="AF47" i="7"/>
  <c r="AF59" i="7"/>
  <c r="AF54" i="7"/>
  <c r="AF15" i="7"/>
  <c r="AF51" i="7"/>
  <c r="AF57" i="7"/>
  <c r="AF31" i="7"/>
  <c r="AF7" i="7"/>
  <c r="AF27" i="7"/>
  <c r="AF32" i="7"/>
  <c r="AF39" i="7"/>
  <c r="AF28" i="7"/>
  <c r="AF50" i="7"/>
  <c r="AF36" i="7"/>
  <c r="AF34" i="7"/>
  <c r="AF40" i="7"/>
  <c r="AF61" i="7"/>
  <c r="AF33" i="7"/>
  <c r="AF49" i="7"/>
  <c r="AF56" i="7"/>
  <c r="AF30" i="7"/>
  <c r="AF12" i="7"/>
  <c r="AF55" i="7"/>
  <c r="AF53" i="7"/>
  <c r="AF29" i="7"/>
  <c r="AF8" i="7"/>
  <c r="AF14" i="7"/>
  <c r="AF38" i="7"/>
  <c r="AF60" i="7"/>
  <c r="AF13" i="7"/>
  <c r="AF11" i="7"/>
  <c r="AF35" i="7"/>
  <c r="AF48" i="7"/>
  <c r="AF9" i="7"/>
  <c r="AF26" i="7"/>
  <c r="AF10" i="7"/>
  <c r="AF16" i="7" l="1"/>
  <c r="AH1" i="7"/>
  <c r="AG28" i="7"/>
  <c r="AG59" i="7"/>
  <c r="AG49" i="7"/>
  <c r="AG56" i="7"/>
  <c r="AG32" i="7"/>
  <c r="AG50" i="7"/>
  <c r="AG13" i="7"/>
  <c r="AG57" i="7"/>
  <c r="AG47" i="7"/>
  <c r="AG36" i="7"/>
  <c r="AG34" i="7"/>
  <c r="AG40" i="7"/>
  <c r="AG31" i="7"/>
  <c r="AG11" i="7"/>
  <c r="AG10" i="7"/>
  <c r="AG26" i="7"/>
  <c r="AG29" i="7"/>
  <c r="AG54" i="7"/>
  <c r="AG52" i="7"/>
  <c r="AG39" i="7"/>
  <c r="AG35" i="7"/>
  <c r="AG33" i="7"/>
  <c r="AG9" i="7"/>
  <c r="AG61" i="7"/>
  <c r="AG7" i="7"/>
  <c r="AG12" i="7"/>
  <c r="AG60" i="7"/>
  <c r="AG51" i="7"/>
  <c r="AG48" i="7"/>
  <c r="AG53" i="7"/>
  <c r="AG30" i="7"/>
  <c r="AG55" i="7"/>
  <c r="AG27" i="7"/>
  <c r="AG38" i="7"/>
  <c r="AG8" i="7"/>
  <c r="AG15" i="7"/>
  <c r="AG14" i="7"/>
  <c r="AI1" i="7" l="1"/>
  <c r="AG16" i="7"/>
  <c r="AH49" i="7"/>
  <c r="AH47" i="7"/>
  <c r="AH27" i="7"/>
  <c r="AH32" i="7"/>
  <c r="AH50" i="7"/>
  <c r="AH31" i="7"/>
  <c r="AH33" i="7"/>
  <c r="AH28" i="7"/>
  <c r="AH10" i="7"/>
  <c r="AH29" i="7"/>
  <c r="AH54" i="7"/>
  <c r="AH40" i="7"/>
  <c r="AH60" i="7"/>
  <c r="AH61" i="7"/>
  <c r="AH35" i="7"/>
  <c r="AH15" i="7"/>
  <c r="AH36" i="7"/>
  <c r="AH12" i="7"/>
  <c r="AH38" i="7"/>
  <c r="AH51" i="7"/>
  <c r="AH48" i="7"/>
  <c r="AH53" i="7"/>
  <c r="AH57" i="7"/>
  <c r="AH56" i="7"/>
  <c r="AH7" i="7"/>
  <c r="AH52" i="7"/>
  <c r="AH30" i="7"/>
  <c r="AH13" i="7"/>
  <c r="AH26" i="7"/>
  <c r="AH9" i="7"/>
  <c r="AH34" i="7"/>
  <c r="AH39" i="7"/>
  <c r="AH11" i="7"/>
  <c r="AH8" i="7"/>
  <c r="AH55" i="7"/>
  <c r="AH59" i="7"/>
  <c r="AH14" i="7"/>
  <c r="AJ1" i="7" l="1"/>
  <c r="AH16" i="7"/>
  <c r="AI36" i="7"/>
  <c r="AI34" i="7"/>
  <c r="AI47" i="7"/>
  <c r="AI27" i="7"/>
  <c r="AI32" i="7"/>
  <c r="AI50" i="7"/>
  <c r="AI51" i="7"/>
  <c r="AI49" i="7"/>
  <c r="AI29" i="7"/>
  <c r="AI53" i="7"/>
  <c r="AI15" i="7"/>
  <c r="AI54" i="7"/>
  <c r="AI52" i="7"/>
  <c r="AI30" i="7"/>
  <c r="AI39" i="7"/>
  <c r="AI13" i="7"/>
  <c r="AI48" i="7"/>
  <c r="AI11" i="7"/>
  <c r="AI12" i="7"/>
  <c r="AI7" i="7"/>
  <c r="AI40" i="7"/>
  <c r="AI60" i="7"/>
  <c r="AI61" i="7"/>
  <c r="AI28" i="7"/>
  <c r="AI57" i="7"/>
  <c r="AI26" i="7"/>
  <c r="AI56" i="7"/>
  <c r="AI31" i="7"/>
  <c r="AI59" i="7"/>
  <c r="AI9" i="7"/>
  <c r="AI38" i="7"/>
  <c r="AI55" i="7"/>
  <c r="AI8" i="7"/>
  <c r="AI33" i="7"/>
  <c r="AI35" i="7"/>
  <c r="AI14" i="7"/>
  <c r="AI10" i="7"/>
  <c r="AI16" i="7" l="1"/>
  <c r="AK1" i="7"/>
  <c r="AJ36" i="7"/>
  <c r="AJ47" i="7"/>
  <c r="AJ56" i="7"/>
  <c r="AJ12" i="7"/>
  <c r="AJ50" i="7"/>
  <c r="AJ15" i="7"/>
  <c r="AJ33" i="7"/>
  <c r="AJ11" i="7"/>
  <c r="AJ31" i="7"/>
  <c r="AJ32" i="7"/>
  <c r="AJ52" i="7"/>
  <c r="AJ49" i="7"/>
  <c r="AJ57" i="7"/>
  <c r="AJ26" i="7"/>
  <c r="AJ35" i="7"/>
  <c r="AJ61" i="7"/>
  <c r="AJ7" i="7"/>
  <c r="AJ60" i="7"/>
  <c r="AJ59" i="7"/>
  <c r="AJ13" i="7"/>
  <c r="AJ9" i="7"/>
  <c r="AJ27" i="7"/>
  <c r="AJ54" i="7"/>
  <c r="AJ40" i="7"/>
  <c r="AJ39" i="7"/>
  <c r="AJ28" i="7"/>
  <c r="AJ48" i="7"/>
  <c r="AJ38" i="7"/>
  <c r="AJ51" i="7"/>
  <c r="AJ10" i="7"/>
  <c r="AJ29" i="7"/>
  <c r="AJ30" i="7"/>
  <c r="AJ55" i="7"/>
  <c r="AJ14" i="7"/>
  <c r="AJ34" i="7"/>
  <c r="AJ53" i="7"/>
  <c r="AJ8" i="7"/>
  <c r="AJ16" i="7" l="1"/>
  <c r="AK26" i="7"/>
  <c r="AK54" i="7"/>
  <c r="AK47" i="7"/>
  <c r="AK12" i="7"/>
  <c r="AK60" i="7"/>
  <c r="AK61" i="7"/>
  <c r="AK28" i="7"/>
  <c r="AK13" i="7"/>
  <c r="AK55" i="7"/>
  <c r="AK32" i="7"/>
  <c r="AK52" i="7"/>
  <c r="AK30" i="7"/>
  <c r="AK49" i="7"/>
  <c r="AK59" i="7"/>
  <c r="AK57" i="7"/>
  <c r="AK36" i="7"/>
  <c r="AK7" i="7"/>
  <c r="AK50" i="7"/>
  <c r="AK38" i="7"/>
  <c r="AK39" i="7"/>
  <c r="AK8" i="7"/>
  <c r="AK56" i="7"/>
  <c r="AK48" i="7"/>
  <c r="AK40" i="7"/>
  <c r="AK15" i="7"/>
  <c r="AK51" i="7"/>
  <c r="AK9" i="7"/>
  <c r="AK34" i="7"/>
  <c r="AK29" i="7"/>
  <c r="AK11" i="7"/>
  <c r="AK33" i="7"/>
  <c r="AK14" i="7"/>
  <c r="AK35" i="7"/>
  <c r="AK31" i="7"/>
  <c r="AK27" i="7"/>
  <c r="AK10" i="7"/>
  <c r="AK53" i="7"/>
  <c r="AK16" i="7" l="1"/>
</calcChain>
</file>

<file path=xl/sharedStrings.xml><?xml version="1.0" encoding="utf-8"?>
<sst xmlns="http://schemas.openxmlformats.org/spreadsheetml/2006/main" count="10161" uniqueCount="170">
  <si>
    <t xml:space="preserve"> </t>
  </si>
  <si>
    <t>Notice</t>
  </si>
  <si>
    <t xml:space="preserve">Ernst &amp; Young ("EY") was engaged on the instructions of Tasmanian Networks Pty Ltd (“TasNetworks” or “Client”) to provide market modelling in relation to the proposed Marinus Link interconnector (“Project”), in accordance with the contract dated 14 June 2018.
</t>
  </si>
  <si>
    <t xml:space="preserve">The results of Ernst &amp; Young’s work, including the assumptions and qualifications made in preparing the workbook dated 22 June 2021 (“Workbook”), are set out in Ernst &amp; Young's report dated 22 June 2021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</si>
  <si>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</si>
  <si>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</si>
  <si>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</si>
  <si>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</si>
  <si>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r>
      <t xml:space="preserve">Our work commenced on </t>
    </r>
    <r>
      <rPr>
        <sz val="11"/>
        <rFont val="Calibri"/>
        <family val="2"/>
        <scheme val="minor"/>
      </rPr>
      <t>12 January 2021</t>
    </r>
    <r>
      <rPr>
        <sz val="11"/>
        <color theme="1"/>
        <rFont val="Calibri"/>
        <family val="2"/>
        <scheme val="minor"/>
      </rPr>
      <t xml:space="preserve"> and was completed on</t>
    </r>
    <r>
      <rPr>
        <sz val="11"/>
        <rFont val="Calibri"/>
        <family val="2"/>
        <scheme val="minor"/>
      </rPr>
      <t xml:space="preserve"> 19 May 2021</t>
    </r>
    <r>
      <rPr>
        <sz val="11"/>
        <color theme="1"/>
        <rFont val="Calibri"/>
        <family val="2"/>
        <scheme val="minor"/>
      </rPr>
      <t>. Therefore, our Workbook does not take account of events or circumstances arising after</t>
    </r>
    <r>
      <rPr>
        <sz val="11"/>
        <rFont val="Calibri"/>
        <family val="2"/>
        <scheme val="minor"/>
      </rPr>
      <t xml:space="preserve"> 19 May 2021</t>
    </r>
    <r>
      <rPr>
        <sz val="11"/>
        <color theme="1"/>
        <rFont val="Calibri"/>
        <family val="2"/>
        <scheme val="minor"/>
      </rPr>
      <t xml:space="preserve"> and we have no responsibility to update the Workbook for such events or circumstances.
</t>
    </r>
  </si>
  <si>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</si>
  <si>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</si>
  <si>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</si>
  <si>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Our conclusions are based, in part, on the assumptions stated and on information provided by the Client and other information sources used during the course of the engagement. The modelled outcomes are contingent on the collection of assumptions as agreed with the Client and no consideration of other market events, announcements or other changing circumstances are reflected in this Workbook. Neither EY nor any member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</si>
  <si>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</si>
  <si>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</si>
  <si>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</si>
  <si>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Project Marinus Economic Modelling Result Workbooks supporting the Addendum to the PACR, Central No State Based Schemes Sensitivity. Marinus Link stage 1 from 1 July 2027 and stage 2 from 1 July 2029.</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</si>
  <si>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</si>
  <si>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</si>
  <si>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</si>
  <si>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</si>
  <si>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</si>
  <si>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</si>
  <si>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</si>
  <si>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</si>
  <si>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</si>
  <si>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</si>
  <si>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</si>
  <si>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</si>
  <si>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</si>
  <si>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</si>
  <si>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</si>
  <si>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</si>
  <si>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</si>
  <si>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</si>
  <si>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</si>
  <si>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Grid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</si>
  <si>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</si>
  <si>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</si>
  <si>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</si>
  <si>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</si>
  <si>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</si>
  <si>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</si>
  <si>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</si>
  <si>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</si>
  <si>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</si>
  <si>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</si>
  <si>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</si>
  <si>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</si>
  <si>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</si>
  <si>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</si>
  <si>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</si>
  <si>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</si>
  <si>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</si>
  <si>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</si>
  <si>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</si>
  <si>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</si>
  <si>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</si>
  <si>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</si>
  <si>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BaseCase simulations do not include Marinus Link. Marinus simulations include Marinus Link stage 1 from 1 July 2027 and stage 2 from 1 July 2029.</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</si>
  <si>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</si>
  <si>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</si>
  <si>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</si>
  <si>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</si>
  <si>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</si>
  <si>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Hydro</t>
  </si>
  <si>
    <t>OCGT / Diesel</t>
  </si>
  <si>
    <t>USE / DSP</t>
  </si>
  <si>
    <t>Solar PV</t>
  </si>
  <si>
    <t>Wind</t>
  </si>
  <si>
    <t>Grid Battery pump</t>
  </si>
  <si>
    <t>Brown Coal</t>
  </si>
  <si>
    <t>Pumped Hydro Pump</t>
  </si>
  <si>
    <t>Pumped Hydro</t>
  </si>
  <si>
    <t>Transmission</t>
  </si>
  <si>
    <t>SyncCon</t>
  </si>
  <si>
    <t>VPP pump</t>
  </si>
  <si>
    <t>Behind the meter battery</t>
  </si>
  <si>
    <t>Behind the meter battery pump</t>
  </si>
  <si>
    <t>System Strength</t>
  </si>
  <si>
    <t>2021-22</t>
  </si>
  <si>
    <t>Fuel</t>
  </si>
  <si>
    <t>REHAB</t>
  </si>
  <si>
    <t>Compare</t>
  </si>
  <si>
    <t>Marinus</t>
  </si>
  <si>
    <t>to</t>
  </si>
  <si>
    <t>BaseCase</t>
  </si>
  <si>
    <t>Select region</t>
  </si>
  <si>
    <t>Real June 2020 dollars ($m) discounted to 1 July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</si>
  <si>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</si>
  <si>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</si>
  <si>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</si>
  <si>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</si>
  <si>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</si>
  <si>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</si>
  <si>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</si>
  <si>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</si>
  <si>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</si>
  <si>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</si>
  <si>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</si>
  <si>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</si>
  <si>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</si>
  <si>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</si>
  <si>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</si>
  <si>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</si>
  <si>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</si>
  <si>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</si>
  <si>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</si>
  <si>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</si>
  <si>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</si>
  <si>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</si>
  <si>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</si>
  <si>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</si>
  <si>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</si>
  <si>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</si>
  <si>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</si>
  <si>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</si>
  <si>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Build</t>
  </si>
  <si>
    <t>CAPEX</t>
  </si>
  <si>
    <t>REZ Tx</t>
  </si>
  <si>
    <t>REZ</t>
  </si>
  <si>
    <t>USE+DSP</t>
  </si>
  <si>
    <t>Total cumulative market benefits</t>
  </si>
  <si>
    <t>Capacity difference (MW)</t>
  </si>
  <si>
    <t>Sent-out generation difference (GWh)*</t>
  </si>
  <si>
    <t>*Generation shown is sent-out, as is demand. The difference in sent-out generation with the Marinus Link option and the Base Case is due to the difference in losses from interconnectors and storage.</t>
  </si>
  <si>
    <t>Annual capacity factor by technology - BaseCase,  Central No State Based Schemes Sensitivity</t>
  </si>
  <si>
    <t>Explicitly modelled generation</t>
  </si>
  <si>
    <t>Region</t>
  </si>
  <si>
    <t>Technology</t>
  </si>
  <si>
    <t>NSW1</t>
  </si>
  <si>
    <t>QLD1</t>
  </si>
  <si>
    <t>VIC1</t>
  </si>
  <si>
    <t>SA1</t>
  </si>
  <si>
    <t>TAS1</t>
  </si>
  <si>
    <t>Explicitly modelled pumping</t>
  </si>
  <si>
    <t>Non-controllable capacity</t>
  </si>
  <si>
    <t>Annual sent-out generation by technology (GWh) - BaseCase, Central No State Based Schemes Sensitivity</t>
  </si>
  <si>
    <t>Total excluding storage</t>
  </si>
  <si>
    <t>Installed capacity by technology (MW) - BaseCase, Central No State Based Schemes Sensitivity</t>
  </si>
  <si>
    <t>Capacity calculated on 1 July. In early study years some wind and solar projects enter later in the financial year and are therefore reflected in the following financial year's capacity.</t>
  </si>
  <si>
    <t>VOM cost by technology ($000s) - Base Case, Central No State Based Schemes Sensitivity</t>
  </si>
  <si>
    <t>Real June 2020 dollars discounted to 1 July 2020</t>
  </si>
  <si>
    <t>FOM cost by technology ($000s) - Base Case, Central No State Based Schemes Sensitivity</t>
  </si>
  <si>
    <t>Real June 2020 dollars discounted to 1 July 2020. For new entrant capacity, the FOM is incurred annually in modelling. For existing capacity, FOM is considered to be a sunk cost, since the fixed retirement dates are assumed to be the same in the Base Case and the case with Marinus Link. As such, early retirements are presented as an annual FOM saving, or negative cost, that continues until the assumed fixed date retirement.</t>
  </si>
  <si>
    <t>Fuel cost by technology ($000s) - Base Case, Central No State Based Schemes Sensitivity</t>
  </si>
  <si>
    <t>New generation build cost (CAPEX) by technology ($000s) - Base Case, Central No State Based Schemes Sensitivity</t>
  </si>
  <si>
    <t>CAPEX (Install)</t>
  </si>
  <si>
    <t>Real June 2020 dollars discounted to 1 July 2020. The total capital costs are annualised for modelling purposes.</t>
  </si>
  <si>
    <t>Rehabilition cost by technology ($000s) - Base Case, Central No State Based Schemes Sensitivity</t>
  </si>
  <si>
    <t>REZ transmission expansion cost by region ($000s) - Base Case, Central No State Based Schemes Sensitivity</t>
  </si>
  <si>
    <t>REZ Expansion</t>
  </si>
  <si>
    <t>Real June 2020 dollars discounted to 1 July 2020. As with the total capital costs, the REZ transmission expansion costs are annualised for modelling purposes.</t>
  </si>
  <si>
    <t>Total</t>
  </si>
  <si>
    <t>USE and USE / DSP cost by region ($000s) - Base Case, Central No State Based Schemes Sensitivity</t>
  </si>
  <si>
    <t>Synchronous Condenser cost by region ($000s) - Base Case, Central No State Based Schemes Sensitivity</t>
  </si>
  <si>
    <t>System Strength cost by region ($000s) - Base Case, Central No State Based Schemes Sensitivity</t>
  </si>
  <si>
    <t>Annual capacity factor by technology - Marinus Link,  Central No State Based Schemes Sensitivity</t>
  </si>
  <si>
    <t>Annual sent-out generation by technology (GWh) - Marinus Link, Central No State Based Schemes Sensitivity</t>
  </si>
  <si>
    <t>Installed capacity by technology (MW) - Marinus Link, Central No State Based Schemes Sensitivity</t>
  </si>
  <si>
    <t>VOM cost by technology ($000s) - Marinus Link, Central No State Based Schemes Sensitivity</t>
  </si>
  <si>
    <t>FOM cost by technology ($000s) - Marinus Link, Central No State Based Schemes Sensitivity</t>
  </si>
  <si>
    <t>Fuel cost by technology ($000s) - Marinus Link, Central No State Based Schemes Sensitivity</t>
  </si>
  <si>
    <t>New generation build cost (CAPEX) by technology ($000s) - Marinus Link, Central No State Based Schemes Sensitivity</t>
  </si>
  <si>
    <t>Rehabilition cost by technology ($000s) - Marinus Link, Central No State Based Schemes Sensitivity</t>
  </si>
  <si>
    <t>REZ transmission expansion cost by region ($000s) - Marinus Link, Central No State Based Schemes Sensitivity</t>
  </si>
  <si>
    <t>USE and USE / DSP cost by region ($000s) - Marinus Link, Central No State Based Schemes Sensitivity</t>
  </si>
  <si>
    <t>Synchronous Condenser cost by region ($000s) - Marinus Link, Central No State Based Schemes Sensitivity</t>
  </si>
  <si>
    <t>System Strength cost by region ($000s) - Marinus Link, Central No State Based Schemes Sensitivity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</si>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</sst>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quot;$&quot;#,##0"/>
  </numFmts>
  <fonts count="18">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9">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0" fontId="0" fillId="5" borderId="0" xfId="0" applyNumberFormat="1" applyFill="1"/>
    <xf numFmtId="3" fontId="0" fillId="8" borderId="0" xfId="0" applyNumberFormat="1" applyFill="1"/>
    <xf numFmtId="0" fontId="16" fillId="9" borderId="0" xfId="0" applyFont="1" applyFill="1" applyAlignment="1">
      <alignment horizontal="center"/>
    </xf>
    <xf numFmtId="3" fontId="0" fillId="9" borderId="0" xfId="0" applyNumberFormat="1" applyFill="1"/>
    <xf numFmtId="0" fontId="0" fillId="8" borderId="0" xfId="0" applyFont="1" applyFill="1"/>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options---'!$I$7:$AK$7</c:f>
              <c:numCache>
                <c:formatCode>"$"#,##0</c:formatCode>
                <c:ptCount val="29"/>
                <c:pt idx="0">
                  <c:v>48.613936634915824</c:v>
                </c:pt>
                <c:pt idx="1">
                  <c:v>52.079581230688902</c:v>
                </c:pt>
                <c:pt idx="2">
                  <c:v>64.295281722036535</c:v>
                </c:pt>
                <c:pt idx="3">
                  <c:v>112.21633247255394</c:v>
                </c:pt>
                <c:pt idx="4">
                  <c:v>85.114370391860604</c:v>
                </c:pt>
                <c:pt idx="5">
                  <c:v>68.569086850879714</c:v>
                </c:pt>
                <c:pt idx="6">
                  <c:v>74.634914011855841</c:v>
                </c:pt>
                <c:pt idx="7">
                  <c:v>99.759282794694414</c:v>
                </c:pt>
                <c:pt idx="8">
                  <c:v>12.195628219808917</c:v>
                </c:pt>
                <c:pt idx="9">
                  <c:v>32.554778299972881</c:v>
                </c:pt>
                <c:pt idx="10">
                  <c:v>36.050813540917822</c:v>
                </c:pt>
                <c:pt idx="11">
                  <c:v>80.658982106872372</c:v>
                </c:pt>
                <c:pt idx="12">
                  <c:v>102.62439712638967</c:v>
                </c:pt>
                <c:pt idx="13">
                  <c:v>121.42048523619725</c:v>
                </c:pt>
                <c:pt idx="14">
                  <c:v>101.60412931746849</c:v>
                </c:pt>
                <c:pt idx="15">
                  <c:v>93.705627448463346</c:v>
                </c:pt>
                <c:pt idx="16">
                  <c:v>102.75454416172067</c:v>
                </c:pt>
                <c:pt idx="17">
                  <c:v>96.453818591733935</c:v>
                </c:pt>
                <c:pt idx="18">
                  <c:v>67.541015380534816</c:v>
                </c:pt>
                <c:pt idx="19">
                  <c:v>70.374849016868041</c:v>
                </c:pt>
                <c:pt idx="20">
                  <c:v>68.315180080233603</c:v>
                </c:pt>
                <c:pt idx="21">
                  <c:v>47.328940343457276</c:v>
                </c:pt>
                <c:pt idx="22">
                  <c:v>52.335235942549538</c:v>
                </c:pt>
                <c:pt idx="23">
                  <c:v>38.005306843182069</c:v>
                </c:pt>
                <c:pt idx="24">
                  <c:v>48.326018271852753</c:v>
                </c:pt>
                <c:pt idx="25">
                  <c:v>26.071141350868157</c:v>
                </c:pt>
                <c:pt idx="26">
                  <c:v>21.994600683634403</c:v>
                </c:pt>
                <c:pt idx="27">
                  <c:v>16.675222367902752</c:v>
                </c:pt>
                <c:pt idx="28">
                  <c:v>26.6096371900097</c:v>
                </c:pt>
              </c:numCache>
            </c:numRef>
          </c:val>
          <c:extLst>
            <c:ext xmlns:c16="http://schemas.microsoft.com/office/drawing/2014/chart" uri="{C3380CC4-5D6E-409C-BE32-E72D297353CC}">
              <c16:uniqueId val="{00000000-AA1B-4D97-8F38-D2FA55163203}"/>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options---'!$I$8:$AK$8</c:f>
              <c:numCache>
                <c:formatCode>"$"#,##0</c:formatCode>
                <c:ptCount val="29"/>
                <c:pt idx="0">
                  <c:v>9.8640001382820621</c:v>
                </c:pt>
                <c:pt idx="1">
                  <c:v>10.63113524908456</c:v>
                </c:pt>
                <c:pt idx="2">
                  <c:v>13.339111941917668</c:v>
                </c:pt>
                <c:pt idx="3">
                  <c:v>-6.0554003122026332</c:v>
                </c:pt>
                <c:pt idx="4">
                  <c:v>3.9305092658443175</c:v>
                </c:pt>
                <c:pt idx="5">
                  <c:v>-12.167722636678722</c:v>
                </c:pt>
                <c:pt idx="6">
                  <c:v>103.68297948894353</c:v>
                </c:pt>
                <c:pt idx="7">
                  <c:v>34.285248634754211</c:v>
                </c:pt>
                <c:pt idx="8">
                  <c:v>18.229477958728616</c:v>
                </c:pt>
                <c:pt idx="9">
                  <c:v>21.163332194253076</c:v>
                </c:pt>
                <c:pt idx="10">
                  <c:v>24.603188585471916</c:v>
                </c:pt>
                <c:pt idx="11">
                  <c:v>19.214112055789272</c:v>
                </c:pt>
                <c:pt idx="12">
                  <c:v>-22.613462742634322</c:v>
                </c:pt>
                <c:pt idx="13">
                  <c:v>25.332062570838556</c:v>
                </c:pt>
                <c:pt idx="14">
                  <c:v>20.229624143717665</c:v>
                </c:pt>
                <c:pt idx="15">
                  <c:v>16.269656609442492</c:v>
                </c:pt>
                <c:pt idx="16">
                  <c:v>60.511029509258051</c:v>
                </c:pt>
                <c:pt idx="17">
                  <c:v>17.576018055027934</c:v>
                </c:pt>
                <c:pt idx="18">
                  <c:v>12.142942481893057</c:v>
                </c:pt>
                <c:pt idx="19">
                  <c:v>12.809526559562569</c:v>
                </c:pt>
                <c:pt idx="20">
                  <c:v>11.439016548016342</c:v>
                </c:pt>
                <c:pt idx="21">
                  <c:v>7.1168641770004761</c:v>
                </c:pt>
                <c:pt idx="22">
                  <c:v>8.765718075178448</c:v>
                </c:pt>
                <c:pt idx="23">
                  <c:v>8.7491450611500188</c:v>
                </c:pt>
                <c:pt idx="24">
                  <c:v>12.181161089521659</c:v>
                </c:pt>
                <c:pt idx="25">
                  <c:v>12.011807625665272</c:v>
                </c:pt>
                <c:pt idx="26">
                  <c:v>3.7036241653641917</c:v>
                </c:pt>
                <c:pt idx="27">
                  <c:v>3.5246265365540168</c:v>
                </c:pt>
                <c:pt idx="28">
                  <c:v>10.48831048354786</c:v>
                </c:pt>
              </c:numCache>
            </c:numRef>
          </c:val>
          <c:extLst>
            <c:ext xmlns:c16="http://schemas.microsoft.com/office/drawing/2014/chart" uri="{C3380CC4-5D6E-409C-BE32-E72D297353CC}">
              <c16:uniqueId val="{00000001-AA1B-4D97-8F38-D2FA55163203}"/>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options---'!$I$9:$AK$9</c:f>
              <c:numCache>
                <c:formatCode>"$"#,##0</c:formatCode>
                <c:ptCount val="29"/>
                <c:pt idx="0">
                  <c:v>-19.424842760722385</c:v>
                </c:pt>
                <c:pt idx="1">
                  <c:v>-16.932206512580159</c:v>
                </c:pt>
                <c:pt idx="2">
                  <c:v>-29.305010198755191</c:v>
                </c:pt>
                <c:pt idx="3">
                  <c:v>-24.210344450178557</c:v>
                </c:pt>
                <c:pt idx="4">
                  <c:v>-22.805180510125588</c:v>
                </c:pt>
                <c:pt idx="5">
                  <c:v>-12.33240964660421</c:v>
                </c:pt>
                <c:pt idx="6">
                  <c:v>-4.38498488295998</c:v>
                </c:pt>
                <c:pt idx="7">
                  <c:v>-19.200140867711976</c:v>
                </c:pt>
                <c:pt idx="8">
                  <c:v>63.228646506825811</c:v>
                </c:pt>
                <c:pt idx="9">
                  <c:v>34.631318618632505</c:v>
                </c:pt>
                <c:pt idx="10">
                  <c:v>33.349888579089544</c:v>
                </c:pt>
                <c:pt idx="11">
                  <c:v>32.01690062286437</c:v>
                </c:pt>
                <c:pt idx="12">
                  <c:v>29.941148135946364</c:v>
                </c:pt>
                <c:pt idx="13">
                  <c:v>18.495308580122305</c:v>
                </c:pt>
                <c:pt idx="14">
                  <c:v>16.676668103213132</c:v>
                </c:pt>
                <c:pt idx="15">
                  <c:v>14.366332406553033</c:v>
                </c:pt>
                <c:pt idx="16">
                  <c:v>22.315001732562202</c:v>
                </c:pt>
                <c:pt idx="17">
                  <c:v>26.750767888358272</c:v>
                </c:pt>
                <c:pt idx="18">
                  <c:v>36.439941737952232</c:v>
                </c:pt>
                <c:pt idx="19">
                  <c:v>54.090730655168471</c:v>
                </c:pt>
                <c:pt idx="20">
                  <c:v>42.924981009418147</c:v>
                </c:pt>
                <c:pt idx="21">
                  <c:v>69.985359401141295</c:v>
                </c:pt>
                <c:pt idx="22">
                  <c:v>71.712078111228649</c:v>
                </c:pt>
                <c:pt idx="23">
                  <c:v>52.236218549108919</c:v>
                </c:pt>
                <c:pt idx="24">
                  <c:v>51.317142232899144</c:v>
                </c:pt>
                <c:pt idx="25">
                  <c:v>42.858851423610993</c:v>
                </c:pt>
                <c:pt idx="26">
                  <c:v>79.811453928741969</c:v>
                </c:pt>
                <c:pt idx="27">
                  <c:v>60.949769752537136</c:v>
                </c:pt>
                <c:pt idx="28">
                  <c:v>23.840112881570413</c:v>
                </c:pt>
              </c:numCache>
            </c:numRef>
          </c:val>
          <c:extLst>
            <c:ext xmlns:c16="http://schemas.microsoft.com/office/drawing/2014/chart" uri="{C3380CC4-5D6E-409C-BE32-E72D297353CC}">
              <c16:uniqueId val="{00000002-AA1B-4D97-8F38-D2FA55163203}"/>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options---'!$I$10:$AK$10</c:f>
              <c:numCache>
                <c:formatCode>"$"#,##0</c:formatCode>
                <c:ptCount val="29"/>
                <c:pt idx="0">
                  <c:v>-4.2967489813877036</c:v>
                </c:pt>
                <c:pt idx="1">
                  <c:v>-3.6050439145204147</c:v>
                </c:pt>
                <c:pt idx="2">
                  <c:v>-3.0275388540456771</c:v>
                </c:pt>
                <c:pt idx="3">
                  <c:v>-7.0725414138988123</c:v>
                </c:pt>
                <c:pt idx="4">
                  <c:v>-6.1830153615199377</c:v>
                </c:pt>
                <c:pt idx="5">
                  <c:v>-4.2906953890909794</c:v>
                </c:pt>
                <c:pt idx="6">
                  <c:v>-5.0653483668671688</c:v>
                </c:pt>
                <c:pt idx="7">
                  <c:v>-6.6913054690327263</c:v>
                </c:pt>
                <c:pt idx="8">
                  <c:v>6.6320604131532015</c:v>
                </c:pt>
                <c:pt idx="9">
                  <c:v>5.2738584365188723</c:v>
                </c:pt>
                <c:pt idx="10">
                  <c:v>4.2795405282575816</c:v>
                </c:pt>
                <c:pt idx="11">
                  <c:v>4.6679269993717609</c:v>
                </c:pt>
                <c:pt idx="12">
                  <c:v>3.1333759380242556</c:v>
                </c:pt>
                <c:pt idx="13">
                  <c:v>0.55113592912312015</c:v>
                </c:pt>
                <c:pt idx="14">
                  <c:v>2.0130508532762468</c:v>
                </c:pt>
                <c:pt idx="15">
                  <c:v>3.4052790539944837</c:v>
                </c:pt>
                <c:pt idx="16">
                  <c:v>1.6355829371399304</c:v>
                </c:pt>
                <c:pt idx="17">
                  <c:v>3.056788716410054</c:v>
                </c:pt>
                <c:pt idx="18">
                  <c:v>4.9705654087939761</c:v>
                </c:pt>
                <c:pt idx="19">
                  <c:v>1.4069950548445194</c:v>
                </c:pt>
                <c:pt idx="20">
                  <c:v>4.6371206250515247</c:v>
                </c:pt>
                <c:pt idx="21">
                  <c:v>4.4371857730788031</c:v>
                </c:pt>
                <c:pt idx="22">
                  <c:v>3.331856732664324</c:v>
                </c:pt>
                <c:pt idx="23">
                  <c:v>3.1293711752588131</c:v>
                </c:pt>
                <c:pt idx="24">
                  <c:v>2.5891653262078327</c:v>
                </c:pt>
                <c:pt idx="25">
                  <c:v>3.3806899703919191</c:v>
                </c:pt>
                <c:pt idx="26">
                  <c:v>2.1960499062552117</c:v>
                </c:pt>
                <c:pt idx="27">
                  <c:v>2.2249050808901374</c:v>
                </c:pt>
                <c:pt idx="28">
                  <c:v>-7.5644837748593999E-2</c:v>
                </c:pt>
              </c:numCache>
            </c:numRef>
          </c:val>
          <c:extLst>
            <c:ext xmlns:c16="http://schemas.microsoft.com/office/drawing/2014/chart" uri="{C3380CC4-5D6E-409C-BE32-E72D297353CC}">
              <c16:uniqueId val="{00000003-AA1B-4D97-8F38-D2FA55163203}"/>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options---'!$I$11:$AK$11</c:f>
              <c:numCache>
                <c:formatCode>"$"#,##0</c:formatCode>
                <c:ptCount val="29"/>
                <c:pt idx="0">
                  <c:v>0</c:v>
                </c:pt>
                <c:pt idx="1">
                  <c:v>0</c:v>
                </c:pt>
                <c:pt idx="2">
                  <c:v>0</c:v>
                </c:pt>
                <c:pt idx="3">
                  <c:v>24.470389458100019</c:v>
                </c:pt>
                <c:pt idx="4">
                  <c:v>-2.2522480402627987</c:v>
                </c:pt>
                <c:pt idx="5">
                  <c:v>2.8311982014129025</c:v>
                </c:pt>
                <c:pt idx="6">
                  <c:v>-39.397253018669083</c:v>
                </c:pt>
                <c:pt idx="7">
                  <c:v>7.3513412686581869</c:v>
                </c:pt>
                <c:pt idx="8">
                  <c:v>1.9994197357734029</c:v>
                </c:pt>
                <c:pt idx="9">
                  <c:v>1.0099529442562512</c:v>
                </c:pt>
                <c:pt idx="10">
                  <c:v>-0.42967457182956648</c:v>
                </c:pt>
                <c:pt idx="11">
                  <c:v>4.7174107561732167E-8</c:v>
                </c:pt>
                <c:pt idx="12">
                  <c:v>2.601321348580357</c:v>
                </c:pt>
                <c:pt idx="13">
                  <c:v>0</c:v>
                </c:pt>
                <c:pt idx="14">
                  <c:v>5.7563142142971492E-10</c:v>
                </c:pt>
                <c:pt idx="15">
                  <c:v>0.33474603392938079</c:v>
                </c:pt>
                <c:pt idx="16">
                  <c:v>0</c:v>
                </c:pt>
                <c:pt idx="17">
                  <c:v>0</c:v>
                </c:pt>
                <c:pt idx="18">
                  <c:v>0</c:v>
                </c:pt>
                <c:pt idx="19">
                  <c:v>7.42481133420735E-9</c:v>
                </c:pt>
                <c:pt idx="20">
                  <c:v>3.7704762689827474E-10</c:v>
                </c:pt>
                <c:pt idx="21">
                  <c:v>0</c:v>
                </c:pt>
                <c:pt idx="22">
                  <c:v>-0.16603605043000721</c:v>
                </c:pt>
                <c:pt idx="23">
                  <c:v>4.0794078747964795E-7</c:v>
                </c:pt>
                <c:pt idx="24">
                  <c:v>1.058648676394001E-8</c:v>
                </c:pt>
                <c:pt idx="25">
                  <c:v>0</c:v>
                </c:pt>
                <c:pt idx="26">
                  <c:v>0</c:v>
                </c:pt>
                <c:pt idx="27">
                  <c:v>0</c:v>
                </c:pt>
                <c:pt idx="28">
                  <c:v>0</c:v>
                </c:pt>
              </c:numCache>
            </c:numRef>
          </c:val>
          <c:extLst>
            <c:ext xmlns:c16="http://schemas.microsoft.com/office/drawing/2014/chart" uri="{C3380CC4-5D6E-409C-BE32-E72D297353CC}">
              <c16:uniqueId val="{00000004-AA1B-4D97-8F38-D2FA55163203}"/>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options---'!$I$12:$AK$12</c:f>
              <c:numCache>
                <c:formatCode>"$"#,##0</c:formatCode>
                <c:ptCount val="29"/>
                <c:pt idx="0">
                  <c:v>5.9434165641956071E-6</c:v>
                </c:pt>
                <c:pt idx="1">
                  <c:v>6.0472255185129309E-6</c:v>
                </c:pt>
                <c:pt idx="2">
                  <c:v>-1.4750182018881215</c:v>
                </c:pt>
                <c:pt idx="3">
                  <c:v>-2.9667952490690803</c:v>
                </c:pt>
                <c:pt idx="4">
                  <c:v>-2.8309114113014329</c:v>
                </c:pt>
                <c:pt idx="5">
                  <c:v>-2.7012508675992906</c:v>
                </c:pt>
                <c:pt idx="6">
                  <c:v>5.2309387865032697</c:v>
                </c:pt>
                <c:pt idx="7">
                  <c:v>10.265282514883365</c:v>
                </c:pt>
                <c:pt idx="8">
                  <c:v>9.7951191255914605</c:v>
                </c:pt>
                <c:pt idx="9">
                  <c:v>14.964080786387887</c:v>
                </c:pt>
                <c:pt idx="10">
                  <c:v>13.974953901037763</c:v>
                </c:pt>
                <c:pt idx="11">
                  <c:v>15.011935602194775</c:v>
                </c:pt>
                <c:pt idx="12">
                  <c:v>15.577941147406236</c:v>
                </c:pt>
                <c:pt idx="13">
                  <c:v>16.513516580133611</c:v>
                </c:pt>
                <c:pt idx="14">
                  <c:v>20.277629835500761</c:v>
                </c:pt>
                <c:pt idx="15">
                  <c:v>18.71753117181812</c:v>
                </c:pt>
                <c:pt idx="16">
                  <c:v>18.98547591331991</c:v>
                </c:pt>
                <c:pt idx="17">
                  <c:v>15.180819246467319</c:v>
                </c:pt>
                <c:pt idx="18">
                  <c:v>14.783411356517027</c:v>
                </c:pt>
                <c:pt idx="19">
                  <c:v>14.102643381587956</c:v>
                </c:pt>
                <c:pt idx="20">
                  <c:v>15.826489436241536</c:v>
                </c:pt>
                <c:pt idx="21">
                  <c:v>27.495294071198149</c:v>
                </c:pt>
                <c:pt idx="22">
                  <c:v>27.383291348892932</c:v>
                </c:pt>
                <c:pt idx="23">
                  <c:v>21.862597877105639</c:v>
                </c:pt>
                <c:pt idx="24">
                  <c:v>21.053071534882793</c:v>
                </c:pt>
                <c:pt idx="25">
                  <c:v>27.06132642359179</c:v>
                </c:pt>
                <c:pt idx="26">
                  <c:v>25.711152785222396</c:v>
                </c:pt>
                <c:pt idx="27">
                  <c:v>24.464940031856706</c:v>
                </c:pt>
                <c:pt idx="28">
                  <c:v>29.54136573972719</c:v>
                </c:pt>
              </c:numCache>
            </c:numRef>
          </c:val>
          <c:extLst>
            <c:ext xmlns:c16="http://schemas.microsoft.com/office/drawing/2014/chart" uri="{C3380CC4-5D6E-409C-BE32-E72D297353CC}">
              <c16:uniqueId val="{00000005-AA1B-4D97-8F38-D2FA55163203}"/>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options---'!$I$13:$AK$13</c:f>
              <c:numCache>
                <c:formatCode>"$"#,##0</c:formatCode>
                <c:ptCount val="29"/>
                <c:pt idx="0">
                  <c:v>1.0968686799999998E-5</c:v>
                </c:pt>
                <c:pt idx="1">
                  <c:v>1.091146857E-5</c:v>
                </c:pt>
                <c:pt idx="2">
                  <c:v>-0.3316949747857299</c:v>
                </c:pt>
                <c:pt idx="3">
                  <c:v>1.2725243602324299</c:v>
                </c:pt>
                <c:pt idx="4">
                  <c:v>0.57066847567156009</c:v>
                </c:pt>
                <c:pt idx="5">
                  <c:v>0.74838754965501009</c:v>
                </c:pt>
                <c:pt idx="6">
                  <c:v>1.1283087789999996E-5</c:v>
                </c:pt>
                <c:pt idx="7">
                  <c:v>3.845635027451717</c:v>
                </c:pt>
                <c:pt idx="8">
                  <c:v>0.30813489750546069</c:v>
                </c:pt>
                <c:pt idx="9">
                  <c:v>7.6003558754269993E-2</c:v>
                </c:pt>
                <c:pt idx="10">
                  <c:v>0.61932223032200018</c:v>
                </c:pt>
                <c:pt idx="11">
                  <c:v>3.7397752807782818</c:v>
                </c:pt>
                <c:pt idx="12">
                  <c:v>0.78976597635446155</c:v>
                </c:pt>
                <c:pt idx="13">
                  <c:v>-2.882161073885658</c:v>
                </c:pt>
                <c:pt idx="14">
                  <c:v>3.0125266719663921</c:v>
                </c:pt>
                <c:pt idx="15">
                  <c:v>1.6672933334722788</c:v>
                </c:pt>
                <c:pt idx="16">
                  <c:v>4.5981252522414868</c:v>
                </c:pt>
                <c:pt idx="17">
                  <c:v>0.49621764630596976</c:v>
                </c:pt>
                <c:pt idx="18">
                  <c:v>-14.02660584564331</c:v>
                </c:pt>
                <c:pt idx="19">
                  <c:v>1.7843203386637725</c:v>
                </c:pt>
                <c:pt idx="20">
                  <c:v>-11.705582057401335</c:v>
                </c:pt>
                <c:pt idx="21">
                  <c:v>-0.2485851891395896</c:v>
                </c:pt>
                <c:pt idx="22">
                  <c:v>2.3936247054166762</c:v>
                </c:pt>
                <c:pt idx="23">
                  <c:v>-0.96612653620328637</c:v>
                </c:pt>
                <c:pt idx="24">
                  <c:v>-0.35676536683135057</c:v>
                </c:pt>
                <c:pt idx="25">
                  <c:v>-10.997012274810229</c:v>
                </c:pt>
                <c:pt idx="26">
                  <c:v>-1.10138675915969</c:v>
                </c:pt>
                <c:pt idx="27">
                  <c:v>0.15359038218876958</c:v>
                </c:pt>
                <c:pt idx="28">
                  <c:v>-0.23424829532561853</c:v>
                </c:pt>
              </c:numCache>
            </c:numRef>
          </c:val>
          <c:extLst>
            <c:ext xmlns:c16="http://schemas.microsoft.com/office/drawing/2014/chart" uri="{C3380CC4-5D6E-409C-BE32-E72D297353CC}">
              <c16:uniqueId val="{00000006-AA1B-4D97-8F38-D2FA55163203}"/>
            </c:ext>
          </c:extLst>
        </c:ser>
        <c:ser>
          <c:idx val="7"/>
          <c:order val="7"/>
          <c:tx>
            <c:strRef>
              <c:f>'---Compare options---'!$H$14</c:f>
              <c:strCache>
                <c:ptCount val="1"/>
                <c:pt idx="0">
                  <c:v>SyncCon</c:v>
                </c:pt>
              </c:strCache>
            </c:strRef>
          </c:tx>
          <c:spPr>
            <a:solidFill>
              <a:srgbClr val="9C82D4"/>
            </a:solidFill>
            <a:ln>
              <a:noFill/>
              <a:prstDash val="solid"/>
            </a:ln>
            <a:effectLst/>
            <a:extLst>
              <a:ext uri="{91240B29-F687-4F45-9708-019B960494DF}">
                <a14:hiddenLine xmlns:a14="http://schemas.microsoft.com/office/drawing/2010/main">
                  <a:solidFill>
                    <a:srgbClr val="9C82D4"/>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options---'!$I$14:$AK$14</c:f>
              <c:numCache>
                <c:formatCode>"$"#,##0</c:formatCode>
                <c:ptCount val="29"/>
                <c:pt idx="0">
                  <c:v>-1.0738228440000058E-2</c:v>
                </c:pt>
                <c:pt idx="1">
                  <c:v>-0.13129304554240981</c:v>
                </c:pt>
                <c:pt idx="2">
                  <c:v>-0.37762906303375032</c:v>
                </c:pt>
                <c:pt idx="3">
                  <c:v>0.62807800070841946</c:v>
                </c:pt>
                <c:pt idx="4">
                  <c:v>0.65261106583089901</c:v>
                </c:pt>
                <c:pt idx="5">
                  <c:v>0.71036410115337645</c:v>
                </c:pt>
                <c:pt idx="6">
                  <c:v>-1.4737958103134587</c:v>
                </c:pt>
                <c:pt idx="7">
                  <c:v>-1.483359374774347</c:v>
                </c:pt>
                <c:pt idx="8">
                  <c:v>-2.2399719480794009</c:v>
                </c:pt>
                <c:pt idx="9">
                  <c:v>-2.061909488130572</c:v>
                </c:pt>
                <c:pt idx="10">
                  <c:v>-1.8637171054377777</c:v>
                </c:pt>
                <c:pt idx="11">
                  <c:v>-0.79287027282354572</c:v>
                </c:pt>
                <c:pt idx="12">
                  <c:v>-0.87318792783515708</c:v>
                </c:pt>
                <c:pt idx="13">
                  <c:v>-0.72956381580367269</c:v>
                </c:pt>
                <c:pt idx="14">
                  <c:v>-0.65178629317267955</c:v>
                </c:pt>
                <c:pt idx="15">
                  <c:v>-0.67436738492786941</c:v>
                </c:pt>
                <c:pt idx="16">
                  <c:v>-0.54381426788511089</c:v>
                </c:pt>
                <c:pt idx="17">
                  <c:v>-0.62734166609187014</c:v>
                </c:pt>
                <c:pt idx="18">
                  <c:v>-0.43846264254158634</c:v>
                </c:pt>
                <c:pt idx="19">
                  <c:v>-0.23181444999721135</c:v>
                </c:pt>
                <c:pt idx="20">
                  <c:v>-0.18242466307071301</c:v>
                </c:pt>
                <c:pt idx="21">
                  <c:v>-0.40616614748115354</c:v>
                </c:pt>
                <c:pt idx="22">
                  <c:v>-0.16413704791229794</c:v>
                </c:pt>
                <c:pt idx="23">
                  <c:v>-0.14863330678243072</c:v>
                </c:pt>
                <c:pt idx="24">
                  <c:v>-0.30412343474348746</c:v>
                </c:pt>
                <c:pt idx="25">
                  <c:v>-0.37520857510701716</c:v>
                </c:pt>
                <c:pt idx="26">
                  <c:v>-0.46129687517967888</c:v>
                </c:pt>
                <c:pt idx="27">
                  <c:v>-0.33639268436175918</c:v>
                </c:pt>
                <c:pt idx="28">
                  <c:v>-0.16835722180305948</c:v>
                </c:pt>
              </c:numCache>
            </c:numRef>
          </c:val>
          <c:extLst>
            <c:ext xmlns:c16="http://schemas.microsoft.com/office/drawing/2014/chart" uri="{C3380CC4-5D6E-409C-BE32-E72D297353CC}">
              <c16:uniqueId val="{00000007-AA1B-4D97-8F38-D2FA55163203}"/>
            </c:ext>
          </c:extLst>
        </c:ser>
        <c:ser>
          <c:idx val="8"/>
          <c:order val="8"/>
          <c:tx>
            <c:strRef>
              <c:f>'---Compare options---'!$H$15</c:f>
              <c:strCache>
                <c:ptCount val="1"/>
                <c:pt idx="0">
                  <c:v>System Strength</c:v>
                </c:pt>
              </c:strCache>
            </c:strRef>
          </c:tx>
          <c:spPr>
            <a:solidFill>
              <a:schemeClr val="accent3">
                <a:lumMod val="60000"/>
              </a:schemeClr>
            </a:solidFill>
            <a:ln>
              <a:noFill/>
            </a:ln>
            <a:effec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options---'!$I$15:$AK$15</c:f>
              <c:numCache>
                <c:formatCode>"$"#,##0</c:formatCode>
                <c:ptCount val="29"/>
                <c:pt idx="0">
                  <c:v>0.36305260785920473</c:v>
                </c:pt>
                <c:pt idx="1">
                  <c:v>0.34642431475983587</c:v>
                </c:pt>
                <c:pt idx="2">
                  <c:v>0.15510683537077966</c:v>
                </c:pt>
                <c:pt idx="3">
                  <c:v>0.9947744090051911</c:v>
                </c:pt>
                <c:pt idx="4">
                  <c:v>0.94921226478595966</c:v>
                </c:pt>
                <c:pt idx="5">
                  <c:v>0.64257988776997077</c:v>
                </c:pt>
                <c:pt idx="6">
                  <c:v>1.5456688190323258</c:v>
                </c:pt>
                <c:pt idx="7">
                  <c:v>2.1134844466190552</c:v>
                </c:pt>
                <c:pt idx="8">
                  <c:v>0.82686329483146614</c:v>
                </c:pt>
                <c:pt idx="9">
                  <c:v>1.1638101324846648</c:v>
                </c:pt>
                <c:pt idx="10">
                  <c:v>1.173051200437585</c:v>
                </c:pt>
                <c:pt idx="11">
                  <c:v>1.0110666769812597</c:v>
                </c:pt>
                <c:pt idx="12">
                  <c:v>1.1262843562529452</c:v>
                </c:pt>
                <c:pt idx="13">
                  <c:v>1.59639984425894</c:v>
                </c:pt>
                <c:pt idx="14">
                  <c:v>1.2372459869333798</c:v>
                </c:pt>
                <c:pt idx="15">
                  <c:v>1.0747270742324291</c:v>
                </c:pt>
                <c:pt idx="16">
                  <c:v>0.7025278256468227</c:v>
                </c:pt>
                <c:pt idx="17">
                  <c:v>3.8393092271071509E-2</c:v>
                </c:pt>
                <c:pt idx="18">
                  <c:v>3.3967260795339828E-2</c:v>
                </c:pt>
                <c:pt idx="19">
                  <c:v>0.16843335631705122</c:v>
                </c:pt>
                <c:pt idx="20">
                  <c:v>0.2875298897367029</c:v>
                </c:pt>
                <c:pt idx="21">
                  <c:v>0.52979462668845367</c:v>
                </c:pt>
                <c:pt idx="22">
                  <c:v>0.67124385012372656</c:v>
                </c:pt>
                <c:pt idx="23">
                  <c:v>0.53030981404869815</c:v>
                </c:pt>
                <c:pt idx="24">
                  <c:v>0.93107767521909413</c:v>
                </c:pt>
                <c:pt idx="25">
                  <c:v>0.98206207862400696</c:v>
                </c:pt>
                <c:pt idx="26">
                  <c:v>0.91178138905053496</c:v>
                </c:pt>
                <c:pt idx="27">
                  <c:v>0.86758759709622246</c:v>
                </c:pt>
                <c:pt idx="28">
                  <c:v>1.6835122548036052</c:v>
                </c:pt>
              </c:numCache>
            </c:numRef>
          </c:val>
          <c:extLst>
            <c:ext xmlns:c16="http://schemas.microsoft.com/office/drawing/2014/chart" uri="{C3380CC4-5D6E-409C-BE32-E72D297353CC}">
              <c16:uniqueId val="{00000008-AA1B-4D97-8F38-D2FA55163203}"/>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2020)</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options---'!$H$47</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options---'!$I$47:$AK$47</c:f>
              <c:numCache>
                <c:formatCode>#,##0</c:formatCode>
                <c:ptCount val="29"/>
                <c:pt idx="0">
                  <c:v>1037.5227600000217</c:v>
                </c:pt>
                <c:pt idx="1">
                  <c:v>766.12686999999278</c:v>
                </c:pt>
                <c:pt idx="2">
                  <c:v>1341.9474400000181</c:v>
                </c:pt>
                <c:pt idx="3">
                  <c:v>1510.9210863077169</c:v>
                </c:pt>
                <c:pt idx="4">
                  <c:v>1491.5593765633093</c:v>
                </c:pt>
                <c:pt idx="5">
                  <c:v>1170.0676189736914</c:v>
                </c:pt>
                <c:pt idx="6">
                  <c:v>2243.8023390407325</c:v>
                </c:pt>
                <c:pt idx="7">
                  <c:v>2666.6652083702866</c:v>
                </c:pt>
                <c:pt idx="8">
                  <c:v>1373.5612677506942</c:v>
                </c:pt>
                <c:pt idx="9">
                  <c:v>1835.4956360516298</c:v>
                </c:pt>
                <c:pt idx="10">
                  <c:v>1219.3453202122473</c:v>
                </c:pt>
                <c:pt idx="11">
                  <c:v>1195.4687660039926</c:v>
                </c:pt>
                <c:pt idx="12">
                  <c:v>1597.786333327309</c:v>
                </c:pt>
                <c:pt idx="13">
                  <c:v>2012.0561715898366</c:v>
                </c:pt>
                <c:pt idx="14">
                  <c:v>1883.4415155285205</c:v>
                </c:pt>
                <c:pt idx="15">
                  <c:v>2344.1005964735305</c:v>
                </c:pt>
                <c:pt idx="16">
                  <c:v>1515.58902303582</c:v>
                </c:pt>
                <c:pt idx="17">
                  <c:v>1755.5029365754344</c:v>
                </c:pt>
                <c:pt idx="18">
                  <c:v>1650.342221269264</c:v>
                </c:pt>
                <c:pt idx="19">
                  <c:v>1387.4297678486546</c:v>
                </c:pt>
                <c:pt idx="20">
                  <c:v>1624.2557694701281</c:v>
                </c:pt>
                <c:pt idx="21">
                  <c:v>1498.7162163752291</c:v>
                </c:pt>
                <c:pt idx="22">
                  <c:v>1218.787345794869</c:v>
                </c:pt>
                <c:pt idx="23">
                  <c:v>59.817551499899309</c:v>
                </c:pt>
                <c:pt idx="24">
                  <c:v>223.09465856573934</c:v>
                </c:pt>
                <c:pt idx="25">
                  <c:v>494.96800000000076</c:v>
                </c:pt>
                <c:pt idx="26">
                  <c:v>698.88409999999931</c:v>
                </c:pt>
                <c:pt idx="27">
                  <c:v>560.66120000001047</c:v>
                </c:pt>
                <c:pt idx="28">
                  <c:v>359.68090000000029</c:v>
                </c:pt>
              </c:numCache>
            </c:numRef>
          </c:val>
          <c:extLst>
            <c:ext xmlns:c16="http://schemas.microsoft.com/office/drawing/2014/chart" uri="{C3380CC4-5D6E-409C-BE32-E72D297353CC}">
              <c16:uniqueId val="{00000000-9A54-4615-A49F-16DB054007E7}"/>
            </c:ext>
          </c:extLst>
        </c:ser>
        <c:ser>
          <c:idx val="1"/>
          <c:order val="1"/>
          <c:tx>
            <c:strRef>
              <c:f>'---Compare options---'!$H$48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options---'!$I$48:$AK$48</c:f>
              <c:numCache>
                <c:formatCode>#,##0</c:formatCode>
                <c:ptCount val="29"/>
                <c:pt idx="0">
                  <c:v>227.93190000000686</c:v>
                </c:pt>
                <c:pt idx="1">
                  <c:v>727.39050000000134</c:v>
                </c:pt>
                <c:pt idx="2">
                  <c:v>557.78850000000602</c:v>
                </c:pt>
                <c:pt idx="3">
                  <c:v>1463.3569205232616</c:v>
                </c:pt>
                <c:pt idx="4">
                  <c:v>1124.4245160619575</c:v>
                </c:pt>
                <c:pt idx="5">
                  <c:v>1367.7494797693435</c:v>
                </c:pt>
                <c:pt idx="6">
                  <c:v>-1850.9498389989044</c:v>
                </c:pt>
                <c:pt idx="7">
                  <c:v>-1440.9350330506179</c:v>
                </c:pt>
                <c:pt idx="8">
                  <c:v>-1463.0057939785711</c:v>
                </c:pt>
                <c:pt idx="9">
                  <c:v>-1434.8243699615273</c:v>
                </c:pt>
                <c:pt idx="10">
                  <c:v>-1338.4771632468071</c:v>
                </c:pt>
                <c:pt idx="11">
                  <c:v>-1360.911711342161</c:v>
                </c:pt>
                <c:pt idx="12">
                  <c:v>-1430.0140749714899</c:v>
                </c:pt>
                <c:pt idx="13">
                  <c:v>-1232.7075488797132</c:v>
                </c:pt>
                <c:pt idx="14">
                  <c:v>-1217.114632681629</c:v>
                </c:pt>
                <c:pt idx="15">
                  <c:v>-1143.1295811391578</c:v>
                </c:pt>
                <c:pt idx="16">
                  <c:v>-1003.127539602513</c:v>
                </c:pt>
                <c:pt idx="17">
                  <c:v>-1175.3382731759518</c:v>
                </c:pt>
                <c:pt idx="18">
                  <c:v>-1016.656017171089</c:v>
                </c:pt>
                <c:pt idx="19">
                  <c:v>-659.169774820866</c:v>
                </c:pt>
                <c:pt idx="20">
                  <c:v>-953.11003627335015</c:v>
                </c:pt>
                <c:pt idx="21">
                  <c:v>-1130.6884352102009</c:v>
                </c:pt>
                <c:pt idx="22">
                  <c:v>-1157.5036496096961</c:v>
                </c:pt>
                <c:pt idx="23">
                  <c:v>-1063.3155626883122</c:v>
                </c:pt>
                <c:pt idx="24">
                  <c:v>-1010.3211116874631</c:v>
                </c:pt>
                <c:pt idx="25">
                  <c:v>-1314.2785514037901</c:v>
                </c:pt>
                <c:pt idx="26">
                  <c:v>-5.8251005599999918E-4</c:v>
                </c:pt>
                <c:pt idx="27">
                  <c:v>0</c:v>
                </c:pt>
                <c:pt idx="28">
                  <c:v>0</c:v>
                </c:pt>
              </c:numCache>
            </c:numRef>
          </c:val>
          <c:extLst>
            <c:ext xmlns:c16="http://schemas.microsoft.com/office/drawing/2014/chart" uri="{C3380CC4-5D6E-409C-BE32-E72D297353CC}">
              <c16:uniqueId val="{00000001-9A54-4615-A49F-16DB054007E7}"/>
            </c:ext>
          </c:extLst>
        </c:ser>
        <c:ser>
          <c:idx val="2"/>
          <c:order val="2"/>
          <c:tx>
            <c:strRef>
              <c:f>'---Compare options---'!$H$49</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options---'!$I$49:$AK$49</c:f>
              <c:numCache>
                <c:formatCode>#,##0</c:formatCode>
                <c:ptCount val="29"/>
                <c:pt idx="0">
                  <c:v>-8.5243245393940015E-5</c:v>
                </c:pt>
                <c:pt idx="1">
                  <c:v>-8.5660784861829598E-5</c:v>
                </c:pt>
                <c:pt idx="2">
                  <c:v>23.984037613804958</c:v>
                </c:pt>
                <c:pt idx="3">
                  <c:v>-149.81132015302501</c:v>
                </c:pt>
                <c:pt idx="4">
                  <c:v>-105.60482943621264</c:v>
                </c:pt>
                <c:pt idx="5">
                  <c:v>-205.81989183276528</c:v>
                </c:pt>
                <c:pt idx="6">
                  <c:v>-303.14428953063816</c:v>
                </c:pt>
                <c:pt idx="7">
                  <c:v>-151.65284965175533</c:v>
                </c:pt>
                <c:pt idx="8">
                  <c:v>-1290.8947818531169</c:v>
                </c:pt>
                <c:pt idx="9">
                  <c:v>-870.48633105271665</c:v>
                </c:pt>
                <c:pt idx="10">
                  <c:v>-608.11317384751192</c:v>
                </c:pt>
                <c:pt idx="11">
                  <c:v>-413.11020744389316</c:v>
                </c:pt>
                <c:pt idx="12">
                  <c:v>-574.28396861972942</c:v>
                </c:pt>
                <c:pt idx="13">
                  <c:v>-263.09420315837178</c:v>
                </c:pt>
                <c:pt idx="14">
                  <c:v>-486.57023956559442</c:v>
                </c:pt>
                <c:pt idx="15">
                  <c:v>-524.07196974623912</c:v>
                </c:pt>
                <c:pt idx="16">
                  <c:v>-286.82601352990378</c:v>
                </c:pt>
                <c:pt idx="17">
                  <c:v>-368.23632747364491</c:v>
                </c:pt>
                <c:pt idx="18">
                  <c:v>-178.72778430006247</c:v>
                </c:pt>
                <c:pt idx="19">
                  <c:v>-98.301815146814533</c:v>
                </c:pt>
                <c:pt idx="20">
                  <c:v>-160.21213122597965</c:v>
                </c:pt>
                <c:pt idx="21">
                  <c:v>-165.65874980032731</c:v>
                </c:pt>
                <c:pt idx="22">
                  <c:v>-31.777911746202335</c:v>
                </c:pt>
                <c:pt idx="23">
                  <c:v>17.232951064334429</c:v>
                </c:pt>
                <c:pt idx="24">
                  <c:v>-3.3234723169521203</c:v>
                </c:pt>
                <c:pt idx="25">
                  <c:v>-7.2819224692466378E-4</c:v>
                </c:pt>
                <c:pt idx="26">
                  <c:v>-7.2337203494043933E-4</c:v>
                </c:pt>
                <c:pt idx="27">
                  <c:v>-6.9530278187812655E-4</c:v>
                </c:pt>
                <c:pt idx="28">
                  <c:v>-6.8391717002214136E-4</c:v>
                </c:pt>
              </c:numCache>
            </c:numRef>
          </c:val>
          <c:extLst>
            <c:ext xmlns:c16="http://schemas.microsoft.com/office/drawing/2014/chart" uri="{C3380CC4-5D6E-409C-BE32-E72D297353CC}">
              <c16:uniqueId val="{00000002-9A54-4615-A49F-16DB054007E7}"/>
            </c:ext>
          </c:extLst>
        </c:ser>
        <c:ser>
          <c:idx val="3"/>
          <c:order val="3"/>
          <c:tx>
            <c:strRef>
              <c:f>'---Compare options---'!$H$50</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options---'!$I$50:$AK$50</c:f>
              <c:numCache>
                <c:formatCode>#,##0</c:formatCode>
                <c:ptCount val="29"/>
                <c:pt idx="0">
                  <c:v>7.6297999999951571E-2</c:v>
                </c:pt>
                <c:pt idx="1">
                  <c:v>5.8896699999991142E-2</c:v>
                </c:pt>
                <c:pt idx="2">
                  <c:v>2.7882039999999506</c:v>
                </c:pt>
                <c:pt idx="3">
                  <c:v>-17.188579000000004</c:v>
                </c:pt>
                <c:pt idx="4">
                  <c:v>-13.551850000000002</c:v>
                </c:pt>
                <c:pt idx="5">
                  <c:v>-19.050155999999902</c:v>
                </c:pt>
                <c:pt idx="6">
                  <c:v>-18.728461999999979</c:v>
                </c:pt>
                <c:pt idx="7">
                  <c:v>-34.186986000000218</c:v>
                </c:pt>
                <c:pt idx="8">
                  <c:v>-33.850155999999998</c:v>
                </c:pt>
                <c:pt idx="9">
                  <c:v>-45.777078000000074</c:v>
                </c:pt>
                <c:pt idx="10">
                  <c:v>-77.835083999999995</c:v>
                </c:pt>
                <c:pt idx="11">
                  <c:v>-160.20734999999803</c:v>
                </c:pt>
                <c:pt idx="12">
                  <c:v>-176.15514999999999</c:v>
                </c:pt>
                <c:pt idx="13">
                  <c:v>-234.67657000000008</c:v>
                </c:pt>
                <c:pt idx="14">
                  <c:v>-33.614120000000014</c:v>
                </c:pt>
                <c:pt idx="15">
                  <c:v>-46.028106000000093</c:v>
                </c:pt>
                <c:pt idx="16">
                  <c:v>-125.15250999999898</c:v>
                </c:pt>
                <c:pt idx="17">
                  <c:v>-190.31190000000009</c:v>
                </c:pt>
                <c:pt idx="18">
                  <c:v>-13.706374999999994</c:v>
                </c:pt>
                <c:pt idx="19">
                  <c:v>-5.6029800000000023</c:v>
                </c:pt>
                <c:pt idx="20">
                  <c:v>-11.231569999999991</c:v>
                </c:pt>
                <c:pt idx="21">
                  <c:v>-6.6138400000000104</c:v>
                </c:pt>
                <c:pt idx="22">
                  <c:v>2.98372999999998</c:v>
                </c:pt>
                <c:pt idx="23">
                  <c:v>-2.059039999998987</c:v>
                </c:pt>
                <c:pt idx="24">
                  <c:v>-0.22046000000000276</c:v>
                </c:pt>
                <c:pt idx="25">
                  <c:v>0</c:v>
                </c:pt>
                <c:pt idx="26">
                  <c:v>0</c:v>
                </c:pt>
                <c:pt idx="27">
                  <c:v>0</c:v>
                </c:pt>
                <c:pt idx="28">
                  <c:v>0</c:v>
                </c:pt>
              </c:numCache>
            </c:numRef>
          </c:val>
          <c:extLst>
            <c:ext xmlns:c16="http://schemas.microsoft.com/office/drawing/2014/chart" uri="{C3380CC4-5D6E-409C-BE32-E72D297353CC}">
              <c16:uniqueId val="{00000003-9A54-4615-A49F-16DB054007E7}"/>
            </c:ext>
          </c:extLst>
        </c:ser>
        <c:ser>
          <c:idx val="4"/>
          <c:order val="4"/>
          <c:tx>
            <c:strRef>
              <c:f>'---Compare options---'!$H$51</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options---'!$I$51:$AK$51</c:f>
              <c:numCache>
                <c:formatCode>#,##0</c:formatCode>
                <c:ptCount val="29"/>
                <c:pt idx="0">
                  <c:v>-1.0610508590502832E-4</c:v>
                </c:pt>
                <c:pt idx="1">
                  <c:v>6.0817416805342361E-2</c:v>
                </c:pt>
                <c:pt idx="2">
                  <c:v>5.7398681047599922</c:v>
                </c:pt>
                <c:pt idx="3">
                  <c:v>-30.555324490898585</c:v>
                </c:pt>
                <c:pt idx="4">
                  <c:v>-23.060911122384908</c:v>
                </c:pt>
                <c:pt idx="5">
                  <c:v>-25.374753094021145</c:v>
                </c:pt>
                <c:pt idx="6">
                  <c:v>-42.413838844410449</c:v>
                </c:pt>
                <c:pt idx="7">
                  <c:v>-38.648395899434689</c:v>
                </c:pt>
                <c:pt idx="8">
                  <c:v>-105.94550426591806</c:v>
                </c:pt>
                <c:pt idx="9">
                  <c:v>-100.86524927408578</c:v>
                </c:pt>
                <c:pt idx="10">
                  <c:v>-123.94301069741866</c:v>
                </c:pt>
                <c:pt idx="11">
                  <c:v>-193.2021230924139</c:v>
                </c:pt>
                <c:pt idx="12">
                  <c:v>-132.64885600595176</c:v>
                </c:pt>
                <c:pt idx="13">
                  <c:v>-176.47324242504067</c:v>
                </c:pt>
                <c:pt idx="14">
                  <c:v>-159.3477569852671</c:v>
                </c:pt>
                <c:pt idx="15">
                  <c:v>-197.65705773281331</c:v>
                </c:pt>
                <c:pt idx="16">
                  <c:v>-293.6027703871257</c:v>
                </c:pt>
                <c:pt idx="17">
                  <c:v>-312.76571332989113</c:v>
                </c:pt>
                <c:pt idx="18">
                  <c:v>-805.74229302425215</c:v>
                </c:pt>
                <c:pt idx="19">
                  <c:v>-1165.1417577870375</c:v>
                </c:pt>
                <c:pt idx="20">
                  <c:v>-994.30642190957997</c:v>
                </c:pt>
                <c:pt idx="21">
                  <c:v>-1578.7470652110737</c:v>
                </c:pt>
                <c:pt idx="22">
                  <c:v>-1613.0381262195324</c:v>
                </c:pt>
                <c:pt idx="23">
                  <c:v>-1115.1837680818653</c:v>
                </c:pt>
                <c:pt idx="24">
                  <c:v>-1138.7998879823404</c:v>
                </c:pt>
                <c:pt idx="25">
                  <c:v>-925.66334097654362</c:v>
                </c:pt>
                <c:pt idx="26">
                  <c:v>-1960.596987112689</c:v>
                </c:pt>
                <c:pt idx="27">
                  <c:v>-1466.0433577999011</c:v>
                </c:pt>
                <c:pt idx="28">
                  <c:v>-468.58823968146498</c:v>
                </c:pt>
              </c:numCache>
            </c:numRef>
          </c:val>
          <c:extLst>
            <c:ext xmlns:c16="http://schemas.microsoft.com/office/drawing/2014/chart" uri="{C3380CC4-5D6E-409C-BE32-E72D297353CC}">
              <c16:uniqueId val="{00000004-9A54-4615-A49F-16DB054007E7}"/>
            </c:ext>
          </c:extLst>
        </c:ser>
        <c:ser>
          <c:idx val="5"/>
          <c:order val="5"/>
          <c:tx>
            <c:strRef>
              <c:f>'---Compare options---'!$H$52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options---'!$I$52:$AK$52</c:f>
              <c:numCache>
                <c:formatCode>#,##0</c:formatCode>
                <c:ptCount val="29"/>
                <c:pt idx="0">
                  <c:v>-12.015846000003876</c:v>
                </c:pt>
                <c:pt idx="1">
                  <c:v>-223.6206530000054</c:v>
                </c:pt>
                <c:pt idx="2">
                  <c:v>-602.02114800000163</c:v>
                </c:pt>
                <c:pt idx="3">
                  <c:v>-495.49320499999885</c:v>
                </c:pt>
                <c:pt idx="4">
                  <c:v>-452.65396400001009</c:v>
                </c:pt>
                <c:pt idx="5">
                  <c:v>-563.79837799999768</c:v>
                </c:pt>
                <c:pt idx="6">
                  <c:v>1073.394723999998</c:v>
                </c:pt>
                <c:pt idx="7">
                  <c:v>786.97902800000156</c:v>
                </c:pt>
                <c:pt idx="8">
                  <c:v>443.19487199999639</c:v>
                </c:pt>
                <c:pt idx="9">
                  <c:v>-113.69383400000333</c:v>
                </c:pt>
                <c:pt idx="10">
                  <c:v>237.10836999999992</c:v>
                </c:pt>
                <c:pt idx="11">
                  <c:v>-10.883294999999634</c:v>
                </c:pt>
                <c:pt idx="12">
                  <c:v>250.00198400000045</c:v>
                </c:pt>
                <c:pt idx="13">
                  <c:v>24.732246999999916</c:v>
                </c:pt>
                <c:pt idx="14">
                  <c:v>14.517768999998225</c:v>
                </c:pt>
                <c:pt idx="15">
                  <c:v>-631.91506299999855</c:v>
                </c:pt>
                <c:pt idx="16">
                  <c:v>-54.645002999997814</c:v>
                </c:pt>
                <c:pt idx="17">
                  <c:v>-170.53882899999917</c:v>
                </c:pt>
                <c:pt idx="18">
                  <c:v>-688.28295699999762</c:v>
                </c:pt>
                <c:pt idx="19">
                  <c:v>58.1891459999988</c:v>
                </c:pt>
                <c:pt idx="20">
                  <c:v>-571.43274099999871</c:v>
                </c:pt>
                <c:pt idx="21">
                  <c:v>-90.039976000000024</c:v>
                </c:pt>
                <c:pt idx="22">
                  <c:v>21.530256000007284</c:v>
                </c:pt>
                <c:pt idx="23">
                  <c:v>-227.73685899999691</c:v>
                </c:pt>
                <c:pt idx="24">
                  <c:v>107.45289699999739</c:v>
                </c:pt>
                <c:pt idx="25">
                  <c:v>-253.35460599999351</c:v>
                </c:pt>
                <c:pt idx="26">
                  <c:v>-556.32160300000214</c:v>
                </c:pt>
                <c:pt idx="27">
                  <c:v>-897.5076029999982</c:v>
                </c:pt>
                <c:pt idx="28">
                  <c:v>54.302834000003713</c:v>
                </c:pt>
              </c:numCache>
            </c:numRef>
          </c:val>
          <c:extLst>
            <c:ext xmlns:c16="http://schemas.microsoft.com/office/drawing/2014/chart" uri="{C3380CC4-5D6E-409C-BE32-E72D297353CC}">
              <c16:uniqueId val="{00000005-9A54-4615-A49F-16DB054007E7}"/>
            </c:ext>
          </c:extLst>
        </c:ser>
        <c:ser>
          <c:idx val="6"/>
          <c:order val="6"/>
          <c:tx>
            <c:strRef>
              <c:f>'---Compare options---'!$H$53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options---'!$I$53:$AK$53</c:f>
              <c:numCache>
                <c:formatCode>#,##0</c:formatCode>
                <c:ptCount val="29"/>
                <c:pt idx="0">
                  <c:v>-1288.1770392227918</c:v>
                </c:pt>
                <c:pt idx="1">
                  <c:v>-1298.9754004016941</c:v>
                </c:pt>
                <c:pt idx="2">
                  <c:v>-1340.1403215583196</c:v>
                </c:pt>
                <c:pt idx="3">
                  <c:v>-2237.0722191415407</c:v>
                </c:pt>
                <c:pt idx="4">
                  <c:v>-1967.0726504296326</c:v>
                </c:pt>
                <c:pt idx="5">
                  <c:v>-1674.8556881265395</c:v>
                </c:pt>
                <c:pt idx="6">
                  <c:v>-1371.8394022351276</c:v>
                </c:pt>
                <c:pt idx="7">
                  <c:v>-2121.7555530336685</c:v>
                </c:pt>
                <c:pt idx="8">
                  <c:v>1307.3665783851902</c:v>
                </c:pt>
                <c:pt idx="9">
                  <c:v>378.17794697696809</c:v>
                </c:pt>
                <c:pt idx="10">
                  <c:v>836.08134629284905</c:v>
                </c:pt>
                <c:pt idx="11">
                  <c:v>2668.5960278802813</c:v>
                </c:pt>
                <c:pt idx="12">
                  <c:v>2914.671161423219</c:v>
                </c:pt>
                <c:pt idx="13">
                  <c:v>2184.113785053516</c:v>
                </c:pt>
                <c:pt idx="14">
                  <c:v>2181.9090617977345</c:v>
                </c:pt>
                <c:pt idx="15">
                  <c:v>2425.2504008798714</c:v>
                </c:pt>
                <c:pt idx="16">
                  <c:v>2402.0391922232229</c:v>
                </c:pt>
                <c:pt idx="17">
                  <c:v>2089.903821151398</c:v>
                </c:pt>
                <c:pt idx="18">
                  <c:v>3032.5969457329484</c:v>
                </c:pt>
                <c:pt idx="19">
                  <c:v>2858.2688239136623</c:v>
                </c:pt>
                <c:pt idx="20">
                  <c:v>2319.6493261795113</c:v>
                </c:pt>
                <c:pt idx="21">
                  <c:v>2981.2097604635201</c:v>
                </c:pt>
                <c:pt idx="22">
                  <c:v>2854.6519564118498</c:v>
                </c:pt>
                <c:pt idx="23">
                  <c:v>3550.862735776871</c:v>
                </c:pt>
                <c:pt idx="24">
                  <c:v>3350.1537666673976</c:v>
                </c:pt>
                <c:pt idx="25">
                  <c:v>4681.225069769047</c:v>
                </c:pt>
                <c:pt idx="26">
                  <c:v>4851.0411860194436</c:v>
                </c:pt>
                <c:pt idx="27">
                  <c:v>4746.2591587052011</c:v>
                </c:pt>
                <c:pt idx="28">
                  <c:v>2915.0960099324293</c:v>
                </c:pt>
              </c:numCache>
            </c:numRef>
          </c:val>
          <c:extLst>
            <c:ext xmlns:c16="http://schemas.microsoft.com/office/drawing/2014/chart" uri="{C3380CC4-5D6E-409C-BE32-E72D297353CC}">
              <c16:uniqueId val="{00000006-9A54-4615-A49F-16DB054007E7}"/>
            </c:ext>
          </c:extLst>
        </c:ser>
        <c:ser>
          <c:idx val="7"/>
          <c:order val="7"/>
          <c:tx>
            <c:strRef>
              <c:f>'---Compare options---'!$H$54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options---'!$I$54:$AK$54</c:f>
              <c:numCache>
                <c:formatCode>#,##0</c:formatCode>
                <c:ptCount val="29"/>
                <c:pt idx="0">
                  <c:v>9.9998138830414973E-4</c:v>
                </c:pt>
                <c:pt idx="1">
                  <c:v>-9.6542635947116651E-4</c:v>
                </c:pt>
                <c:pt idx="2">
                  <c:v>-1.3481092991096375</c:v>
                </c:pt>
                <c:pt idx="3">
                  <c:v>1.9460562325548381E-3</c:v>
                </c:pt>
                <c:pt idx="4">
                  <c:v>1.2164864601800218E-3</c:v>
                </c:pt>
                <c:pt idx="5">
                  <c:v>-0.37277821393945487</c:v>
                </c:pt>
                <c:pt idx="6">
                  <c:v>8.8741444124025293E-3</c:v>
                </c:pt>
                <c:pt idx="7">
                  <c:v>9.0787083136092406E-3</c:v>
                </c:pt>
                <c:pt idx="8">
                  <c:v>-533.48045159480534</c:v>
                </c:pt>
                <c:pt idx="9">
                  <c:v>-146.45190086479852</c:v>
                </c:pt>
                <c:pt idx="10">
                  <c:v>-473.9376337647991</c:v>
                </c:pt>
                <c:pt idx="11">
                  <c:v>-2127.9778921987017</c:v>
                </c:pt>
                <c:pt idx="12">
                  <c:v>-2887.1388951715417</c:v>
                </c:pt>
                <c:pt idx="13">
                  <c:v>-2796.1437099276518</c:v>
                </c:pt>
                <c:pt idx="14">
                  <c:v>-2771.8812797418359</c:v>
                </c:pt>
                <c:pt idx="15">
                  <c:v>-2861.2288814930289</c:v>
                </c:pt>
                <c:pt idx="16">
                  <c:v>-2595.5940657639003</c:v>
                </c:pt>
                <c:pt idx="17">
                  <c:v>-2384.7691872884243</c:v>
                </c:pt>
                <c:pt idx="18">
                  <c:v>-2473.515864541012</c:v>
                </c:pt>
                <c:pt idx="19">
                  <c:v>-2416.9702988031568</c:v>
                </c:pt>
                <c:pt idx="20">
                  <c:v>-1902.2046519369178</c:v>
                </c:pt>
                <c:pt idx="21">
                  <c:v>-1559.9992122226831</c:v>
                </c:pt>
                <c:pt idx="22">
                  <c:v>-1355.7307172041837</c:v>
                </c:pt>
                <c:pt idx="23">
                  <c:v>-1322.6613185684473</c:v>
                </c:pt>
                <c:pt idx="24">
                  <c:v>-1527.0365920922195</c:v>
                </c:pt>
                <c:pt idx="25">
                  <c:v>-2900.9096322769619</c:v>
                </c:pt>
                <c:pt idx="26">
                  <c:v>-2969.8951399227662</c:v>
                </c:pt>
                <c:pt idx="27">
                  <c:v>-3130.9931043008764</c:v>
                </c:pt>
                <c:pt idx="28">
                  <c:v>-2786.9126720883141</c:v>
                </c:pt>
              </c:numCache>
            </c:numRef>
          </c:val>
          <c:extLst>
            <c:ext xmlns:c16="http://schemas.microsoft.com/office/drawing/2014/chart" uri="{C3380CC4-5D6E-409C-BE32-E72D297353CC}">
              <c16:uniqueId val="{00000007-9A54-4615-A49F-16DB054007E7}"/>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options---'!$H$55</c:f>
              <c:strCache>
                <c:ptCount val="1"/>
                <c:pt idx="0">
                  <c:v>Grid Battery</c:v>
                </c:pt>
              </c:strCache>
            </c:strRef>
          </c:tx>
          <c:spPr>
            <a:ln w="28575" cap="rnd">
              <a:solidFill>
                <a:srgbClr val="724BC3"/>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options---'!$I$55:$AK$55</c:f>
              <c:numCache>
                <c:formatCode>#,##0</c:formatCode>
                <c:ptCount val="29"/>
                <c:pt idx="0">
                  <c:v>1.7655383231385997</c:v>
                </c:pt>
                <c:pt idx="1">
                  <c:v>-2.8194326517440231</c:v>
                </c:pt>
                <c:pt idx="2">
                  <c:v>2.9802234693110279</c:v>
                </c:pt>
                <c:pt idx="3">
                  <c:v>0.77794970658402463</c:v>
                </c:pt>
                <c:pt idx="4">
                  <c:v>4.605088534332765</c:v>
                </c:pt>
                <c:pt idx="5">
                  <c:v>3.0405300657550356</c:v>
                </c:pt>
                <c:pt idx="6">
                  <c:v>-0.95713950326216946</c:v>
                </c:pt>
                <c:pt idx="7">
                  <c:v>-3.6327155606329598</c:v>
                </c:pt>
                <c:pt idx="8">
                  <c:v>-7.4980145696300156</c:v>
                </c:pt>
                <c:pt idx="9">
                  <c:v>-12.242385936375058</c:v>
                </c:pt>
                <c:pt idx="10">
                  <c:v>-9.3971425567900155</c:v>
                </c:pt>
                <c:pt idx="11">
                  <c:v>530.0326547062524</c:v>
                </c:pt>
                <c:pt idx="12">
                  <c:v>199.58635101966274</c:v>
                </c:pt>
                <c:pt idx="13">
                  <c:v>188.00612714996691</c:v>
                </c:pt>
                <c:pt idx="14">
                  <c:v>187.55288576586599</c:v>
                </c:pt>
                <c:pt idx="15">
                  <c:v>179.94916584677389</c:v>
                </c:pt>
                <c:pt idx="16">
                  <c:v>406.14326504288215</c:v>
                </c:pt>
                <c:pt idx="17">
                  <c:v>400.09774990892083</c:v>
                </c:pt>
                <c:pt idx="18">
                  <c:v>463.94557357147005</c:v>
                </c:pt>
                <c:pt idx="19">
                  <c:v>458.98789132537104</c:v>
                </c:pt>
                <c:pt idx="20">
                  <c:v>835.63693174645141</c:v>
                </c:pt>
                <c:pt idx="21">
                  <c:v>718.47135325623094</c:v>
                </c:pt>
                <c:pt idx="22">
                  <c:v>667.10889516470979</c:v>
                </c:pt>
                <c:pt idx="23">
                  <c:v>1043.3958797435189</c:v>
                </c:pt>
                <c:pt idx="24">
                  <c:v>1042.4523655154298</c:v>
                </c:pt>
                <c:pt idx="25">
                  <c:v>860.20778953874833</c:v>
                </c:pt>
                <c:pt idx="26">
                  <c:v>874.48618927727057</c:v>
                </c:pt>
                <c:pt idx="27">
                  <c:v>887.24498411406967</c:v>
                </c:pt>
                <c:pt idx="28">
                  <c:v>981.13853486243988</c:v>
                </c:pt>
              </c:numCache>
            </c:numRef>
          </c:val>
          <c:smooth val="0"/>
          <c:extLst>
            <c:ext xmlns:c16="http://schemas.microsoft.com/office/drawing/2014/chart" uri="{C3380CC4-5D6E-409C-BE32-E72D297353CC}">
              <c16:uniqueId val="{00000008-9A54-4615-A49F-16DB054007E7}"/>
            </c:ext>
          </c:extLst>
        </c:ser>
        <c:ser>
          <c:idx val="9"/>
          <c:order val="9"/>
          <c:tx>
            <c:strRef>
              <c:f>'---Compare options---'!$H$56</c:f>
              <c:strCache>
                <c:ptCount val="1"/>
                <c:pt idx="0">
                  <c:v>Pumped Hydro</c:v>
                </c:pt>
              </c:strCache>
            </c:strRef>
          </c:tx>
          <c:spPr>
            <a:ln w="28575" cap="rnd">
              <a:solidFill>
                <a:srgbClr val="87D3F2"/>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options---'!$I$56:$AK$56</c:f>
              <c:numCache>
                <c:formatCode>#,##0</c:formatCode>
                <c:ptCount val="29"/>
                <c:pt idx="0">
                  <c:v>-38.824207999999999</c:v>
                </c:pt>
                <c:pt idx="1">
                  <c:v>-41.893364000000133</c:v>
                </c:pt>
                <c:pt idx="2">
                  <c:v>-32.606092354254088</c:v>
                </c:pt>
                <c:pt idx="3">
                  <c:v>26.894034996573964</c:v>
                </c:pt>
                <c:pt idx="4">
                  <c:v>154.00583231943347</c:v>
                </c:pt>
                <c:pt idx="5">
                  <c:v>45.531581369386004</c:v>
                </c:pt>
                <c:pt idx="6">
                  <c:v>-414.80429286560775</c:v>
                </c:pt>
                <c:pt idx="7">
                  <c:v>-352.96212741258478</c:v>
                </c:pt>
                <c:pt idx="8">
                  <c:v>-31.873830954291407</c:v>
                </c:pt>
                <c:pt idx="9">
                  <c:v>102.04178776555</c:v>
                </c:pt>
                <c:pt idx="10">
                  <c:v>99.629688267817983</c:v>
                </c:pt>
                <c:pt idx="11">
                  <c:v>-1803.9506623277648</c:v>
                </c:pt>
                <c:pt idx="12">
                  <c:v>-1624.5565025700489</c:v>
                </c:pt>
                <c:pt idx="13">
                  <c:v>-1958.6162410499091</c:v>
                </c:pt>
                <c:pt idx="14">
                  <c:v>-1904.5767417355746</c:v>
                </c:pt>
                <c:pt idx="15">
                  <c:v>-1959.308266051632</c:v>
                </c:pt>
                <c:pt idx="16">
                  <c:v>-1964.2756808515805</c:v>
                </c:pt>
                <c:pt idx="17">
                  <c:v>-2024.1433873349451</c:v>
                </c:pt>
                <c:pt idx="18">
                  <c:v>-1482.0643258389937</c:v>
                </c:pt>
                <c:pt idx="19">
                  <c:v>-1236.1216518553192</c:v>
                </c:pt>
                <c:pt idx="20">
                  <c:v>-1691.2862185248814</c:v>
                </c:pt>
                <c:pt idx="21">
                  <c:v>-1098.6649968492857</c:v>
                </c:pt>
                <c:pt idx="22">
                  <c:v>-794.84837878798498</c:v>
                </c:pt>
                <c:pt idx="23">
                  <c:v>-974.79770448949785</c:v>
                </c:pt>
                <c:pt idx="24">
                  <c:v>-1082.1645627442231</c:v>
                </c:pt>
                <c:pt idx="25">
                  <c:v>-1388.1630771992131</c:v>
                </c:pt>
                <c:pt idx="26">
                  <c:v>-1346.5751475305842</c:v>
                </c:pt>
                <c:pt idx="27">
                  <c:v>-1248.0977651188296</c:v>
                </c:pt>
                <c:pt idx="28">
                  <c:v>-985.09030161915871</c:v>
                </c:pt>
              </c:numCache>
            </c:numRef>
          </c:val>
          <c:smooth val="0"/>
          <c:extLst>
            <c:ext xmlns:c16="http://schemas.microsoft.com/office/drawing/2014/chart" uri="{C3380CC4-5D6E-409C-BE32-E72D297353CC}">
              <c16:uniqueId val="{00000009-9A54-4615-A49F-16DB054007E7}"/>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options---'!$I$26:$AK$26</c:f>
              <c:numCache>
                <c:formatCode>#,##0</c:formatCode>
                <c:ptCount val="29"/>
                <c:pt idx="0">
                  <c:v>0</c:v>
                </c:pt>
                <c:pt idx="1">
                  <c:v>0</c:v>
                </c:pt>
                <c:pt idx="2">
                  <c:v>0</c:v>
                </c:pt>
                <c:pt idx="3">
                  <c:v>128.1438176126303</c:v>
                </c:pt>
                <c:pt idx="4">
                  <c:v>148.59009249065457</c:v>
                </c:pt>
                <c:pt idx="5">
                  <c:v>106.23096850030379</c:v>
                </c:pt>
                <c:pt idx="6">
                  <c:v>176.75808994087856</c:v>
                </c:pt>
                <c:pt idx="7">
                  <c:v>106.23219340347896</c:v>
                </c:pt>
                <c:pt idx="8">
                  <c:v>82.001301163545577</c:v>
                </c:pt>
                <c:pt idx="9">
                  <c:v>100.6723851310162</c:v>
                </c:pt>
                <c:pt idx="10">
                  <c:v>3.9076153563055414</c:v>
                </c:pt>
                <c:pt idx="11">
                  <c:v>100.67238482877019</c:v>
                </c:pt>
                <c:pt idx="12">
                  <c:v>175.71323585116897</c:v>
                </c:pt>
                <c:pt idx="13">
                  <c:v>175.71323559541906</c:v>
                </c:pt>
                <c:pt idx="14">
                  <c:v>212.58561088950955</c:v>
                </c:pt>
                <c:pt idx="15">
                  <c:v>308.16692947362935</c:v>
                </c:pt>
                <c:pt idx="16">
                  <c:v>212.58598948844019</c:v>
                </c:pt>
                <c:pt idx="17">
                  <c:v>212.58598949867974</c:v>
                </c:pt>
                <c:pt idx="18">
                  <c:v>212.58598944236019</c:v>
                </c:pt>
                <c:pt idx="19">
                  <c:v>212.58598946747998</c:v>
                </c:pt>
                <c:pt idx="20">
                  <c:v>212.58598948705003</c:v>
                </c:pt>
                <c:pt idx="21">
                  <c:v>212.58598953989008</c:v>
                </c:pt>
                <c:pt idx="22">
                  <c:v>191.07627927357998</c:v>
                </c:pt>
                <c:pt idx="23">
                  <c:v>1.7518376000680291E-3</c:v>
                </c:pt>
                <c:pt idx="24">
                  <c:v>0</c:v>
                </c:pt>
                <c:pt idx="25">
                  <c:v>0</c:v>
                </c:pt>
                <c:pt idx="26">
                  <c:v>0</c:v>
                </c:pt>
                <c:pt idx="27">
                  <c:v>0</c:v>
                </c:pt>
                <c:pt idx="28">
                  <c:v>0</c:v>
                </c:pt>
              </c:numCache>
            </c:numRef>
          </c:val>
          <c:extLst>
            <c:ext xmlns:c16="http://schemas.microsoft.com/office/drawing/2014/chart" uri="{C3380CC4-5D6E-409C-BE32-E72D297353CC}">
              <c16:uniqueId val="{00000000-B8EF-4F79-A330-4D0F756D7733}"/>
            </c:ext>
          </c:extLst>
        </c:ser>
        <c:ser>
          <c:idx val="1"/>
          <c:order val="1"/>
          <c:tx>
            <c:strRef>
              <c:f>'---Compare options---'!$H$27</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options---'!$I$27:$AK$27</c:f>
              <c:numCache>
                <c:formatCode>#,##0</c:formatCode>
                <c:ptCount val="29"/>
                <c:pt idx="0">
                  <c:v>0</c:v>
                </c:pt>
                <c:pt idx="1">
                  <c:v>0</c:v>
                </c:pt>
                <c:pt idx="2">
                  <c:v>0</c:v>
                </c:pt>
                <c:pt idx="3">
                  <c:v>199.83327999999983</c:v>
                </c:pt>
                <c:pt idx="4">
                  <c:v>161.60339999999997</c:v>
                </c:pt>
                <c:pt idx="5">
                  <c:v>203.47425999999859</c:v>
                </c:pt>
                <c:pt idx="6">
                  <c:v>-347.48028096490998</c:v>
                </c:pt>
                <c:pt idx="7">
                  <c:v>-238.96542847555997</c:v>
                </c:pt>
                <c:pt idx="8">
                  <c:v>-238.96542844849998</c:v>
                </c:pt>
                <c:pt idx="9">
                  <c:v>-238.96542842690997</c:v>
                </c:pt>
                <c:pt idx="10">
                  <c:v>-238.96542845137998</c:v>
                </c:pt>
                <c:pt idx="11">
                  <c:v>-238.96542848466498</c:v>
                </c:pt>
                <c:pt idx="12">
                  <c:v>-238.96542847571499</c:v>
                </c:pt>
                <c:pt idx="13">
                  <c:v>-238.96542847409998</c:v>
                </c:pt>
                <c:pt idx="14">
                  <c:v>-238.96542846646997</c:v>
                </c:pt>
                <c:pt idx="15">
                  <c:v>-238.96542846649999</c:v>
                </c:pt>
                <c:pt idx="16">
                  <c:v>-238.96542847298997</c:v>
                </c:pt>
                <c:pt idx="17">
                  <c:v>-238.96542847174999</c:v>
                </c:pt>
                <c:pt idx="18">
                  <c:v>-238.96542846287997</c:v>
                </c:pt>
                <c:pt idx="19">
                  <c:v>-238.96542849043396</c:v>
                </c:pt>
                <c:pt idx="20">
                  <c:v>-238.96542845365997</c:v>
                </c:pt>
                <c:pt idx="21">
                  <c:v>-238.96542847944997</c:v>
                </c:pt>
                <c:pt idx="22">
                  <c:v>-238.96542848657998</c:v>
                </c:pt>
                <c:pt idx="23">
                  <c:v>-238.96542845466999</c:v>
                </c:pt>
                <c:pt idx="24">
                  <c:v>-238.96542845091997</c:v>
                </c:pt>
                <c:pt idx="25">
                  <c:v>-238.96542849108997</c:v>
                </c:pt>
                <c:pt idx="26">
                  <c:v>0</c:v>
                </c:pt>
                <c:pt idx="27">
                  <c:v>0</c:v>
                </c:pt>
                <c:pt idx="28">
                  <c:v>0</c:v>
                </c:pt>
              </c:numCache>
            </c:numRef>
          </c:val>
          <c:extLst>
            <c:ext xmlns:c16="http://schemas.microsoft.com/office/drawing/2014/chart" uri="{C3380CC4-5D6E-409C-BE32-E72D297353CC}">
              <c16:uniqueId val="{00000001-B8EF-4F79-A330-4D0F756D7733}"/>
            </c:ext>
          </c:extLst>
        </c:ser>
        <c:ser>
          <c:idx val="2"/>
          <c:order val="2"/>
          <c:tx>
            <c:strRef>
              <c:f>'---Compare options---'!$H$28</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options---'!$I$28:$AK$28</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B8EF-4F79-A330-4D0F756D7733}"/>
            </c:ext>
          </c:extLst>
        </c:ser>
        <c:ser>
          <c:idx val="3"/>
          <c:order val="3"/>
          <c:tx>
            <c:strRef>
              <c:f>'---Compare options---'!$H$29</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options---'!$I$29:$AK$29</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B8EF-4F79-A330-4D0F756D7733}"/>
            </c:ext>
          </c:extLst>
        </c:ser>
        <c:ser>
          <c:idx val="4"/>
          <c:order val="4"/>
          <c:tx>
            <c:strRef>
              <c:f>'---Compare options---'!$H$30</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options---'!$I$30:$AK$30</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-2.3868037987995194E-4</c:v>
                </c:pt>
                <c:pt idx="15">
                  <c:v>-2.3877636976976646E-4</c:v>
                </c:pt>
                <c:pt idx="16">
                  <c:v>-2.0205203873047139E-4</c:v>
                </c:pt>
                <c:pt idx="17">
                  <c:v>-2.021250402322039E-4</c:v>
                </c:pt>
                <c:pt idx="18">
                  <c:v>-187.5661491926603</c:v>
                </c:pt>
                <c:pt idx="19">
                  <c:v>-187.5661492527297</c:v>
                </c:pt>
                <c:pt idx="20">
                  <c:v>-509.22882177560132</c:v>
                </c:pt>
                <c:pt idx="21">
                  <c:v>-509.22882176951134</c:v>
                </c:pt>
                <c:pt idx="22">
                  <c:v>-514.15492174282736</c:v>
                </c:pt>
                <c:pt idx="23">
                  <c:v>-529.66051161451378</c:v>
                </c:pt>
                <c:pt idx="24">
                  <c:v>-342.03434160870984</c:v>
                </c:pt>
                <c:pt idx="25">
                  <c:v>-381.17748659328936</c:v>
                </c:pt>
                <c:pt idx="26">
                  <c:v>-381.17748658735945</c:v>
                </c:pt>
                <c:pt idx="27">
                  <c:v>-403.60799558297094</c:v>
                </c:pt>
                <c:pt idx="28">
                  <c:v>-466.83459559037965</c:v>
                </c:pt>
              </c:numCache>
            </c:numRef>
          </c:val>
          <c:extLst>
            <c:ext xmlns:c16="http://schemas.microsoft.com/office/drawing/2014/chart" uri="{C3380CC4-5D6E-409C-BE32-E72D297353CC}">
              <c16:uniqueId val="{00000004-B8EF-4F79-A330-4D0F756D7733}"/>
            </c:ext>
          </c:extLst>
        </c:ser>
        <c:ser>
          <c:idx val="5"/>
          <c:order val="5"/>
          <c:tx>
            <c:strRef>
              <c:f>'---Compare options---'!$H$31</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options---'!$I$31:$AK$31</c:f>
              <c:numCache>
                <c:formatCode>#,##0</c:formatCode>
                <c:ptCount val="29"/>
                <c:pt idx="0">
                  <c:v>0</c:v>
                </c:pt>
                <c:pt idx="1">
                  <c:v>0</c:v>
                </c:pt>
                <c:pt idx="2">
                  <c:v>0</c:v>
                </c:pt>
                <c:pt idx="3">
                  <c:v>0</c:v>
                </c:pt>
                <c:pt idx="4">
                  <c:v>0</c:v>
                </c:pt>
                <c:pt idx="5">
                  <c:v>0</c:v>
                </c:pt>
                <c:pt idx="6">
                  <c:v>250</c:v>
                </c:pt>
                <c:pt idx="7">
                  <c:v>250</c:v>
                </c:pt>
                <c:pt idx="8">
                  <c:v>250</c:v>
                </c:pt>
                <c:pt idx="9">
                  <c:v>250</c:v>
                </c:pt>
                <c:pt idx="10">
                  <c:v>250</c:v>
                </c:pt>
                <c:pt idx="11">
                  <c:v>250</c:v>
                </c:pt>
                <c:pt idx="12">
                  <c:v>250</c:v>
                </c:pt>
                <c:pt idx="13">
                  <c:v>250</c:v>
                </c:pt>
                <c:pt idx="14">
                  <c:v>250</c:v>
                </c:pt>
                <c:pt idx="15">
                  <c:v>250</c:v>
                </c:pt>
                <c:pt idx="16">
                  <c:v>250</c:v>
                </c:pt>
                <c:pt idx="17">
                  <c:v>250</c:v>
                </c:pt>
                <c:pt idx="18">
                  <c:v>250</c:v>
                </c:pt>
                <c:pt idx="19">
                  <c:v>250</c:v>
                </c:pt>
                <c:pt idx="20">
                  <c:v>250</c:v>
                </c:pt>
                <c:pt idx="21">
                  <c:v>250</c:v>
                </c:pt>
                <c:pt idx="22">
                  <c:v>250</c:v>
                </c:pt>
                <c:pt idx="23">
                  <c:v>250</c:v>
                </c:pt>
                <c:pt idx="24">
                  <c:v>250</c:v>
                </c:pt>
                <c:pt idx="25">
                  <c:v>250</c:v>
                </c:pt>
                <c:pt idx="26">
                  <c:v>250</c:v>
                </c:pt>
                <c:pt idx="27">
                  <c:v>250</c:v>
                </c:pt>
                <c:pt idx="28">
                  <c:v>250</c:v>
                </c:pt>
              </c:numCache>
            </c:numRef>
          </c:val>
          <c:extLst>
            <c:ext xmlns:c16="http://schemas.microsoft.com/office/drawing/2014/chart" uri="{C3380CC4-5D6E-409C-BE32-E72D297353CC}">
              <c16:uniqueId val="{00000005-B8EF-4F79-A330-4D0F756D7733}"/>
            </c:ext>
          </c:extLst>
        </c:ser>
        <c:ser>
          <c:idx val="6"/>
          <c:order val="6"/>
          <c:tx>
            <c:strRef>
              <c:f>'---Compare options---'!$H$32</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options---'!$I$32:$AK$32</c:f>
              <c:numCache>
                <c:formatCode>#,##0</c:formatCode>
                <c:ptCount val="29"/>
                <c:pt idx="0">
                  <c:v>-388.3993205293591</c:v>
                </c:pt>
                <c:pt idx="1">
                  <c:v>-434.39949067583075</c:v>
                </c:pt>
                <c:pt idx="2">
                  <c:v>-551.95004804219934</c:v>
                </c:pt>
                <c:pt idx="3">
                  <c:v>-1046.0952133047103</c:v>
                </c:pt>
                <c:pt idx="4">
                  <c:v>-838.24446331587023</c:v>
                </c:pt>
                <c:pt idx="5">
                  <c:v>-700.58924537122948</c:v>
                </c:pt>
                <c:pt idx="6">
                  <c:v>-825.33622016583104</c:v>
                </c:pt>
                <c:pt idx="7">
                  <c:v>-1166.3631852524668</c:v>
                </c:pt>
                <c:pt idx="8">
                  <c:v>-222.30969735850886</c:v>
                </c:pt>
                <c:pt idx="9">
                  <c:v>-620.06213241621299</c:v>
                </c:pt>
                <c:pt idx="10">
                  <c:v>-601.50697171498541</c:v>
                </c:pt>
                <c:pt idx="11">
                  <c:v>209.51424113386747</c:v>
                </c:pt>
                <c:pt idx="12">
                  <c:v>308.90223579768644</c:v>
                </c:pt>
                <c:pt idx="13">
                  <c:v>-88.290354707889492</c:v>
                </c:pt>
                <c:pt idx="14">
                  <c:v>76.837105902566691</c:v>
                </c:pt>
                <c:pt idx="15">
                  <c:v>150.34835116761678</c:v>
                </c:pt>
                <c:pt idx="16">
                  <c:v>-166.96507917143026</c:v>
                </c:pt>
                <c:pt idx="17">
                  <c:v>-241.89146692522627</c:v>
                </c:pt>
                <c:pt idx="18">
                  <c:v>155.03799004638859</c:v>
                </c:pt>
                <c:pt idx="19">
                  <c:v>-39.722844739262655</c:v>
                </c:pt>
                <c:pt idx="20">
                  <c:v>-163.31689436497982</c:v>
                </c:pt>
                <c:pt idx="21">
                  <c:v>278.09396167122759</c:v>
                </c:pt>
                <c:pt idx="22">
                  <c:v>87.73043943074299</c:v>
                </c:pt>
                <c:pt idx="23">
                  <c:v>219.67290875410254</c:v>
                </c:pt>
                <c:pt idx="24">
                  <c:v>-119.26526247339643</c:v>
                </c:pt>
                <c:pt idx="25">
                  <c:v>513.30269314564066</c:v>
                </c:pt>
                <c:pt idx="26">
                  <c:v>552.15792106218578</c:v>
                </c:pt>
                <c:pt idx="27">
                  <c:v>552.15790078656573</c:v>
                </c:pt>
                <c:pt idx="28">
                  <c:v>-371.65974100431049</c:v>
                </c:pt>
              </c:numCache>
            </c:numRef>
          </c:val>
          <c:extLst>
            <c:ext xmlns:c16="http://schemas.microsoft.com/office/drawing/2014/chart" uri="{C3380CC4-5D6E-409C-BE32-E72D297353CC}">
              <c16:uniqueId val="{00000006-B8EF-4F79-A330-4D0F756D7733}"/>
            </c:ext>
          </c:extLst>
        </c:ser>
        <c:ser>
          <c:idx val="7"/>
          <c:order val="7"/>
          <c:tx>
            <c:strRef>
              <c:f>'---Compare options---'!$H$33</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options---'!$I$33:$AK$33</c:f>
              <c:numCache>
                <c:formatCode>#,##0</c:formatCode>
                <c:ptCount val="29"/>
                <c:pt idx="0">
                  <c:v>0</c:v>
                </c:pt>
                <c:pt idx="1">
                  <c:v>0</c:v>
                </c:pt>
                <c:pt idx="2">
                  <c:v>0</c:v>
                </c:pt>
                <c:pt idx="3">
                  <c:v>0</c:v>
                </c:pt>
                <c:pt idx="4">
                  <c:v>0</c:v>
                </c:pt>
                <c:pt idx="5">
                  <c:v>-1.5515385894104838E-4</c:v>
                </c:pt>
                <c:pt idx="6">
                  <c:v>0</c:v>
                </c:pt>
                <c:pt idx="7">
                  <c:v>0</c:v>
                </c:pt>
                <c:pt idx="8">
                  <c:v>-227.58289179264102</c:v>
                </c:pt>
                <c:pt idx="9">
                  <c:v>-66.367887525979313</c:v>
                </c:pt>
                <c:pt idx="10">
                  <c:v>-225.68364760375334</c:v>
                </c:pt>
                <c:pt idx="11">
                  <c:v>-809.54488903320089</c:v>
                </c:pt>
                <c:pt idx="12">
                  <c:v>-1175.3030919218181</c:v>
                </c:pt>
                <c:pt idx="13">
                  <c:v>-1175.3030940321914</c:v>
                </c:pt>
                <c:pt idx="14">
                  <c:v>-1093.1392941872709</c:v>
                </c:pt>
                <c:pt idx="15">
                  <c:v>-1128.1276115682595</c:v>
                </c:pt>
                <c:pt idx="16">
                  <c:v>-1172.2589639457656</c:v>
                </c:pt>
                <c:pt idx="17">
                  <c:v>-1043.4026681176547</c:v>
                </c:pt>
                <c:pt idx="18">
                  <c:v>-1043.4026877084834</c:v>
                </c:pt>
                <c:pt idx="19">
                  <c:v>-931.76711839154086</c:v>
                </c:pt>
                <c:pt idx="20">
                  <c:v>-791.46106362188948</c:v>
                </c:pt>
                <c:pt idx="21">
                  <c:v>-644.4640832686855</c:v>
                </c:pt>
                <c:pt idx="22">
                  <c:v>-644.46408711922777</c:v>
                </c:pt>
                <c:pt idx="23">
                  <c:v>-644.46408731287738</c:v>
                </c:pt>
                <c:pt idx="24">
                  <c:v>-842.30535732471253</c:v>
                </c:pt>
                <c:pt idx="25">
                  <c:v>-1611.8844923800971</c:v>
                </c:pt>
                <c:pt idx="26">
                  <c:v>-1611.8844925681587</c:v>
                </c:pt>
                <c:pt idx="27">
                  <c:v>-1611.8844969340244</c:v>
                </c:pt>
                <c:pt idx="28">
                  <c:v>-1882.3195456699068</c:v>
                </c:pt>
              </c:numCache>
            </c:numRef>
          </c:val>
          <c:extLst>
            <c:ext xmlns:c16="http://schemas.microsoft.com/office/drawing/2014/chart" uri="{C3380CC4-5D6E-409C-BE32-E72D297353CC}">
              <c16:uniqueId val="{00000007-B8EF-4F79-A330-4D0F756D7733}"/>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options---'!$H$34</c:f>
              <c:strCache>
                <c:ptCount val="1"/>
                <c:pt idx="0">
                  <c:v>Grid Battery</c:v>
                </c:pt>
              </c:strCache>
            </c:strRef>
          </c:tx>
          <c:spPr>
            <a:ln w="28575" cap="rnd">
              <a:solidFill>
                <a:srgbClr val="724BC3"/>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options---'!$I$34:$AK$34</c:f>
              <c:numCache>
                <c:formatCode>#,##0</c:formatCode>
                <c:ptCount val="29"/>
                <c:pt idx="0">
                  <c:v>0</c:v>
                </c:pt>
                <c:pt idx="1">
                  <c:v>0</c:v>
                </c:pt>
                <c:pt idx="2">
                  <c:v>0</c:v>
                </c:pt>
                <c:pt idx="3">
                  <c:v>0</c:v>
                </c:pt>
                <c:pt idx="4">
                  <c:v>0</c:v>
                </c:pt>
                <c:pt idx="5">
                  <c:v>0</c:v>
                </c:pt>
                <c:pt idx="6">
                  <c:v>0</c:v>
                </c:pt>
                <c:pt idx="7">
                  <c:v>0</c:v>
                </c:pt>
                <c:pt idx="8">
                  <c:v>0</c:v>
                </c:pt>
                <c:pt idx="9">
                  <c:v>0</c:v>
                </c:pt>
                <c:pt idx="10">
                  <c:v>0</c:v>
                </c:pt>
                <c:pt idx="11">
                  <c:v>371.04124750213009</c:v>
                </c:pt>
                <c:pt idx="12">
                  <c:v>130.63575729881472</c:v>
                </c:pt>
                <c:pt idx="13">
                  <c:v>130.63575699042485</c:v>
                </c:pt>
                <c:pt idx="14">
                  <c:v>121.49726394236109</c:v>
                </c:pt>
                <c:pt idx="15">
                  <c:v>121.49726369950099</c:v>
                </c:pt>
                <c:pt idx="16">
                  <c:v>304.10284287208106</c:v>
                </c:pt>
                <c:pt idx="17">
                  <c:v>304.10284269386079</c:v>
                </c:pt>
                <c:pt idx="18">
                  <c:v>359.84806644834998</c:v>
                </c:pt>
                <c:pt idx="19">
                  <c:v>359.84806606113011</c:v>
                </c:pt>
                <c:pt idx="20">
                  <c:v>673.26234999999951</c:v>
                </c:pt>
                <c:pt idx="21">
                  <c:v>544.21675000000005</c:v>
                </c:pt>
                <c:pt idx="22">
                  <c:v>544.21675000000005</c:v>
                </c:pt>
                <c:pt idx="23">
                  <c:v>811.99425000000019</c:v>
                </c:pt>
                <c:pt idx="24">
                  <c:v>811.99425000000019</c:v>
                </c:pt>
                <c:pt idx="25">
                  <c:v>743.12214999999924</c:v>
                </c:pt>
                <c:pt idx="26">
                  <c:v>743.12275000000045</c:v>
                </c:pt>
                <c:pt idx="27">
                  <c:v>743.12263425692618</c:v>
                </c:pt>
                <c:pt idx="28">
                  <c:v>743.12245653876926</c:v>
                </c:pt>
              </c:numCache>
            </c:numRef>
          </c:val>
          <c:smooth val="0"/>
          <c:extLst>
            <c:ext xmlns:c16="http://schemas.microsoft.com/office/drawing/2014/chart" uri="{C3380CC4-5D6E-409C-BE32-E72D297353CC}">
              <c16:uniqueId val="{00000008-B8EF-4F79-A330-4D0F756D7733}"/>
            </c:ext>
          </c:extLst>
        </c:ser>
        <c:ser>
          <c:idx val="9"/>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options---'!$I$35:$AK$35</c:f>
              <c:numCache>
                <c:formatCode>#,##0</c:formatCode>
                <c:ptCount val="29"/>
                <c:pt idx="0">
                  <c:v>0</c:v>
                </c:pt>
                <c:pt idx="1">
                  <c:v>0</c:v>
                </c:pt>
                <c:pt idx="2">
                  <c:v>0</c:v>
                </c:pt>
                <c:pt idx="3">
                  <c:v>0</c:v>
                </c:pt>
                <c:pt idx="4">
                  <c:v>0</c:v>
                </c:pt>
                <c:pt idx="5">
                  <c:v>0</c:v>
                </c:pt>
                <c:pt idx="6">
                  <c:v>0</c:v>
                </c:pt>
                <c:pt idx="7">
                  <c:v>0</c:v>
                </c:pt>
                <c:pt idx="8">
                  <c:v>179.51679214762999</c:v>
                </c:pt>
                <c:pt idx="9">
                  <c:v>202.18465007937994</c:v>
                </c:pt>
                <c:pt idx="10">
                  <c:v>204.94535183214975</c:v>
                </c:pt>
                <c:pt idx="11">
                  <c:v>-678.14995406514026</c:v>
                </c:pt>
                <c:pt idx="12">
                  <c:v>-739.11366413185078</c:v>
                </c:pt>
                <c:pt idx="13">
                  <c:v>-739.11386415879042</c:v>
                </c:pt>
                <c:pt idx="14">
                  <c:v>-705.87570425519061</c:v>
                </c:pt>
                <c:pt idx="15">
                  <c:v>-705.87570434571171</c:v>
                </c:pt>
                <c:pt idx="16">
                  <c:v>-760.87484621033036</c:v>
                </c:pt>
                <c:pt idx="17">
                  <c:v>-760.87484626834976</c:v>
                </c:pt>
                <c:pt idx="18">
                  <c:v>-594.76864641917109</c:v>
                </c:pt>
                <c:pt idx="19">
                  <c:v>-594.76590648847014</c:v>
                </c:pt>
                <c:pt idx="20">
                  <c:v>-613.95494679351941</c:v>
                </c:pt>
                <c:pt idx="21">
                  <c:v>-578.00354701531069</c:v>
                </c:pt>
                <c:pt idx="22">
                  <c:v>-577.99934706217027</c:v>
                </c:pt>
                <c:pt idx="23">
                  <c:v>-578.00415305372007</c:v>
                </c:pt>
                <c:pt idx="24">
                  <c:v>-578.00475329752044</c:v>
                </c:pt>
                <c:pt idx="25">
                  <c:v>-578.00475366284991</c:v>
                </c:pt>
                <c:pt idx="26">
                  <c:v>-578.0040538058056</c:v>
                </c:pt>
                <c:pt idx="27">
                  <c:v>-578.00405403828154</c:v>
                </c:pt>
                <c:pt idx="28">
                  <c:v>-498.06645418898552</c:v>
                </c:pt>
              </c:numCache>
            </c:numRef>
          </c:val>
          <c:smooth val="0"/>
          <c:extLst>
            <c:ext xmlns:c16="http://schemas.microsoft.com/office/drawing/2014/chart" uri="{C3380CC4-5D6E-409C-BE32-E72D297353CC}">
              <c16:uniqueId val="{00000009-B8EF-4F79-A330-4D0F756D7733}"/>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Project</a:t>
          </a:r>
          <a:r>
            <a:rPr lang="en-US" baseline="0">
              <a:solidFill>
                <a:schemeClr val="tx1"/>
              </a:solidFill>
              <a:latin typeface="EYInterstate Light" panose="02000506000000020004" pitchFamily="2" charset="0"/>
            </a:rPr>
            <a:t> Marinus Economic Modelling Results</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Supporting the Economic Modelling Appendix</a:t>
          </a:r>
          <a:r>
            <a:rPr lang="en-US" sz="2000" b="0" kern="1200" baseline="0">
              <a:solidFill>
                <a:schemeClr val="tx1"/>
              </a:solidFill>
              <a:latin typeface="EYInterstate" panose="02000503020000020004" pitchFamily="2" charset="0"/>
              <a:ea typeface="+mj-ea"/>
              <a:cs typeface="Arial" pitchFamily="34" charset="0"/>
            </a:rPr>
            <a:t> to the TasNetworks PACR</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TasNetworks</a:t>
          </a:r>
          <a:r>
            <a:rPr lang="en-US" sz="1800" b="0" kern="1200" baseline="0">
              <a:solidFill>
                <a:sysClr val="windowText" lastClr="000000"/>
              </a:solidFill>
              <a:latin typeface="EYInterstate" panose="02000503020000020004" pitchFamily="2" charset="0"/>
              <a:ea typeface="+mj-ea"/>
              <a:cs typeface="Arial" pitchFamily="34" charset="0"/>
            </a:rPr>
            <a:t> | 22 June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19</xdr:row>
      <xdr:rowOff>173400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228075</xdr:colOff>
      <xdr:row>60</xdr:row>
      <xdr:rowOff>173400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6</xdr:col>
      <xdr:colOff>228075</xdr:colOff>
      <xdr:row>39</xdr:row>
      <xdr:rowOff>173400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Aggregated%20annual%20results%20workbook%20template%20-%20NoTRET%20-%202021_06_21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BaseCase_System Strength Cost"/>
      <sheetName val="Marinus_CF"/>
      <sheetName val="Marinus_Generation"/>
      <sheetName val="Marinus_Capacity"/>
      <sheetName val="Marinus_VOM Cost"/>
      <sheetName val="Marinus_FOM Cost"/>
      <sheetName val="Marinus_Fuel Cost"/>
      <sheetName val="Marinus_Build Cost"/>
      <sheetName val="Marinus_REHAB Cost"/>
      <sheetName val="Marinus_REZ Tx Cost"/>
      <sheetName val="Marinus_USE+DSP Cost"/>
      <sheetName val="Marinus_SyncCon Cost"/>
      <sheetName val="Marinus_System Strength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ESS_cap MW"/>
      <sheetName val="NPVall_Central No TRET"/>
      <sheetName val="GenSO_Central No TRET"/>
      <sheetName val="Cap_Central No TRET"/>
      <sheetName val="NSCap_Central No TRET"/>
      <sheetName val="DemandSum_Central No TRET"/>
      <sheetName val="NPVall_C No TRET 1500 MW"/>
      <sheetName val="GenSO_C No TRET 1500 MW"/>
      <sheetName val="Cap_C No TRET 1500 MW"/>
      <sheetName val="NSCap_C No TRET 1500 MW"/>
      <sheetName val="DemandSum_C No TRET 1500 MW"/>
      <sheetName val="NPVall_Central No State"/>
      <sheetName val="GenSO_Central No State"/>
      <sheetName val="Cap_Central No State"/>
      <sheetName val="NSCap_Central No State"/>
      <sheetName val="DemandSum_Central No State"/>
      <sheetName val="NPVall_C No State 1500 MW"/>
      <sheetName val="GenSO_C No State 1500 MW"/>
      <sheetName val="Cap_C No State 1500 MW"/>
      <sheetName val="NSCap_C No State 1500 MW"/>
      <sheetName val="DemandSum_C No State 1500 MW"/>
      <sheetName val="NPVall_Central High Elec"/>
      <sheetName val="GenSO_Central High Elec"/>
      <sheetName val="Cap_Central High Elec"/>
      <sheetName val="NSCap_Central High Elec"/>
      <sheetName val="DemandSum_Central High Elec"/>
      <sheetName val="NPVall_C High Elec 1500 MW"/>
      <sheetName val="GenSO_C High Elec 1500 MW"/>
      <sheetName val="Cap_C High Elec 1500 MW"/>
      <sheetName val="NSCap_C High Elec 1500 MW"/>
      <sheetName val="DemandSum_C High Elec 1500 MW"/>
      <sheetName val="NPVall_Step No TRET"/>
      <sheetName val="GenSO_Step No TRET"/>
      <sheetName val="Cap_Step No TRET"/>
      <sheetName val="NSCap_Step No TRET"/>
      <sheetName val="DemandSum_Step No TRET"/>
      <sheetName val="NPVall_S No TRET 1500 MW"/>
      <sheetName val="GenSO_S No TRET 1500 MW"/>
      <sheetName val="Cap_S No TRET 1500 MW"/>
      <sheetName val="NSCap_S No TRET 1500 MW"/>
      <sheetName val="DemandSum_S No TRET 1500 MW"/>
      <sheetName val="NPVall_Step No State"/>
      <sheetName val="GenSO_Step No State"/>
      <sheetName val="Cap_Step No State"/>
      <sheetName val="NSCap_Step No State"/>
      <sheetName val="DemandSum_Step No State"/>
      <sheetName val="NPVall_S No State 1500 MW"/>
      <sheetName val="GenSO_S No State 1500 MW"/>
      <sheetName val="Cap_S No State 1500 MW"/>
      <sheetName val="NSCap_S No State 1500 MW"/>
      <sheetName val="DemandSum_S No State 1500 MW"/>
      <sheetName val="NPVall_Step High Elec"/>
      <sheetName val="GenSO_Step High Elec"/>
      <sheetName val="Cap_Step High Elec"/>
      <sheetName val="NSCap_Step High Elec"/>
      <sheetName val="DemandSum_Step High Elec"/>
      <sheetName val="NPVall_S High Elec 1500 MW"/>
      <sheetName val="GenSO_S High Elec 1500 MW"/>
      <sheetName val="Cap_S High Elec 1500 MW"/>
      <sheetName val="NSCap_S High Elec 1500 MW"/>
      <sheetName val="DemandSum_S High Elec 1500 MW"/>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cell r="AH6" t="str">
            <v>2046-47</v>
          </cell>
          <cell r="AI6" t="str">
            <v>2047-48</v>
          </cell>
          <cell r="AJ6" t="str">
            <v>2048-49</v>
          </cell>
          <cell r="AK6" t="str">
            <v>2049-50</v>
          </cell>
        </row>
        <row r="7">
          <cell r="H7" t="str">
            <v>CAPEX</v>
          </cell>
          <cell r="I7">
            <v>48.613936634915824</v>
          </cell>
          <cell r="J7">
            <v>52.079581230688902</v>
          </cell>
          <cell r="K7">
            <v>64.295281722036535</v>
          </cell>
          <cell r="L7">
            <v>112.21633247255394</v>
          </cell>
          <cell r="M7">
            <v>85.114370391860604</v>
          </cell>
          <cell r="N7">
            <v>68.569086850879714</v>
          </cell>
          <cell r="O7">
            <v>74.634914011855841</v>
          </cell>
          <cell r="P7">
            <v>99.759282794694414</v>
          </cell>
          <cell r="Q7">
            <v>12.195628219808917</v>
          </cell>
          <cell r="R7">
            <v>32.554778299972881</v>
          </cell>
          <cell r="S7">
            <v>36.050813540917822</v>
          </cell>
          <cell r="T7">
            <v>80.658982106872372</v>
          </cell>
          <cell r="U7">
            <v>102.62439712638967</v>
          </cell>
          <cell r="V7">
            <v>121.42048523619725</v>
          </cell>
          <cell r="W7">
            <v>101.60412931746849</v>
          </cell>
          <cell r="X7">
            <v>93.705627448463346</v>
          </cell>
          <cell r="Y7">
            <v>102.75454416172067</v>
          </cell>
          <cell r="Z7">
            <v>96.453818591733935</v>
          </cell>
          <cell r="AA7">
            <v>67.541015380534816</v>
          </cell>
          <cell r="AB7">
            <v>70.374849016868041</v>
          </cell>
          <cell r="AC7">
            <v>68.315180080233603</v>
          </cell>
          <cell r="AD7">
            <v>47.328940343457276</v>
          </cell>
          <cell r="AE7">
            <v>52.335235942549538</v>
          </cell>
          <cell r="AF7">
            <v>38.005306843182069</v>
          </cell>
          <cell r="AG7">
            <v>48.326018271852753</v>
          </cell>
          <cell r="AH7">
            <v>26.071141350868157</v>
          </cell>
          <cell r="AI7">
            <v>21.994600683634403</v>
          </cell>
          <cell r="AJ7">
            <v>16.675222367902752</v>
          </cell>
          <cell r="AK7">
            <v>26.6096371900097</v>
          </cell>
        </row>
        <row r="8">
          <cell r="H8" t="str">
            <v>FOM</v>
          </cell>
          <cell r="I8">
            <v>9.8640001382820621</v>
          </cell>
          <cell r="J8">
            <v>10.63113524908456</v>
          </cell>
          <cell r="K8">
            <v>13.339111941917668</v>
          </cell>
          <cell r="L8">
            <v>-6.0554003122026332</v>
          </cell>
          <cell r="M8">
            <v>3.9305092658443175</v>
          </cell>
          <cell r="N8">
            <v>-12.167722636678722</v>
          </cell>
          <cell r="O8">
            <v>103.68297948894353</v>
          </cell>
          <cell r="P8">
            <v>34.285248634754211</v>
          </cell>
          <cell r="Q8">
            <v>18.229477958728616</v>
          </cell>
          <cell r="R8">
            <v>21.163332194253076</v>
          </cell>
          <cell r="S8">
            <v>24.603188585471916</v>
          </cell>
          <cell r="T8">
            <v>19.214112055789272</v>
          </cell>
          <cell r="U8">
            <v>-22.613462742634322</v>
          </cell>
          <cell r="V8">
            <v>25.332062570838556</v>
          </cell>
          <cell r="W8">
            <v>20.229624143717665</v>
          </cell>
          <cell r="X8">
            <v>16.269656609442492</v>
          </cell>
          <cell r="Y8">
            <v>60.511029509258051</v>
          </cell>
          <cell r="Z8">
            <v>17.576018055027934</v>
          </cell>
          <cell r="AA8">
            <v>12.142942481893057</v>
          </cell>
          <cell r="AB8">
            <v>12.809526559562569</v>
          </cell>
          <cell r="AC8">
            <v>11.439016548016342</v>
          </cell>
          <cell r="AD8">
            <v>7.1168641770004761</v>
          </cell>
          <cell r="AE8">
            <v>8.765718075178448</v>
          </cell>
          <cell r="AF8">
            <v>8.7491450611500188</v>
          </cell>
          <cell r="AG8">
            <v>12.181161089521659</v>
          </cell>
          <cell r="AH8">
            <v>12.011807625665272</v>
          </cell>
          <cell r="AI8">
            <v>3.7036241653641917</v>
          </cell>
          <cell r="AJ8">
            <v>3.5246265365540168</v>
          </cell>
          <cell r="AK8">
            <v>10.48831048354786</v>
          </cell>
        </row>
        <row r="9">
          <cell r="H9" t="str">
            <v>Fuel</v>
          </cell>
          <cell r="I9">
            <v>-19.424842760722385</v>
          </cell>
          <cell r="J9">
            <v>-16.932206512580159</v>
          </cell>
          <cell r="K9">
            <v>-29.305010198755191</v>
          </cell>
          <cell r="L9">
            <v>-24.210344450178557</v>
          </cell>
          <cell r="M9">
            <v>-22.805180510125588</v>
          </cell>
          <cell r="N9">
            <v>-12.33240964660421</v>
          </cell>
          <cell r="O9">
            <v>-4.38498488295998</v>
          </cell>
          <cell r="P9">
            <v>-19.200140867711976</v>
          </cell>
          <cell r="Q9">
            <v>63.228646506825811</v>
          </cell>
          <cell r="R9">
            <v>34.631318618632505</v>
          </cell>
          <cell r="S9">
            <v>33.349888579089544</v>
          </cell>
          <cell r="T9">
            <v>32.01690062286437</v>
          </cell>
          <cell r="U9">
            <v>29.941148135946364</v>
          </cell>
          <cell r="V9">
            <v>18.495308580122305</v>
          </cell>
          <cell r="W9">
            <v>16.676668103213132</v>
          </cell>
          <cell r="X9">
            <v>14.366332406553033</v>
          </cell>
          <cell r="Y9">
            <v>22.315001732562202</v>
          </cell>
          <cell r="Z9">
            <v>26.750767888358272</v>
          </cell>
          <cell r="AA9">
            <v>36.439941737952232</v>
          </cell>
          <cell r="AB9">
            <v>54.090730655168471</v>
          </cell>
          <cell r="AC9">
            <v>42.924981009418147</v>
          </cell>
          <cell r="AD9">
            <v>69.985359401141295</v>
          </cell>
          <cell r="AE9">
            <v>71.712078111228649</v>
          </cell>
          <cell r="AF9">
            <v>52.236218549108919</v>
          </cell>
          <cell r="AG9">
            <v>51.317142232899144</v>
          </cell>
          <cell r="AH9">
            <v>42.858851423610993</v>
          </cell>
          <cell r="AI9">
            <v>79.811453928741969</v>
          </cell>
          <cell r="AJ9">
            <v>60.949769752537136</v>
          </cell>
          <cell r="AK9">
            <v>23.840112881570413</v>
          </cell>
        </row>
        <row r="10">
          <cell r="H10" t="str">
            <v>VOM</v>
          </cell>
          <cell r="I10">
            <v>-4.2967489813877036</v>
          </cell>
          <cell r="J10">
            <v>-3.6050439145204147</v>
          </cell>
          <cell r="K10">
            <v>-3.0275388540456771</v>
          </cell>
          <cell r="L10">
            <v>-7.0725414138988123</v>
          </cell>
          <cell r="M10">
            <v>-6.1830153615199377</v>
          </cell>
          <cell r="N10">
            <v>-4.2906953890909794</v>
          </cell>
          <cell r="O10">
            <v>-5.0653483668671688</v>
          </cell>
          <cell r="P10">
            <v>-6.6913054690327263</v>
          </cell>
          <cell r="Q10">
            <v>6.6320604131532015</v>
          </cell>
          <cell r="R10">
            <v>5.2738584365188723</v>
          </cell>
          <cell r="S10">
            <v>4.2795405282575816</v>
          </cell>
          <cell r="T10">
            <v>4.6679269993717609</v>
          </cell>
          <cell r="U10">
            <v>3.1333759380242556</v>
          </cell>
          <cell r="V10">
            <v>0.55113592912312015</v>
          </cell>
          <cell r="W10">
            <v>2.0130508532762468</v>
          </cell>
          <cell r="X10">
            <v>3.4052790539944837</v>
          </cell>
          <cell r="Y10">
            <v>1.6355829371399304</v>
          </cell>
          <cell r="Z10">
            <v>3.056788716410054</v>
          </cell>
          <cell r="AA10">
            <v>4.9705654087939761</v>
          </cell>
          <cell r="AB10">
            <v>1.4069950548445194</v>
          </cell>
          <cell r="AC10">
            <v>4.6371206250515247</v>
          </cell>
          <cell r="AD10">
            <v>4.4371857730788031</v>
          </cell>
          <cell r="AE10">
            <v>3.331856732664324</v>
          </cell>
          <cell r="AF10">
            <v>3.1293711752588131</v>
          </cell>
          <cell r="AG10">
            <v>2.5891653262078327</v>
          </cell>
          <cell r="AH10">
            <v>3.3806899703919191</v>
          </cell>
          <cell r="AI10">
            <v>2.1960499062552117</v>
          </cell>
          <cell r="AJ10">
            <v>2.2249050808901374</v>
          </cell>
          <cell r="AK10">
            <v>-7.5644837748593999E-2</v>
          </cell>
        </row>
        <row r="11">
          <cell r="H11" t="str">
            <v>REHAB</v>
          </cell>
          <cell r="I11">
            <v>0</v>
          </cell>
          <cell r="J11">
            <v>0</v>
          </cell>
          <cell r="K11">
            <v>0</v>
          </cell>
          <cell r="L11">
            <v>24.470389458100019</v>
          </cell>
          <cell r="M11">
            <v>-2.2522480402627987</v>
          </cell>
          <cell r="N11">
            <v>2.8311982014129025</v>
          </cell>
          <cell r="O11">
            <v>-39.397253018669083</v>
          </cell>
          <cell r="P11">
            <v>7.3513412686581869</v>
          </cell>
          <cell r="Q11">
            <v>1.9994197357734029</v>
          </cell>
          <cell r="R11">
            <v>1.0099529442562512</v>
          </cell>
          <cell r="S11">
            <v>-0.42967457182956648</v>
          </cell>
          <cell r="T11">
            <v>4.7174107561732167E-8</v>
          </cell>
          <cell r="U11">
            <v>2.601321348580357</v>
          </cell>
          <cell r="V11">
            <v>0</v>
          </cell>
          <cell r="W11">
            <v>5.7563142142971492E-10</v>
          </cell>
          <cell r="X11">
            <v>0.33474603392938079</v>
          </cell>
          <cell r="Y11">
            <v>0</v>
          </cell>
          <cell r="Z11">
            <v>0</v>
          </cell>
          <cell r="AA11">
            <v>0</v>
          </cell>
          <cell r="AB11">
            <v>7.42481133420735E-9</v>
          </cell>
          <cell r="AC11">
            <v>3.7704762689827474E-10</v>
          </cell>
          <cell r="AD11">
            <v>0</v>
          </cell>
          <cell r="AE11">
            <v>-0.16603605043000721</v>
          </cell>
          <cell r="AF11">
            <v>4.0794078747964795E-7</v>
          </cell>
          <cell r="AG11">
            <v>1.058648676394001E-8</v>
          </cell>
          <cell r="AH11">
            <v>0</v>
          </cell>
          <cell r="AI11">
            <v>0</v>
          </cell>
          <cell r="AJ11">
            <v>0</v>
          </cell>
          <cell r="AK11">
            <v>0</v>
          </cell>
        </row>
        <row r="12">
          <cell r="H12" t="str">
            <v>REZ</v>
          </cell>
          <cell r="I12">
            <v>5.9434165641956071E-6</v>
          </cell>
          <cell r="J12">
            <v>6.0472255185129309E-6</v>
          </cell>
          <cell r="K12">
            <v>-1.4750182018881215</v>
          </cell>
          <cell r="L12">
            <v>-2.9667952490690803</v>
          </cell>
          <cell r="M12">
            <v>-2.8309114113014329</v>
          </cell>
          <cell r="N12">
            <v>-2.7012508675992906</v>
          </cell>
          <cell r="O12">
            <v>5.2309387865032697</v>
          </cell>
          <cell r="P12">
            <v>10.265282514883365</v>
          </cell>
          <cell r="Q12">
            <v>9.7951191255914605</v>
          </cell>
          <cell r="R12">
            <v>14.964080786387887</v>
          </cell>
          <cell r="S12">
            <v>13.974953901037763</v>
          </cell>
          <cell r="T12">
            <v>15.011935602194775</v>
          </cell>
          <cell r="U12">
            <v>15.577941147406236</v>
          </cell>
          <cell r="V12">
            <v>16.513516580133611</v>
          </cell>
          <cell r="W12">
            <v>20.277629835500761</v>
          </cell>
          <cell r="X12">
            <v>18.71753117181812</v>
          </cell>
          <cell r="Y12">
            <v>18.98547591331991</v>
          </cell>
          <cell r="Z12">
            <v>15.180819246467319</v>
          </cell>
          <cell r="AA12">
            <v>14.783411356517027</v>
          </cell>
          <cell r="AB12">
            <v>14.102643381587956</v>
          </cell>
          <cell r="AC12">
            <v>15.826489436241536</v>
          </cell>
          <cell r="AD12">
            <v>27.495294071198149</v>
          </cell>
          <cell r="AE12">
            <v>27.383291348892932</v>
          </cell>
          <cell r="AF12">
            <v>21.862597877105639</v>
          </cell>
          <cell r="AG12">
            <v>21.053071534882793</v>
          </cell>
          <cell r="AH12">
            <v>27.06132642359179</v>
          </cell>
          <cell r="AI12">
            <v>25.711152785222396</v>
          </cell>
          <cell r="AJ12">
            <v>24.464940031856706</v>
          </cell>
          <cell r="AK12">
            <v>29.54136573972719</v>
          </cell>
        </row>
        <row r="13">
          <cell r="H13" t="str">
            <v>USE+DSP</v>
          </cell>
          <cell r="I13">
            <v>1.0968686799999998E-5</v>
          </cell>
          <cell r="J13">
            <v>1.091146857E-5</v>
          </cell>
          <cell r="K13">
            <v>-0.3316949747857299</v>
          </cell>
          <cell r="L13">
            <v>1.2725243602324299</v>
          </cell>
          <cell r="M13">
            <v>0.57066847567156009</v>
          </cell>
          <cell r="N13">
            <v>0.74838754965501009</v>
          </cell>
          <cell r="O13">
            <v>1.1283087789999996E-5</v>
          </cell>
          <cell r="P13">
            <v>3.845635027451717</v>
          </cell>
          <cell r="Q13">
            <v>0.30813489750546069</v>
          </cell>
          <cell r="R13">
            <v>7.6003558754269993E-2</v>
          </cell>
          <cell r="S13">
            <v>0.61932223032200018</v>
          </cell>
          <cell r="T13">
            <v>3.7397752807782818</v>
          </cell>
          <cell r="U13">
            <v>0.78976597635446155</v>
          </cell>
          <cell r="V13">
            <v>-2.882161073885658</v>
          </cell>
          <cell r="W13">
            <v>3.0125266719663921</v>
          </cell>
          <cell r="X13">
            <v>1.6672933334722788</v>
          </cell>
          <cell r="Y13">
            <v>4.5981252522414868</v>
          </cell>
          <cell r="Z13">
            <v>0.49621764630596976</v>
          </cell>
          <cell r="AA13">
            <v>-14.02660584564331</v>
          </cell>
          <cell r="AB13">
            <v>1.7843203386637725</v>
          </cell>
          <cell r="AC13">
            <v>-11.705582057401335</v>
          </cell>
          <cell r="AD13">
            <v>-0.2485851891395896</v>
          </cell>
          <cell r="AE13">
            <v>2.3936247054166762</v>
          </cell>
          <cell r="AF13">
            <v>-0.96612653620328637</v>
          </cell>
          <cell r="AG13">
            <v>-0.35676536683135057</v>
          </cell>
          <cell r="AH13">
            <v>-10.997012274810229</v>
          </cell>
          <cell r="AI13">
            <v>-1.10138675915969</v>
          </cell>
          <cell r="AJ13">
            <v>0.15359038218876958</v>
          </cell>
          <cell r="AK13">
            <v>-0.23424829532561853</v>
          </cell>
        </row>
        <row r="14">
          <cell r="H14" t="str">
            <v>SyncCon</v>
          </cell>
          <cell r="I14">
            <v>-1.0738228440000058E-2</v>
          </cell>
          <cell r="J14">
            <v>-0.13129304554240981</v>
          </cell>
          <cell r="K14">
            <v>-0.37762906303375032</v>
          </cell>
          <cell r="L14">
            <v>0.62807800070841946</v>
          </cell>
          <cell r="M14">
            <v>0.65261106583089901</v>
          </cell>
          <cell r="N14">
            <v>0.71036410115337645</v>
          </cell>
          <cell r="O14">
            <v>-1.4737958103134587</v>
          </cell>
          <cell r="P14">
            <v>-1.483359374774347</v>
          </cell>
          <cell r="Q14">
            <v>-2.2399719480794009</v>
          </cell>
          <cell r="R14">
            <v>-2.061909488130572</v>
          </cell>
          <cell r="S14">
            <v>-1.8637171054377777</v>
          </cell>
          <cell r="T14">
            <v>-0.79287027282354572</v>
          </cell>
          <cell r="U14">
            <v>-0.87318792783515708</v>
          </cell>
          <cell r="V14">
            <v>-0.72956381580367269</v>
          </cell>
          <cell r="W14">
            <v>-0.65178629317267955</v>
          </cell>
          <cell r="X14">
            <v>-0.67436738492786941</v>
          </cell>
          <cell r="Y14">
            <v>-0.54381426788511089</v>
          </cell>
          <cell r="Z14">
            <v>-0.62734166609187014</v>
          </cell>
          <cell r="AA14">
            <v>-0.43846264254158634</v>
          </cell>
          <cell r="AB14">
            <v>-0.23181444999721135</v>
          </cell>
          <cell r="AC14">
            <v>-0.18242466307071301</v>
          </cell>
          <cell r="AD14">
            <v>-0.40616614748115354</v>
          </cell>
          <cell r="AE14">
            <v>-0.16413704791229794</v>
          </cell>
          <cell r="AF14">
            <v>-0.14863330678243072</v>
          </cell>
          <cell r="AG14">
            <v>-0.30412343474348746</v>
          </cell>
          <cell r="AH14">
            <v>-0.37520857510701716</v>
          </cell>
          <cell r="AI14">
            <v>-0.46129687517967888</v>
          </cell>
          <cell r="AJ14">
            <v>-0.33639268436175918</v>
          </cell>
          <cell r="AK14">
            <v>-0.16835722180305948</v>
          </cell>
        </row>
        <row r="15">
          <cell r="H15" t="str">
            <v>System Strength</v>
          </cell>
          <cell r="I15">
            <v>0.36305260785920473</v>
          </cell>
          <cell r="J15">
            <v>0.34642431475983587</v>
          </cell>
          <cell r="K15">
            <v>0.15510683537077966</v>
          </cell>
          <cell r="L15">
            <v>0.9947744090051911</v>
          </cell>
          <cell r="M15">
            <v>0.94921226478595966</v>
          </cell>
          <cell r="N15">
            <v>0.64257988776997077</v>
          </cell>
          <cell r="O15">
            <v>1.5456688190323258</v>
          </cell>
          <cell r="P15">
            <v>2.1134844466190552</v>
          </cell>
          <cell r="Q15">
            <v>0.82686329483146614</v>
          </cell>
          <cell r="R15">
            <v>1.1638101324846648</v>
          </cell>
          <cell r="S15">
            <v>1.173051200437585</v>
          </cell>
          <cell r="T15">
            <v>1.0110666769812597</v>
          </cell>
          <cell r="U15">
            <v>1.1262843562529452</v>
          </cell>
          <cell r="V15">
            <v>1.59639984425894</v>
          </cell>
          <cell r="W15">
            <v>1.2372459869333798</v>
          </cell>
          <cell r="X15">
            <v>1.0747270742324291</v>
          </cell>
          <cell r="Y15">
            <v>0.7025278256468227</v>
          </cell>
          <cell r="Z15">
            <v>3.8393092271071509E-2</v>
          </cell>
          <cell r="AA15">
            <v>3.3967260795339828E-2</v>
          </cell>
          <cell r="AB15">
            <v>0.16843335631705122</v>
          </cell>
          <cell r="AC15">
            <v>0.2875298897367029</v>
          </cell>
          <cell r="AD15">
            <v>0.52979462668845367</v>
          </cell>
          <cell r="AE15">
            <v>0.67124385012372656</v>
          </cell>
          <cell r="AF15">
            <v>0.53030981404869815</v>
          </cell>
          <cell r="AG15">
            <v>0.93107767521909413</v>
          </cell>
          <cell r="AH15">
            <v>0.98206207862400696</v>
          </cell>
          <cell r="AI15">
            <v>0.91178138905053496</v>
          </cell>
          <cell r="AJ15">
            <v>0.86758759709622246</v>
          </cell>
          <cell r="AK15">
            <v>1.6835122548036052</v>
          </cell>
        </row>
        <row r="25">
          <cell r="I25" t="str">
            <v>2021-22</v>
          </cell>
          <cell r="J25" t="str">
            <v>2022-23</v>
          </cell>
          <cell r="K25" t="str">
            <v>2023-24</v>
          </cell>
          <cell r="L25" t="str">
            <v>2024-25</v>
          </cell>
          <cell r="M25" t="str">
            <v>2025-26</v>
          </cell>
          <cell r="N25" t="str">
            <v>2026-27</v>
          </cell>
          <cell r="O25" t="str">
            <v>2027-28</v>
          </cell>
          <cell r="P25" t="str">
            <v>2028-29</v>
          </cell>
          <cell r="Q25" t="str">
            <v>2029-30</v>
          </cell>
          <cell r="R25" t="str">
            <v>2030-31</v>
          </cell>
          <cell r="S25" t="str">
            <v>2031-32</v>
          </cell>
          <cell r="T25" t="str">
            <v>2032-33</v>
          </cell>
          <cell r="U25" t="str">
            <v>2033-34</v>
          </cell>
          <cell r="V25" t="str">
            <v>2034-35</v>
          </cell>
          <cell r="W25" t="str">
            <v>2035-36</v>
          </cell>
          <cell r="X25" t="str">
            <v>2036-37</v>
          </cell>
          <cell r="Y25" t="str">
            <v>2037-38</v>
          </cell>
          <cell r="Z25" t="str">
            <v>2038-39</v>
          </cell>
          <cell r="AA25" t="str">
            <v>2039-40</v>
          </cell>
          <cell r="AB25" t="str">
            <v>2040-41</v>
          </cell>
          <cell r="AC25" t="str">
            <v>2041-42</v>
          </cell>
          <cell r="AD25" t="str">
            <v>2042-43</v>
          </cell>
          <cell r="AE25" t="str">
            <v>2043-44</v>
          </cell>
          <cell r="AF25" t="str">
            <v>2044-45</v>
          </cell>
          <cell r="AG25" t="str">
            <v>2045-46</v>
          </cell>
          <cell r="AH25" t="str">
            <v>2046-47</v>
          </cell>
          <cell r="AI25" t="str">
            <v>2047-48</v>
          </cell>
          <cell r="AJ25" t="str">
            <v>2048-49</v>
          </cell>
          <cell r="AK25" t="str">
            <v>2049-50</v>
          </cell>
        </row>
        <row r="26">
          <cell r="H26" t="str">
            <v>Black Coal</v>
          </cell>
          <cell r="I26">
            <v>0</v>
          </cell>
          <cell r="J26">
            <v>0</v>
          </cell>
          <cell r="K26">
            <v>0</v>
          </cell>
          <cell r="L26">
            <v>128.1438176126303</v>
          </cell>
          <cell r="M26">
            <v>148.59009249065457</v>
          </cell>
          <cell r="N26">
            <v>106.23096850030379</v>
          </cell>
          <cell r="O26">
            <v>176.75808994087856</v>
          </cell>
          <cell r="P26">
            <v>106.23219340347896</v>
          </cell>
          <cell r="Q26">
            <v>82.001301163545577</v>
          </cell>
          <cell r="R26">
            <v>100.6723851310162</v>
          </cell>
          <cell r="S26">
            <v>3.9076153563055414</v>
          </cell>
          <cell r="T26">
            <v>100.67238482877019</v>
          </cell>
          <cell r="U26">
            <v>175.71323585116897</v>
          </cell>
          <cell r="V26">
            <v>175.71323559541906</v>
          </cell>
          <cell r="W26">
            <v>212.58561088950955</v>
          </cell>
          <cell r="X26">
            <v>308.16692947362935</v>
          </cell>
          <cell r="Y26">
            <v>212.58598948844019</v>
          </cell>
          <cell r="Z26">
            <v>212.58598949867974</v>
          </cell>
          <cell r="AA26">
            <v>212.58598944236019</v>
          </cell>
          <cell r="AB26">
            <v>212.58598946747998</v>
          </cell>
          <cell r="AC26">
            <v>212.58598948705003</v>
          </cell>
          <cell r="AD26">
            <v>212.58598953989008</v>
          </cell>
          <cell r="AE26">
            <v>191.07627927357998</v>
          </cell>
          <cell r="AF26">
            <v>1.7518376000680291E-3</v>
          </cell>
          <cell r="AG26">
            <v>0</v>
          </cell>
          <cell r="AH26">
            <v>0</v>
          </cell>
          <cell r="AI26">
            <v>0</v>
          </cell>
          <cell r="AJ26">
            <v>0</v>
          </cell>
          <cell r="AK26">
            <v>0</v>
          </cell>
        </row>
        <row r="27">
          <cell r="H27" t="str">
            <v>Brown Coal</v>
          </cell>
          <cell r="I27">
            <v>0</v>
          </cell>
          <cell r="J27">
            <v>0</v>
          </cell>
          <cell r="K27">
            <v>0</v>
          </cell>
          <cell r="L27">
            <v>199.83327999999983</v>
          </cell>
          <cell r="M27">
            <v>161.60339999999997</v>
          </cell>
          <cell r="N27">
            <v>203.47425999999859</v>
          </cell>
          <cell r="O27">
            <v>-347.48028096490998</v>
          </cell>
          <cell r="P27">
            <v>-238.96542847555997</v>
          </cell>
          <cell r="Q27">
            <v>-238.96542844849998</v>
          </cell>
          <cell r="R27">
            <v>-238.96542842690997</v>
          </cell>
          <cell r="S27">
            <v>-238.96542845137998</v>
          </cell>
          <cell r="T27">
            <v>-238.96542848466498</v>
          </cell>
          <cell r="U27">
            <v>-238.96542847571499</v>
          </cell>
          <cell r="V27">
            <v>-238.96542847409998</v>
          </cell>
          <cell r="W27">
            <v>-238.96542846646997</v>
          </cell>
          <cell r="X27">
            <v>-238.96542846649999</v>
          </cell>
          <cell r="Y27">
            <v>-238.96542847298997</v>
          </cell>
          <cell r="Z27">
            <v>-238.96542847174999</v>
          </cell>
          <cell r="AA27">
            <v>-238.96542846287997</v>
          </cell>
          <cell r="AB27">
            <v>-238.96542849043396</v>
          </cell>
          <cell r="AC27">
            <v>-238.96542845365997</v>
          </cell>
          <cell r="AD27">
            <v>-238.96542847944997</v>
          </cell>
          <cell r="AE27">
            <v>-238.96542848657998</v>
          </cell>
          <cell r="AF27">
            <v>-238.96542845466999</v>
          </cell>
          <cell r="AG27">
            <v>-238.96542845091997</v>
          </cell>
          <cell r="AH27">
            <v>-238.96542849108997</v>
          </cell>
          <cell r="AI27">
            <v>0</v>
          </cell>
          <cell r="AJ27">
            <v>0</v>
          </cell>
          <cell r="AK27">
            <v>0</v>
          </cell>
        </row>
        <row r="28">
          <cell r="H28" t="str">
            <v>CCGT</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row>
        <row r="29">
          <cell r="H29" t="str">
            <v>Gas - Steam</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row>
        <row r="30">
          <cell r="H30" t="str">
            <v>OCGT / Diesel</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-2.3868037987995194E-4</v>
          </cell>
          <cell r="X30">
            <v>-2.3877636976976646E-4</v>
          </cell>
          <cell r="Y30">
            <v>-2.0205203873047139E-4</v>
          </cell>
          <cell r="Z30">
            <v>-2.021250402322039E-4</v>
          </cell>
          <cell r="AA30">
            <v>-187.5661491926603</v>
          </cell>
          <cell r="AB30">
            <v>-187.5661492527297</v>
          </cell>
          <cell r="AC30">
            <v>-509.22882177560132</v>
          </cell>
          <cell r="AD30">
            <v>-509.22882176951134</v>
          </cell>
          <cell r="AE30">
            <v>-514.15492174282736</v>
          </cell>
          <cell r="AF30">
            <v>-529.66051161451378</v>
          </cell>
          <cell r="AG30">
            <v>-342.03434160870984</v>
          </cell>
          <cell r="AH30">
            <v>-381.17748659328936</v>
          </cell>
          <cell r="AI30">
            <v>-381.17748658735945</v>
          </cell>
          <cell r="AJ30">
            <v>-403.60799558297094</v>
          </cell>
          <cell r="AK30">
            <v>-466.83459559037965</v>
          </cell>
        </row>
        <row r="31">
          <cell r="H31" t="str">
            <v>Hydro</v>
          </cell>
          <cell r="I31">
            <v>0</v>
          </cell>
          <cell r="J31">
            <v>0</v>
          </cell>
          <cell r="K31">
            <v>0</v>
          </cell>
          <cell r="L31">
            <v>0</v>
          </cell>
          <cell r="M31">
            <v>0</v>
          </cell>
          <cell r="N31">
            <v>0</v>
          </cell>
          <cell r="O31">
            <v>250</v>
          </cell>
          <cell r="P31">
            <v>250</v>
          </cell>
          <cell r="Q31">
            <v>250</v>
          </cell>
          <cell r="R31">
            <v>250</v>
          </cell>
          <cell r="S31">
            <v>250</v>
          </cell>
          <cell r="T31">
            <v>250</v>
          </cell>
          <cell r="U31">
            <v>250</v>
          </cell>
          <cell r="V31">
            <v>250</v>
          </cell>
          <cell r="W31">
            <v>250</v>
          </cell>
          <cell r="X31">
            <v>250</v>
          </cell>
          <cell r="Y31">
            <v>250</v>
          </cell>
          <cell r="Z31">
            <v>250</v>
          </cell>
          <cell r="AA31">
            <v>250</v>
          </cell>
          <cell r="AB31">
            <v>250</v>
          </cell>
          <cell r="AC31">
            <v>250</v>
          </cell>
          <cell r="AD31">
            <v>250</v>
          </cell>
          <cell r="AE31">
            <v>250</v>
          </cell>
          <cell r="AF31">
            <v>250</v>
          </cell>
          <cell r="AG31">
            <v>250</v>
          </cell>
          <cell r="AH31">
            <v>250</v>
          </cell>
          <cell r="AI31">
            <v>250</v>
          </cell>
          <cell r="AJ31">
            <v>250</v>
          </cell>
          <cell r="AK31">
            <v>250</v>
          </cell>
        </row>
        <row r="32">
          <cell r="H32" t="str">
            <v>Wind</v>
          </cell>
          <cell r="I32">
            <v>-388.3993205293591</v>
          </cell>
          <cell r="J32">
            <v>-434.39949067583075</v>
          </cell>
          <cell r="K32">
            <v>-551.95004804219934</v>
          </cell>
          <cell r="L32">
            <v>-1046.0952133047103</v>
          </cell>
          <cell r="M32">
            <v>-838.24446331587023</v>
          </cell>
          <cell r="N32">
            <v>-700.58924537122948</v>
          </cell>
          <cell r="O32">
            <v>-825.33622016583104</v>
          </cell>
          <cell r="P32">
            <v>-1166.3631852524668</v>
          </cell>
          <cell r="Q32">
            <v>-222.30969735850886</v>
          </cell>
          <cell r="R32">
            <v>-620.06213241621299</v>
          </cell>
          <cell r="S32">
            <v>-601.50697171498541</v>
          </cell>
          <cell r="T32">
            <v>209.51424113386747</v>
          </cell>
          <cell r="U32">
            <v>308.90223579768644</v>
          </cell>
          <cell r="V32">
            <v>-88.290354707889492</v>
          </cell>
          <cell r="W32">
            <v>76.837105902566691</v>
          </cell>
          <cell r="X32">
            <v>150.34835116761678</v>
          </cell>
          <cell r="Y32">
            <v>-166.96507917143026</v>
          </cell>
          <cell r="Z32">
            <v>-241.89146692522627</v>
          </cell>
          <cell r="AA32">
            <v>155.03799004638859</v>
          </cell>
          <cell r="AB32">
            <v>-39.722844739262655</v>
          </cell>
          <cell r="AC32">
            <v>-163.31689436497982</v>
          </cell>
          <cell r="AD32">
            <v>278.09396167122759</v>
          </cell>
          <cell r="AE32">
            <v>87.73043943074299</v>
          </cell>
          <cell r="AF32">
            <v>219.67290875410254</v>
          </cell>
          <cell r="AG32">
            <v>-119.26526247339643</v>
          </cell>
          <cell r="AH32">
            <v>513.30269314564066</v>
          </cell>
          <cell r="AI32">
            <v>552.15792106218578</v>
          </cell>
          <cell r="AJ32">
            <v>552.15790078656573</v>
          </cell>
          <cell r="AK32">
            <v>-371.65974100431049</v>
          </cell>
        </row>
        <row r="33">
          <cell r="H33" t="str">
            <v>Solar PV</v>
          </cell>
          <cell r="I33">
            <v>0</v>
          </cell>
          <cell r="J33">
            <v>0</v>
          </cell>
          <cell r="K33">
            <v>0</v>
          </cell>
          <cell r="L33">
            <v>0</v>
          </cell>
          <cell r="M33">
            <v>0</v>
          </cell>
          <cell r="N33">
            <v>-1.5515385894104838E-4</v>
          </cell>
          <cell r="O33">
            <v>0</v>
          </cell>
          <cell r="P33">
            <v>0</v>
          </cell>
          <cell r="Q33">
            <v>-227.58289179264102</v>
          </cell>
          <cell r="R33">
            <v>-66.367887525979313</v>
          </cell>
          <cell r="S33">
            <v>-225.68364760375334</v>
          </cell>
          <cell r="T33">
            <v>-809.54488903320089</v>
          </cell>
          <cell r="U33">
            <v>-1175.3030919218181</v>
          </cell>
          <cell r="V33">
            <v>-1175.3030940321914</v>
          </cell>
          <cell r="W33">
            <v>-1093.1392941872709</v>
          </cell>
          <cell r="X33">
            <v>-1128.1276115682595</v>
          </cell>
          <cell r="Y33">
            <v>-1172.2589639457656</v>
          </cell>
          <cell r="Z33">
            <v>-1043.4026681176547</v>
          </cell>
          <cell r="AA33">
            <v>-1043.4026877084834</v>
          </cell>
          <cell r="AB33">
            <v>-931.76711839154086</v>
          </cell>
          <cell r="AC33">
            <v>-791.46106362188948</v>
          </cell>
          <cell r="AD33">
            <v>-644.4640832686855</v>
          </cell>
          <cell r="AE33">
            <v>-644.46408711922777</v>
          </cell>
          <cell r="AF33">
            <v>-644.46408731287738</v>
          </cell>
          <cell r="AG33">
            <v>-842.30535732471253</v>
          </cell>
          <cell r="AH33">
            <v>-1611.8844923800971</v>
          </cell>
          <cell r="AI33">
            <v>-1611.8844925681587</v>
          </cell>
          <cell r="AJ33">
            <v>-1611.8844969340244</v>
          </cell>
          <cell r="AK33">
            <v>-1882.3195456699068</v>
          </cell>
        </row>
        <row r="34">
          <cell r="H34" t="str">
            <v>Grid Battery</v>
          </cell>
          <cell r="I34">
            <v>0</v>
          </cell>
          <cell r="J34">
            <v>0</v>
          </cell>
          <cell r="K34">
            <v>0</v>
          </cell>
          <cell r="L34">
            <v>0</v>
          </cell>
          <cell r="M34">
            <v>0</v>
          </cell>
          <cell r="N34">
            <v>0</v>
          </cell>
          <cell r="O34">
            <v>0</v>
          </cell>
          <cell r="P34">
            <v>0</v>
          </cell>
          <cell r="Q34">
            <v>0</v>
          </cell>
          <cell r="R34">
            <v>0</v>
          </cell>
          <cell r="S34">
            <v>0</v>
          </cell>
          <cell r="T34">
            <v>371.04124750213009</v>
          </cell>
          <cell r="U34">
            <v>130.63575729881472</v>
          </cell>
          <cell r="V34">
            <v>130.63575699042485</v>
          </cell>
          <cell r="W34">
            <v>121.49726394236109</v>
          </cell>
          <cell r="X34">
            <v>121.49726369950099</v>
          </cell>
          <cell r="Y34">
            <v>304.10284287208106</v>
          </cell>
          <cell r="Z34">
            <v>304.10284269386079</v>
          </cell>
          <cell r="AA34">
            <v>359.84806644834998</v>
          </cell>
          <cell r="AB34">
            <v>359.84806606113011</v>
          </cell>
          <cell r="AC34">
            <v>673.26234999999951</v>
          </cell>
          <cell r="AD34">
            <v>544.21675000000005</v>
          </cell>
          <cell r="AE34">
            <v>544.21675000000005</v>
          </cell>
          <cell r="AF34">
            <v>811.99425000000019</v>
          </cell>
          <cell r="AG34">
            <v>811.99425000000019</v>
          </cell>
          <cell r="AH34">
            <v>743.12214999999924</v>
          </cell>
          <cell r="AI34">
            <v>743.12275000000045</v>
          </cell>
          <cell r="AJ34">
            <v>743.12263425692618</v>
          </cell>
          <cell r="AK34">
            <v>743.12245653876926</v>
          </cell>
        </row>
        <row r="35">
          <cell r="H35" t="str">
            <v>Pumped Hydro</v>
          </cell>
          <cell r="I35">
            <v>0</v>
          </cell>
          <cell r="J35">
            <v>0</v>
          </cell>
          <cell r="K35">
            <v>0</v>
          </cell>
          <cell r="L35">
            <v>0</v>
          </cell>
          <cell r="M35">
            <v>0</v>
          </cell>
          <cell r="N35">
            <v>0</v>
          </cell>
          <cell r="O35">
            <v>0</v>
          </cell>
          <cell r="P35">
            <v>0</v>
          </cell>
          <cell r="Q35">
            <v>179.51679214762999</v>
          </cell>
          <cell r="R35">
            <v>202.18465007937994</v>
          </cell>
          <cell r="S35">
            <v>204.94535183214975</v>
          </cell>
          <cell r="T35">
            <v>-678.14995406514026</v>
          </cell>
          <cell r="U35">
            <v>-739.11366413185078</v>
          </cell>
          <cell r="V35">
            <v>-739.11386415879042</v>
          </cell>
          <cell r="W35">
            <v>-705.87570425519061</v>
          </cell>
          <cell r="X35">
            <v>-705.87570434571171</v>
          </cell>
          <cell r="Y35">
            <v>-760.87484621033036</v>
          </cell>
          <cell r="Z35">
            <v>-760.87484626834976</v>
          </cell>
          <cell r="AA35">
            <v>-594.76864641917109</v>
          </cell>
          <cell r="AB35">
            <v>-594.76590648847014</v>
          </cell>
          <cell r="AC35">
            <v>-613.95494679351941</v>
          </cell>
          <cell r="AD35">
            <v>-578.00354701531069</v>
          </cell>
          <cell r="AE35">
            <v>-577.99934706217027</v>
          </cell>
          <cell r="AF35">
            <v>-578.00415305372007</v>
          </cell>
          <cell r="AG35">
            <v>-578.00475329752044</v>
          </cell>
          <cell r="AH35">
            <v>-578.00475366284991</v>
          </cell>
          <cell r="AI35">
            <v>-578.0040538058056</v>
          </cell>
          <cell r="AJ35">
            <v>-578.00405403828154</v>
          </cell>
          <cell r="AK35">
            <v>-498.06645418898552</v>
          </cell>
        </row>
        <row r="46">
          <cell r="I46" t="str">
            <v>2021-22</v>
          </cell>
          <cell r="J46" t="str">
            <v>2022-23</v>
          </cell>
          <cell r="K46" t="str">
            <v>2023-24</v>
          </cell>
          <cell r="L46" t="str">
            <v>2024-25</v>
          </cell>
          <cell r="M46" t="str">
            <v>2025-26</v>
          </cell>
          <cell r="N46" t="str">
            <v>2026-27</v>
          </cell>
          <cell r="O46" t="str">
            <v>2027-28</v>
          </cell>
          <cell r="P46" t="str">
            <v>2028-29</v>
          </cell>
          <cell r="Q46" t="str">
            <v>2029-30</v>
          </cell>
          <cell r="R46" t="str">
            <v>2030-31</v>
          </cell>
          <cell r="S46" t="str">
            <v>2031-32</v>
          </cell>
          <cell r="T46" t="str">
            <v>2032-33</v>
          </cell>
          <cell r="U46" t="str">
            <v>2033-34</v>
          </cell>
          <cell r="V46" t="str">
            <v>2034-35</v>
          </cell>
          <cell r="W46" t="str">
            <v>2035-36</v>
          </cell>
          <cell r="X46" t="str">
            <v>2036-37</v>
          </cell>
          <cell r="Y46" t="str">
            <v>2037-38</v>
          </cell>
          <cell r="Z46" t="str">
            <v>2038-39</v>
          </cell>
          <cell r="AA46" t="str">
            <v>2039-40</v>
          </cell>
          <cell r="AB46" t="str">
            <v>2040-41</v>
          </cell>
          <cell r="AC46" t="str">
            <v>2041-42</v>
          </cell>
          <cell r="AD46" t="str">
            <v>2042-43</v>
          </cell>
          <cell r="AE46" t="str">
            <v>2043-44</v>
          </cell>
          <cell r="AF46" t="str">
            <v>2044-45</v>
          </cell>
          <cell r="AG46" t="str">
            <v>2045-46</v>
          </cell>
          <cell r="AH46" t="str">
            <v>2046-47</v>
          </cell>
          <cell r="AI46" t="str">
            <v>2047-48</v>
          </cell>
          <cell r="AJ46" t="str">
            <v>2048-49</v>
          </cell>
          <cell r="AK46" t="str">
            <v>2049-50</v>
          </cell>
        </row>
        <row r="47">
          <cell r="H47" t="str">
            <v>Black Coal</v>
          </cell>
          <cell r="I47">
            <v>1037.5227600000217</v>
          </cell>
          <cell r="J47">
            <v>766.12686999999278</v>
          </cell>
          <cell r="K47">
            <v>1341.9474400000181</v>
          </cell>
          <cell r="L47">
            <v>1510.9210863077169</v>
          </cell>
          <cell r="M47">
            <v>1491.5593765633093</v>
          </cell>
          <cell r="N47">
            <v>1170.0676189736914</v>
          </cell>
          <cell r="O47">
            <v>2243.8023390407325</v>
          </cell>
          <cell r="P47">
            <v>2666.6652083702866</v>
          </cell>
          <cell r="Q47">
            <v>1373.5612677506942</v>
          </cell>
          <cell r="R47">
            <v>1835.4956360516298</v>
          </cell>
          <cell r="S47">
            <v>1219.3453202122473</v>
          </cell>
          <cell r="T47">
            <v>1195.4687660039926</v>
          </cell>
          <cell r="U47">
            <v>1597.786333327309</v>
          </cell>
          <cell r="V47">
            <v>2012.0561715898366</v>
          </cell>
          <cell r="W47">
            <v>1883.4415155285205</v>
          </cell>
          <cell r="X47">
            <v>2344.1005964735305</v>
          </cell>
          <cell r="Y47">
            <v>1515.58902303582</v>
          </cell>
          <cell r="Z47">
            <v>1755.5029365754344</v>
          </cell>
          <cell r="AA47">
            <v>1650.342221269264</v>
          </cell>
          <cell r="AB47">
            <v>1387.4297678486546</v>
          </cell>
          <cell r="AC47">
            <v>1624.2557694701281</v>
          </cell>
          <cell r="AD47">
            <v>1498.7162163752291</v>
          </cell>
          <cell r="AE47">
            <v>1218.787345794869</v>
          </cell>
          <cell r="AF47">
            <v>59.817551499899309</v>
          </cell>
          <cell r="AG47">
            <v>223.09465856573934</v>
          </cell>
          <cell r="AH47">
            <v>494.96800000000076</v>
          </cell>
          <cell r="AI47">
            <v>698.88409999999931</v>
          </cell>
          <cell r="AJ47">
            <v>560.66120000001047</v>
          </cell>
          <cell r="AK47">
            <v>359.68090000000029</v>
          </cell>
        </row>
        <row r="48">
          <cell r="H48" t="str">
            <v>Brown Coal</v>
          </cell>
          <cell r="I48">
            <v>227.93190000000686</v>
          </cell>
          <cell r="J48">
            <v>727.39050000000134</v>
          </cell>
          <cell r="K48">
            <v>557.78850000000602</v>
          </cell>
          <cell r="L48">
            <v>1463.3569205232616</v>
          </cell>
          <cell r="M48">
            <v>1124.4245160619575</v>
          </cell>
          <cell r="N48">
            <v>1367.7494797693435</v>
          </cell>
          <cell r="O48">
            <v>-1850.9498389989044</v>
          </cell>
          <cell r="P48">
            <v>-1440.9350330506179</v>
          </cell>
          <cell r="Q48">
            <v>-1463.0057939785711</v>
          </cell>
          <cell r="R48">
            <v>-1434.8243699615273</v>
          </cell>
          <cell r="S48">
            <v>-1338.4771632468071</v>
          </cell>
          <cell r="T48">
            <v>-1360.911711342161</v>
          </cell>
          <cell r="U48">
            <v>-1430.0140749714899</v>
          </cell>
          <cell r="V48">
            <v>-1232.7075488797132</v>
          </cell>
          <cell r="W48">
            <v>-1217.114632681629</v>
          </cell>
          <cell r="X48">
            <v>-1143.1295811391578</v>
          </cell>
          <cell r="Y48">
            <v>-1003.127539602513</v>
          </cell>
          <cell r="Z48">
            <v>-1175.3382731759518</v>
          </cell>
          <cell r="AA48">
            <v>-1016.656017171089</v>
          </cell>
          <cell r="AB48">
            <v>-659.169774820866</v>
          </cell>
          <cell r="AC48">
            <v>-953.11003627335015</v>
          </cell>
          <cell r="AD48">
            <v>-1130.6884352102009</v>
          </cell>
          <cell r="AE48">
            <v>-1157.5036496096961</v>
          </cell>
          <cell r="AF48">
            <v>-1063.3155626883122</v>
          </cell>
          <cell r="AG48">
            <v>-1010.3211116874631</v>
          </cell>
          <cell r="AH48">
            <v>-1314.2785514037901</v>
          </cell>
          <cell r="AI48">
            <v>-5.8251005599999918E-4</v>
          </cell>
          <cell r="AJ48">
            <v>0</v>
          </cell>
          <cell r="AK48">
            <v>0</v>
          </cell>
        </row>
        <row r="49">
          <cell r="H49" t="str">
            <v>CCGT</v>
          </cell>
          <cell r="I49">
            <v>-8.5243245393940015E-5</v>
          </cell>
          <cell r="J49">
            <v>-8.5660784861829598E-5</v>
          </cell>
          <cell r="K49">
            <v>23.984037613804958</v>
          </cell>
          <cell r="L49">
            <v>-149.81132015302501</v>
          </cell>
          <cell r="M49">
            <v>-105.60482943621264</v>
          </cell>
          <cell r="N49">
            <v>-205.81989183276528</v>
          </cell>
          <cell r="O49">
            <v>-303.14428953063816</v>
          </cell>
          <cell r="P49">
            <v>-151.65284965175533</v>
          </cell>
          <cell r="Q49">
            <v>-1290.8947818531169</v>
          </cell>
          <cell r="R49">
            <v>-870.48633105271665</v>
          </cell>
          <cell r="S49">
            <v>-608.11317384751192</v>
          </cell>
          <cell r="T49">
            <v>-413.11020744389316</v>
          </cell>
          <cell r="U49">
            <v>-574.28396861972942</v>
          </cell>
          <cell r="V49">
            <v>-263.09420315837178</v>
          </cell>
          <cell r="W49">
            <v>-486.57023956559442</v>
          </cell>
          <cell r="X49">
            <v>-524.07196974623912</v>
          </cell>
          <cell r="Y49">
            <v>-286.82601352990378</v>
          </cell>
          <cell r="Z49">
            <v>-368.23632747364491</v>
          </cell>
          <cell r="AA49">
            <v>-178.72778430006247</v>
          </cell>
          <cell r="AB49">
            <v>-98.301815146814533</v>
          </cell>
          <cell r="AC49">
            <v>-160.21213122597965</v>
          </cell>
          <cell r="AD49">
            <v>-165.65874980032731</v>
          </cell>
          <cell r="AE49">
            <v>-31.777911746202335</v>
          </cell>
          <cell r="AF49">
            <v>17.232951064334429</v>
          </cell>
          <cell r="AG49">
            <v>-3.3234723169521203</v>
          </cell>
          <cell r="AH49">
            <v>-7.2819224692466378E-4</v>
          </cell>
          <cell r="AI49">
            <v>-7.2337203494043933E-4</v>
          </cell>
          <cell r="AJ49">
            <v>-6.9530278187812655E-4</v>
          </cell>
          <cell r="AK49">
            <v>-6.8391717002214136E-4</v>
          </cell>
        </row>
        <row r="50">
          <cell r="H50" t="str">
            <v>Gas - Steam</v>
          </cell>
          <cell r="I50">
            <v>7.6297999999951571E-2</v>
          </cell>
          <cell r="J50">
            <v>5.8896699999991142E-2</v>
          </cell>
          <cell r="K50">
            <v>2.7882039999999506</v>
          </cell>
          <cell r="L50">
            <v>-17.188579000000004</v>
          </cell>
          <cell r="M50">
            <v>-13.551850000000002</v>
          </cell>
          <cell r="N50">
            <v>-19.050155999999902</v>
          </cell>
          <cell r="O50">
            <v>-18.728461999999979</v>
          </cell>
          <cell r="P50">
            <v>-34.186986000000218</v>
          </cell>
          <cell r="Q50">
            <v>-33.850155999999998</v>
          </cell>
          <cell r="R50">
            <v>-45.777078000000074</v>
          </cell>
          <cell r="S50">
            <v>-77.835083999999995</v>
          </cell>
          <cell r="T50">
            <v>-160.20734999999803</v>
          </cell>
          <cell r="U50">
            <v>-176.15514999999999</v>
          </cell>
          <cell r="V50">
            <v>-234.67657000000008</v>
          </cell>
          <cell r="W50">
            <v>-33.614120000000014</v>
          </cell>
          <cell r="X50">
            <v>-46.028106000000093</v>
          </cell>
          <cell r="Y50">
            <v>-125.15250999999898</v>
          </cell>
          <cell r="Z50">
            <v>-190.31190000000009</v>
          </cell>
          <cell r="AA50">
            <v>-13.706374999999994</v>
          </cell>
          <cell r="AB50">
            <v>-5.6029800000000023</v>
          </cell>
          <cell r="AC50">
            <v>-11.231569999999991</v>
          </cell>
          <cell r="AD50">
            <v>-6.6138400000000104</v>
          </cell>
          <cell r="AE50">
            <v>2.98372999999998</v>
          </cell>
          <cell r="AF50">
            <v>-2.059039999998987</v>
          </cell>
          <cell r="AG50">
            <v>-0.22046000000000276</v>
          </cell>
          <cell r="AH50">
            <v>0</v>
          </cell>
          <cell r="AI50">
            <v>0</v>
          </cell>
          <cell r="AJ50">
            <v>0</v>
          </cell>
          <cell r="AK50">
            <v>0</v>
          </cell>
        </row>
        <row r="51">
          <cell r="H51" t="str">
            <v>OCGT / Diesel</v>
          </cell>
          <cell r="I51">
            <v>-1.0610508590502832E-4</v>
          </cell>
          <cell r="J51">
            <v>6.0817416805342361E-2</v>
          </cell>
          <cell r="K51">
            <v>5.7398681047599922</v>
          </cell>
          <cell r="L51">
            <v>-30.555324490898585</v>
          </cell>
          <cell r="M51">
            <v>-23.060911122384908</v>
          </cell>
          <cell r="N51">
            <v>-25.374753094021145</v>
          </cell>
          <cell r="O51">
            <v>-42.413838844410449</v>
          </cell>
          <cell r="P51">
            <v>-38.648395899434689</v>
          </cell>
          <cell r="Q51">
            <v>-105.94550426591806</v>
          </cell>
          <cell r="R51">
            <v>-100.86524927408578</v>
          </cell>
          <cell r="S51">
            <v>-123.94301069741866</v>
          </cell>
          <cell r="T51">
            <v>-193.2021230924139</v>
          </cell>
          <cell r="U51">
            <v>-132.64885600595176</v>
          </cell>
          <cell r="V51">
            <v>-176.47324242504067</v>
          </cell>
          <cell r="W51">
            <v>-159.3477569852671</v>
          </cell>
          <cell r="X51">
            <v>-197.65705773281331</v>
          </cell>
          <cell r="Y51">
            <v>-293.6027703871257</v>
          </cell>
          <cell r="Z51">
            <v>-312.76571332989113</v>
          </cell>
          <cell r="AA51">
            <v>-805.74229302425215</v>
          </cell>
          <cell r="AB51">
            <v>-1165.1417577870375</v>
          </cell>
          <cell r="AC51">
            <v>-994.30642190957997</v>
          </cell>
          <cell r="AD51">
            <v>-1578.7470652110737</v>
          </cell>
          <cell r="AE51">
            <v>-1613.0381262195324</v>
          </cell>
          <cell r="AF51">
            <v>-1115.1837680818653</v>
          </cell>
          <cell r="AG51">
            <v>-1138.7998879823404</v>
          </cell>
          <cell r="AH51">
            <v>-925.66334097654362</v>
          </cell>
          <cell r="AI51">
            <v>-1960.596987112689</v>
          </cell>
          <cell r="AJ51">
            <v>-1466.0433577999011</v>
          </cell>
          <cell r="AK51">
            <v>-468.58823968146498</v>
          </cell>
        </row>
        <row r="52">
          <cell r="H52" t="str">
            <v>Hydro</v>
          </cell>
          <cell r="I52">
            <v>-12.015846000003876</v>
          </cell>
          <cell r="J52">
            <v>-223.6206530000054</v>
          </cell>
          <cell r="K52">
            <v>-602.02114800000163</v>
          </cell>
          <cell r="L52">
            <v>-495.49320499999885</v>
          </cell>
          <cell r="M52">
            <v>-452.65396400001009</v>
          </cell>
          <cell r="N52">
            <v>-563.79837799999768</v>
          </cell>
          <cell r="O52">
            <v>1073.394723999998</v>
          </cell>
          <cell r="P52">
            <v>786.97902800000156</v>
          </cell>
          <cell r="Q52">
            <v>443.19487199999639</v>
          </cell>
          <cell r="R52">
            <v>-113.69383400000333</v>
          </cell>
          <cell r="S52">
            <v>237.10836999999992</v>
          </cell>
          <cell r="T52">
            <v>-10.883294999999634</v>
          </cell>
          <cell r="U52">
            <v>250.00198400000045</v>
          </cell>
          <cell r="V52">
            <v>24.732246999999916</v>
          </cell>
          <cell r="W52">
            <v>14.517768999998225</v>
          </cell>
          <cell r="X52">
            <v>-631.91506299999855</v>
          </cell>
          <cell r="Y52">
            <v>-54.645002999997814</v>
          </cell>
          <cell r="Z52">
            <v>-170.53882899999917</v>
          </cell>
          <cell r="AA52">
            <v>-688.28295699999762</v>
          </cell>
          <cell r="AB52">
            <v>58.1891459999988</v>
          </cell>
          <cell r="AC52">
            <v>-571.43274099999871</v>
          </cell>
          <cell r="AD52">
            <v>-90.039976000000024</v>
          </cell>
          <cell r="AE52">
            <v>21.530256000007284</v>
          </cell>
          <cell r="AF52">
            <v>-227.73685899999691</v>
          </cell>
          <cell r="AG52">
            <v>107.45289699999739</v>
          </cell>
          <cell r="AH52">
            <v>-253.35460599999351</v>
          </cell>
          <cell r="AI52">
            <v>-556.32160300000214</v>
          </cell>
          <cell r="AJ52">
            <v>-897.5076029999982</v>
          </cell>
          <cell r="AK52">
            <v>54.302834000003713</v>
          </cell>
        </row>
        <row r="53">
          <cell r="H53" t="str">
            <v>Wind</v>
          </cell>
          <cell r="I53">
            <v>-1288.1770392227918</v>
          </cell>
          <cell r="J53">
            <v>-1298.9754004016941</v>
          </cell>
          <cell r="K53">
            <v>-1340.1403215583196</v>
          </cell>
          <cell r="L53">
            <v>-2237.0722191415407</v>
          </cell>
          <cell r="M53">
            <v>-1967.0726504296326</v>
          </cell>
          <cell r="N53">
            <v>-1674.8556881265395</v>
          </cell>
          <cell r="O53">
            <v>-1371.8394022351276</v>
          </cell>
          <cell r="P53">
            <v>-2121.7555530336685</v>
          </cell>
          <cell r="Q53">
            <v>1307.3665783851902</v>
          </cell>
          <cell r="R53">
            <v>378.17794697696809</v>
          </cell>
          <cell r="S53">
            <v>836.08134629284905</v>
          </cell>
          <cell r="T53">
            <v>2668.5960278802813</v>
          </cell>
          <cell r="U53">
            <v>2914.671161423219</v>
          </cell>
          <cell r="V53">
            <v>2184.113785053516</v>
          </cell>
          <cell r="W53">
            <v>2181.9090617977345</v>
          </cell>
          <cell r="X53">
            <v>2425.2504008798714</v>
          </cell>
          <cell r="Y53">
            <v>2402.0391922232229</v>
          </cell>
          <cell r="Z53">
            <v>2089.903821151398</v>
          </cell>
          <cell r="AA53">
            <v>3032.5969457329484</v>
          </cell>
          <cell r="AB53">
            <v>2858.2688239136623</v>
          </cell>
          <cell r="AC53">
            <v>2319.6493261795113</v>
          </cell>
          <cell r="AD53">
            <v>2981.2097604635201</v>
          </cell>
          <cell r="AE53">
            <v>2854.6519564118498</v>
          </cell>
          <cell r="AF53">
            <v>3550.862735776871</v>
          </cell>
          <cell r="AG53">
            <v>3350.1537666673976</v>
          </cell>
          <cell r="AH53">
            <v>4681.225069769047</v>
          </cell>
          <cell r="AI53">
            <v>4851.0411860194436</v>
          </cell>
          <cell r="AJ53">
            <v>4746.2591587052011</v>
          </cell>
          <cell r="AK53">
            <v>2915.0960099324293</v>
          </cell>
        </row>
        <row r="54">
          <cell r="H54" t="str">
            <v>Solar PV</v>
          </cell>
          <cell r="I54">
            <v>9.9998138830414973E-4</v>
          </cell>
          <cell r="J54">
            <v>-9.6542635947116651E-4</v>
          </cell>
          <cell r="K54">
            <v>-1.3481092991096375</v>
          </cell>
          <cell r="L54">
            <v>1.9460562325548381E-3</v>
          </cell>
          <cell r="M54">
            <v>1.2164864601800218E-3</v>
          </cell>
          <cell r="N54">
            <v>-0.37277821393945487</v>
          </cell>
          <cell r="O54">
            <v>8.8741444124025293E-3</v>
          </cell>
          <cell r="P54">
            <v>9.0787083136092406E-3</v>
          </cell>
          <cell r="Q54">
            <v>-533.48045159480534</v>
          </cell>
          <cell r="R54">
            <v>-146.45190086479852</v>
          </cell>
          <cell r="S54">
            <v>-473.9376337647991</v>
          </cell>
          <cell r="T54">
            <v>-2127.9778921987017</v>
          </cell>
          <cell r="U54">
            <v>-2887.1388951715417</v>
          </cell>
          <cell r="V54">
            <v>-2796.1437099276518</v>
          </cell>
          <cell r="W54">
            <v>-2771.8812797418359</v>
          </cell>
          <cell r="X54">
            <v>-2861.2288814930289</v>
          </cell>
          <cell r="Y54">
            <v>-2595.5940657639003</v>
          </cell>
          <cell r="Z54">
            <v>-2384.7691872884243</v>
          </cell>
          <cell r="AA54">
            <v>-2473.515864541012</v>
          </cell>
          <cell r="AB54">
            <v>-2416.9702988031568</v>
          </cell>
          <cell r="AC54">
            <v>-1902.2046519369178</v>
          </cell>
          <cell r="AD54">
            <v>-1559.9992122226831</v>
          </cell>
          <cell r="AE54">
            <v>-1355.7307172041837</v>
          </cell>
          <cell r="AF54">
            <v>-1322.6613185684473</v>
          </cell>
          <cell r="AG54">
            <v>-1527.0365920922195</v>
          </cell>
          <cell r="AH54">
            <v>-2900.9096322769619</v>
          </cell>
          <cell r="AI54">
            <v>-2969.8951399227662</v>
          </cell>
          <cell r="AJ54">
            <v>-3130.9931043008764</v>
          </cell>
          <cell r="AK54">
            <v>-2786.9126720883141</v>
          </cell>
        </row>
        <row r="55">
          <cell r="H55" t="str">
            <v>Grid Battery</v>
          </cell>
          <cell r="I55">
            <v>1.7655383231385997</v>
          </cell>
          <cell r="J55">
            <v>-2.8194326517440231</v>
          </cell>
          <cell r="K55">
            <v>2.9802234693110279</v>
          </cell>
          <cell r="L55">
            <v>0.77794970658402463</v>
          </cell>
          <cell r="M55">
            <v>4.605088534332765</v>
          </cell>
          <cell r="N55">
            <v>3.0405300657550356</v>
          </cell>
          <cell r="O55">
            <v>-0.95713950326216946</v>
          </cell>
          <cell r="P55">
            <v>-3.6327155606329598</v>
          </cell>
          <cell r="Q55">
            <v>-7.4980145696300156</v>
          </cell>
          <cell r="R55">
            <v>-12.242385936375058</v>
          </cell>
          <cell r="S55">
            <v>-9.3971425567900155</v>
          </cell>
          <cell r="T55">
            <v>530.0326547062524</v>
          </cell>
          <cell r="U55">
            <v>199.58635101966274</v>
          </cell>
          <cell r="V55">
            <v>188.00612714996691</v>
          </cell>
          <cell r="W55">
            <v>187.55288576586599</v>
          </cell>
          <cell r="X55">
            <v>179.94916584677389</v>
          </cell>
          <cell r="Y55">
            <v>406.14326504288215</v>
          </cell>
          <cell r="Z55">
            <v>400.09774990892083</v>
          </cell>
          <cell r="AA55">
            <v>463.94557357147005</v>
          </cell>
          <cell r="AB55">
            <v>458.98789132537104</v>
          </cell>
          <cell r="AC55">
            <v>835.63693174645141</v>
          </cell>
          <cell r="AD55">
            <v>718.47135325623094</v>
          </cell>
          <cell r="AE55">
            <v>667.10889516470979</v>
          </cell>
          <cell r="AF55">
            <v>1043.3958797435189</v>
          </cell>
          <cell r="AG55">
            <v>1042.4523655154298</v>
          </cell>
          <cell r="AH55">
            <v>860.20778953874833</v>
          </cell>
          <cell r="AI55">
            <v>874.48618927727057</v>
          </cell>
          <cell r="AJ55">
            <v>887.24498411406967</v>
          </cell>
          <cell r="AK55">
            <v>981.13853486243988</v>
          </cell>
        </row>
        <row r="56">
          <cell r="H56" t="str">
            <v>Pumped Hydro</v>
          </cell>
          <cell r="I56">
            <v>-38.824207999999999</v>
          </cell>
          <cell r="J56">
            <v>-41.893364000000133</v>
          </cell>
          <cell r="K56">
            <v>-32.606092354254088</v>
          </cell>
          <cell r="L56">
            <v>26.894034996573964</v>
          </cell>
          <cell r="M56">
            <v>154.00583231943347</v>
          </cell>
          <cell r="N56">
            <v>45.531581369386004</v>
          </cell>
          <cell r="O56">
            <v>-414.80429286560775</v>
          </cell>
          <cell r="P56">
            <v>-352.96212741258478</v>
          </cell>
          <cell r="Q56">
            <v>-31.873830954291407</v>
          </cell>
          <cell r="R56">
            <v>102.04178776555</v>
          </cell>
          <cell r="S56">
            <v>99.629688267817983</v>
          </cell>
          <cell r="T56">
            <v>-1803.9506623277648</v>
          </cell>
          <cell r="U56">
            <v>-1624.5565025700489</v>
          </cell>
          <cell r="V56">
            <v>-1958.6162410499091</v>
          </cell>
          <cell r="W56">
            <v>-1904.5767417355746</v>
          </cell>
          <cell r="X56">
            <v>-1959.308266051632</v>
          </cell>
          <cell r="Y56">
            <v>-1964.2756808515805</v>
          </cell>
          <cell r="Z56">
            <v>-2024.1433873349451</v>
          </cell>
          <cell r="AA56">
            <v>-1482.0643258389937</v>
          </cell>
          <cell r="AB56">
            <v>-1236.1216518553192</v>
          </cell>
          <cell r="AC56">
            <v>-1691.2862185248814</v>
          </cell>
          <cell r="AD56">
            <v>-1098.6649968492857</v>
          </cell>
          <cell r="AE56">
            <v>-794.84837878798498</v>
          </cell>
          <cell r="AF56">
            <v>-974.79770448949785</v>
          </cell>
          <cell r="AG56">
            <v>-1082.1645627442231</v>
          </cell>
          <cell r="AH56">
            <v>-1388.1630771992131</v>
          </cell>
          <cell r="AI56">
            <v>-1346.5751475305842</v>
          </cell>
          <cell r="AJ56">
            <v>-1248.0977651188296</v>
          </cell>
          <cell r="AK56">
            <v>-985.09030161915871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cols>
    <col min="1" max="14" width="8.7109375" style="1"/>
    <col min="15" max="15" width="18.85546875" style="1" customWidth="1"/>
    <col min="16" max="16" width="9.28515625" style="1" customWidth="1"/>
    <col min="17" max="16384" width="8.7109375" style="1"/>
  </cols>
  <sheetData>
    <row r="1" spans="1:1">
      <c r="A1" s="1" t="s">
        <v>0</v>
      </c>
    </row>
    <row r="43" spans="15:15">
      <c r="O43" s="1" t="s">
        <v>0</v>
      </c>
    </row>
    <row r="44" spans="15:15">
      <c r="O44" s="1" t="s">
        <v>0</v>
      </c>
    </row>
  </sheetData>
  <sheetProtection algorithmName="SHA-512" hashValue="sLUz6KB3NVL6xAtl5RLcOVj2eRjlX46GsPeaBj1mGpj9trQjECaifHAc/jH+2PzI7vrds/1BVukJf88CMB5h2A==" saltValue="F37Cxpf+g465BT5SkLPJBw=="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-195459.68074488229</v>
      </c>
      <c r="G6" s="33">
        <v>-48704.928254386308</v>
      </c>
      <c r="H6" s="33">
        <v>-248687.47150281104</v>
      </c>
      <c r="I6" s="33">
        <v>-117886.42443377501</v>
      </c>
      <c r="J6" s="33">
        <v>-214041.26264577635</v>
      </c>
      <c r="K6" s="33">
        <v>-188279.86923187337</v>
      </c>
      <c r="L6" s="33">
        <v>-183026.25964740309</v>
      </c>
      <c r="M6" s="33">
        <v>200969.82857969511</v>
      </c>
      <c r="N6" s="33">
        <v>286121.05567187356</v>
      </c>
      <c r="O6" s="33">
        <v>-111586.65954146784</v>
      </c>
      <c r="P6" s="33">
        <v>-167427.55995329408</v>
      </c>
      <c r="Q6" s="33">
        <v>-65024.357044155855</v>
      </c>
      <c r="R6" s="33">
        <v>-52096.710437766829</v>
      </c>
      <c r="S6" s="33">
        <v>-26630.135728546127</v>
      </c>
      <c r="T6" s="33">
        <v>-25410.434845366472</v>
      </c>
      <c r="U6" s="33">
        <v>-24311.465729274962</v>
      </c>
      <c r="V6" s="33">
        <v>-23133.095338105002</v>
      </c>
      <c r="W6" s="33">
        <v>205097.72896558628</v>
      </c>
      <c r="X6" s="33">
        <v>-21062.560545550576</v>
      </c>
      <c r="Y6" s="33">
        <v>-17953.757027952666</v>
      </c>
      <c r="Z6" s="33">
        <v>-12167.888183001593</v>
      </c>
      <c r="AA6" s="33">
        <v>-5805.2909466033807</v>
      </c>
      <c r="AB6" s="33">
        <v>-5.4115621408780497E-5</v>
      </c>
      <c r="AC6" s="33">
        <v>-5.1775189338717093E-5</v>
      </c>
      <c r="AD6" s="33">
        <v>-4.9265659379310793E-5</v>
      </c>
      <c r="AE6" s="33">
        <v>-4.7009216946275801E-5</v>
      </c>
    </row>
    <row r="7" spans="1:31">
      <c r="A7" s="29" t="s">
        <v>40</v>
      </c>
      <c r="B7" s="29" t="s">
        <v>71</v>
      </c>
      <c r="C7" s="33">
        <v>0</v>
      </c>
      <c r="D7" s="33">
        <v>0</v>
      </c>
      <c r="E7" s="33">
        <v>0</v>
      </c>
      <c r="F7" s="33">
        <v>-302133.62585771957</v>
      </c>
      <c r="G7" s="33">
        <v>-290759.72034546267</v>
      </c>
      <c r="H7" s="33">
        <v>-316660.54508801224</v>
      </c>
      <c r="I7" s="33">
        <v>-372847.07043208001</v>
      </c>
      <c r="J7" s="33">
        <v>-427425.99896877131</v>
      </c>
      <c r="K7" s="33">
        <v>-374328.1301104622</v>
      </c>
      <c r="L7" s="33">
        <v>-325197.50755754788</v>
      </c>
      <c r="M7" s="33">
        <v>-278344.76213454443</v>
      </c>
      <c r="N7" s="33">
        <v>-233654.33956333337</v>
      </c>
      <c r="O7" s="33">
        <v>-222952.61399838745</v>
      </c>
      <c r="P7" s="33">
        <v>-212741.0438068943</v>
      </c>
      <c r="Q7" s="33">
        <v>-203540.2631712383</v>
      </c>
      <c r="R7" s="33">
        <v>-193674.71956053251</v>
      </c>
      <c r="S7" s="33">
        <v>-143939.3369430342</v>
      </c>
      <c r="T7" s="33">
        <v>-176339.78712097308</v>
      </c>
      <c r="U7" s="33">
        <v>-168713.3372426893</v>
      </c>
      <c r="V7" s="33">
        <v>-160535.84567250698</v>
      </c>
      <c r="W7" s="33">
        <v>-153183.05878682618</v>
      </c>
      <c r="X7" s="33">
        <v>-146167.040768932</v>
      </c>
      <c r="Y7" s="33">
        <v>-139845.5014260177</v>
      </c>
      <c r="Z7" s="33">
        <v>-133067.22634872398</v>
      </c>
      <c r="AA7" s="33">
        <v>-126972.5441753311</v>
      </c>
      <c r="AB7" s="33">
        <v>-121157.00775265301</v>
      </c>
      <c r="AC7" s="33">
        <v>-88405.286618391896</v>
      </c>
      <c r="AD7" s="33">
        <v>0</v>
      </c>
      <c r="AE7" s="33">
        <v>0</v>
      </c>
    </row>
    <row r="8" spans="1:31">
      <c r="A8" s="29" t="s">
        <v>40</v>
      </c>
      <c r="B8" s="29" t="s">
        <v>20</v>
      </c>
      <c r="C8" s="33">
        <v>2.0396095100594372E-4</v>
      </c>
      <c r="D8" s="33">
        <v>1.9635594964011828E-4</v>
      </c>
      <c r="E8" s="33">
        <v>2.0563105466612759E-4</v>
      </c>
      <c r="F8" s="33">
        <v>2.4271589775127901E-4</v>
      </c>
      <c r="G8" s="33">
        <v>2.3159913898344322E-4</v>
      </c>
      <c r="H8" s="33">
        <v>2.2319071317916431E-4</v>
      </c>
      <c r="I8" s="33">
        <v>2.2810373055389159E-4</v>
      </c>
      <c r="J8" s="33">
        <v>2.232110248820668E-4</v>
      </c>
      <c r="K8" s="33">
        <v>2.4043794965787179E-4</v>
      </c>
      <c r="L8" s="33">
        <v>2.3260893314439482E-4</v>
      </c>
      <c r="M8" s="33">
        <v>2.2744489220918911E-4</v>
      </c>
      <c r="N8" s="33">
        <v>2.9232842982204803E-4</v>
      </c>
      <c r="O8" s="33">
        <v>2.7893934132219985E-4</v>
      </c>
      <c r="P8" s="33">
        <v>2.6616349352208749E-4</v>
      </c>
      <c r="Q8" s="33">
        <v>2.546522596139779E-4</v>
      </c>
      <c r="R8" s="33">
        <v>2.4230933083102288E-4</v>
      </c>
      <c r="S8" s="33">
        <v>2.6947455152605076E-4</v>
      </c>
      <c r="T8" s="33">
        <v>2.5909269111284311E-4</v>
      </c>
      <c r="U8" s="33">
        <v>2.9119301911884418E-4</v>
      </c>
      <c r="V8" s="33">
        <v>2.7707896922772655E-4</v>
      </c>
      <c r="W8" s="33">
        <v>3.2464613959701813E-4</v>
      </c>
      <c r="X8" s="33">
        <v>3.1490502477653275E-4</v>
      </c>
      <c r="Y8" s="33">
        <v>3.0905446672552906E-4</v>
      </c>
      <c r="Z8" s="33">
        <v>2.9407467711506239E-4</v>
      </c>
      <c r="AA8" s="33">
        <v>2.8060560782250453E-4</v>
      </c>
      <c r="AB8" s="33">
        <v>5.350079791849973E-4</v>
      </c>
      <c r="AC8" s="33">
        <v>5.130173479758216E-4</v>
      </c>
      <c r="AD8" s="33">
        <v>4.8902829229191004E-4</v>
      </c>
      <c r="AE8" s="33">
        <v>4.6663004971108561E-4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7.8984366420068223E-4</v>
      </c>
      <c r="D10" s="33">
        <v>7.8056234669093784E-4</v>
      </c>
      <c r="E10" s="33">
        <v>7.5846438245062426E-4</v>
      </c>
      <c r="F10" s="33">
        <v>7.2170181112615598E-4</v>
      </c>
      <c r="G10" s="33">
        <v>6.88646766067586E-4</v>
      </c>
      <c r="H10" s="33">
        <v>6.5710569255097344E-4</v>
      </c>
      <c r="I10" s="33">
        <v>6.2868670379631533E-4</v>
      </c>
      <c r="J10" s="33">
        <v>6.173626688313668E-4</v>
      </c>
      <c r="K10" s="33">
        <v>6.142788310486212E-4</v>
      </c>
      <c r="L10" s="33">
        <v>6.1682208276065266E-4</v>
      </c>
      <c r="M10" s="33">
        <v>6.2516122956385095E-4</v>
      </c>
      <c r="N10" s="33">
        <v>1.5474311114429878E-3</v>
      </c>
      <c r="O10" s="33">
        <v>1.4765564034608025E-3</v>
      </c>
      <c r="P10" s="33">
        <v>1.4089278653367872E-3</v>
      </c>
      <c r="Q10" s="33">
        <v>2.2077334430204531E-3</v>
      </c>
      <c r="R10" s="33">
        <v>2.1112373605471756E-3</v>
      </c>
      <c r="S10" s="33">
        <v>2.757539221753094E-3</v>
      </c>
      <c r="T10" s="33">
        <v>2.6367800078272068E-3</v>
      </c>
      <c r="U10" s="33">
        <v>3629.8907209895265</v>
      </c>
      <c r="V10" s="33">
        <v>3453.9508619558783</v>
      </c>
      <c r="W10" s="33">
        <v>5968.7395552105336</v>
      </c>
      <c r="X10" s="33">
        <v>5695.3621692897359</v>
      </c>
      <c r="Y10" s="33">
        <v>5465.5509844207145</v>
      </c>
      <c r="Z10" s="33">
        <v>9874.7016953953225</v>
      </c>
      <c r="AA10" s="33">
        <v>9422.4252866474289</v>
      </c>
      <c r="AB10" s="33">
        <v>14797.053855004255</v>
      </c>
      <c r="AC10" s="33">
        <v>14157.100024773741</v>
      </c>
      <c r="AD10" s="33">
        <v>15270.411722739142</v>
      </c>
      <c r="AE10" s="33">
        <v>15169.668593160997</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99012.003846825086</v>
      </c>
      <c r="D12" s="33">
        <v>95696.024057489107</v>
      </c>
      <c r="E12" s="33">
        <v>138094.7524836185</v>
      </c>
      <c r="F12" s="33">
        <v>260680.54936510482</v>
      </c>
      <c r="G12" s="33">
        <v>248740.98248761281</v>
      </c>
      <c r="H12" s="33">
        <v>242622.15244136538</v>
      </c>
      <c r="I12" s="33">
        <v>281360.27233276144</v>
      </c>
      <c r="J12" s="33">
        <v>315394.54345609626</v>
      </c>
      <c r="K12" s="33">
        <v>301937.69323847763</v>
      </c>
      <c r="L12" s="33">
        <v>307707.02752956148</v>
      </c>
      <c r="M12" s="33">
        <v>297266.43100681342</v>
      </c>
      <c r="N12" s="33">
        <v>349498.49115040648</v>
      </c>
      <c r="O12" s="33">
        <v>346137.4077076384</v>
      </c>
      <c r="P12" s="33">
        <v>337088.46409697377</v>
      </c>
      <c r="Q12" s="33">
        <v>325815.44828350062</v>
      </c>
      <c r="R12" s="33">
        <v>317450.22294740146</v>
      </c>
      <c r="S12" s="33">
        <v>329295.37942770019</v>
      </c>
      <c r="T12" s="33">
        <v>330051.23025946878</v>
      </c>
      <c r="U12" s="33">
        <v>322592.84485222294</v>
      </c>
      <c r="V12" s="33">
        <v>310559.90824727667</v>
      </c>
      <c r="W12" s="33">
        <v>327721.71007064014</v>
      </c>
      <c r="X12" s="33">
        <v>330259.80165134277</v>
      </c>
      <c r="Y12" s="33">
        <v>318614.21019044839</v>
      </c>
      <c r="Z12" s="33">
        <v>303248.70627212495</v>
      </c>
      <c r="AA12" s="33">
        <v>293249.76046828413</v>
      </c>
      <c r="AB12" s="33">
        <v>287793.9577302445</v>
      </c>
      <c r="AC12" s="33">
        <v>275347.23382398428</v>
      </c>
      <c r="AD12" s="33">
        <v>262001.22510470156</v>
      </c>
      <c r="AE12" s="33">
        <v>257788.13072015834</v>
      </c>
    </row>
    <row r="13" spans="1:31">
      <c r="A13" s="29" t="s">
        <v>40</v>
      </c>
      <c r="B13" s="29" t="s">
        <v>68</v>
      </c>
      <c r="C13" s="33">
        <v>1.7069521628008419E-3</v>
      </c>
      <c r="D13" s="33">
        <v>2.7108979118275799E-3</v>
      </c>
      <c r="E13" s="33">
        <v>3.1328172464726903E-3</v>
      </c>
      <c r="F13" s="33">
        <v>4.6604766231424831E-3</v>
      </c>
      <c r="G13" s="33">
        <v>4.8377867598106512E-3</v>
      </c>
      <c r="H13" s="33">
        <v>6.8878628314940418E-3</v>
      </c>
      <c r="I13" s="33">
        <v>1428.1362712399091</v>
      </c>
      <c r="J13" s="33">
        <v>1358.9154665730891</v>
      </c>
      <c r="K13" s="33">
        <v>12837.658403060555</v>
      </c>
      <c r="L13" s="33">
        <v>13334.425063212375</v>
      </c>
      <c r="M13" s="33">
        <v>29380.77744479524</v>
      </c>
      <c r="N13" s="33">
        <v>66105.425221065161</v>
      </c>
      <c r="O13" s="33">
        <v>73866.701332836295</v>
      </c>
      <c r="P13" s="33">
        <v>70483.493612280581</v>
      </c>
      <c r="Q13" s="33">
        <v>68940.98490745679</v>
      </c>
      <c r="R13" s="33">
        <v>66911.862391112038</v>
      </c>
      <c r="S13" s="33">
        <v>97419.390307338806</v>
      </c>
      <c r="T13" s="33">
        <v>93913.050460405211</v>
      </c>
      <c r="U13" s="33">
        <v>89851.430167764309</v>
      </c>
      <c r="V13" s="33">
        <v>91091.648465106395</v>
      </c>
      <c r="W13" s="33">
        <v>100589.21175531167</v>
      </c>
      <c r="X13" s="33">
        <v>129283.04196628285</v>
      </c>
      <c r="Y13" s="33">
        <v>123691.71455669426</v>
      </c>
      <c r="Z13" s="33">
        <v>117696.40932781409</v>
      </c>
      <c r="AA13" s="33">
        <v>113468.46139694787</v>
      </c>
      <c r="AB13" s="33">
        <v>117263.08595171402</v>
      </c>
      <c r="AC13" s="33">
        <v>112191.60607641931</v>
      </c>
      <c r="AD13" s="33">
        <v>106753.7081641166</v>
      </c>
      <c r="AE13" s="33">
        <v>113936.00870028191</v>
      </c>
    </row>
    <row r="14" spans="1:31">
      <c r="A14" s="29" t="s">
        <v>40</v>
      </c>
      <c r="B14" s="29" t="s">
        <v>36</v>
      </c>
      <c r="C14" s="33">
        <v>1.296127439469381E-3</v>
      </c>
      <c r="D14" s="33">
        <v>1.307556570745271E-3</v>
      </c>
      <c r="E14" s="33">
        <v>1.2510064055262931E-3</v>
      </c>
      <c r="F14" s="33">
        <v>1.19037045046413E-3</v>
      </c>
      <c r="G14" s="33">
        <v>1.192036253043201E-3</v>
      </c>
      <c r="H14" s="33">
        <v>1.1696361457933079E-3</v>
      </c>
      <c r="I14" s="33">
        <v>1.368445975197479E-3</v>
      </c>
      <c r="J14" s="33">
        <v>2.1015856425959001E-3</v>
      </c>
      <c r="K14" s="33">
        <v>3.2439066302196382E-3</v>
      </c>
      <c r="L14" s="33">
        <v>3.1489496795714207E-3</v>
      </c>
      <c r="M14" s="33">
        <v>3.0475590406935271E-3</v>
      </c>
      <c r="N14" s="33">
        <v>4037.5310734953378</v>
      </c>
      <c r="O14" s="33">
        <v>6513.2792575881385</v>
      </c>
      <c r="P14" s="33">
        <v>6214.96113236985</v>
      </c>
      <c r="Q14" s="33">
        <v>10108.553000228299</v>
      </c>
      <c r="R14" s="33">
        <v>9618.5941145402339</v>
      </c>
      <c r="S14" s="33">
        <v>9837.9095553336192</v>
      </c>
      <c r="T14" s="33">
        <v>9387.3182887511339</v>
      </c>
      <c r="U14" s="33">
        <v>11358.076467911442</v>
      </c>
      <c r="V14" s="33">
        <v>10807.553472302434</v>
      </c>
      <c r="W14" s="33">
        <v>23818.640476835</v>
      </c>
      <c r="X14" s="33">
        <v>23630.779333950984</v>
      </c>
      <c r="Y14" s="33">
        <v>22608.77811695066</v>
      </c>
      <c r="Z14" s="33">
        <v>21512.936567537068</v>
      </c>
      <c r="AA14" s="33">
        <v>20527.611260666414</v>
      </c>
      <c r="AB14" s="33">
        <v>26604.206144331565</v>
      </c>
      <c r="AC14" s="33">
        <v>25453.60796940716</v>
      </c>
      <c r="AD14" s="33">
        <v>24219.878353192933</v>
      </c>
      <c r="AE14" s="33">
        <v>23110.570994426795</v>
      </c>
    </row>
    <row r="15" spans="1:31">
      <c r="A15" s="29" t="s">
        <v>40</v>
      </c>
      <c r="B15" s="29" t="s">
        <v>73</v>
      </c>
      <c r="C15" s="33">
        <v>0</v>
      </c>
      <c r="D15" s="33">
        <v>0</v>
      </c>
      <c r="E15" s="33">
        <v>1.8888190051614682E-3</v>
      </c>
      <c r="F15" s="33">
        <v>2.2492441326478676E-3</v>
      </c>
      <c r="G15" s="33">
        <v>2.2254656382774359E-3</v>
      </c>
      <c r="H15" s="33">
        <v>2.4106866709216498E-3</v>
      </c>
      <c r="I15" s="33">
        <v>2.4526557021598387E-3</v>
      </c>
      <c r="J15" s="33">
        <v>2.9961465528101647E-3</v>
      </c>
      <c r="K15" s="33">
        <v>3.2359860461148794E-3</v>
      </c>
      <c r="L15" s="33">
        <v>4.2199102512954483E-3</v>
      </c>
      <c r="M15" s="33">
        <v>2.0771858810928617E-2</v>
      </c>
      <c r="N15" s="33">
        <v>22601.118942102137</v>
      </c>
      <c r="O15" s="33">
        <v>25422.778646933886</v>
      </c>
      <c r="P15" s="33">
        <v>24258.376564698581</v>
      </c>
      <c r="Q15" s="33">
        <v>26794.020474965477</v>
      </c>
      <c r="R15" s="33">
        <v>25495.321322371925</v>
      </c>
      <c r="S15" s="33">
        <v>38641.919289428246</v>
      </c>
      <c r="T15" s="33">
        <v>36872.060382293232</v>
      </c>
      <c r="U15" s="33">
        <v>35277.390646972424</v>
      </c>
      <c r="V15" s="33">
        <v>33567.504701259371</v>
      </c>
      <c r="W15" s="33">
        <v>36307.863279865291</v>
      </c>
      <c r="X15" s="33">
        <v>39432.494436417423</v>
      </c>
      <c r="Y15" s="33">
        <v>37727.089013482459</v>
      </c>
      <c r="Z15" s="33">
        <v>35898.466872393888</v>
      </c>
      <c r="AA15" s="33">
        <v>34254.262301729352</v>
      </c>
      <c r="AB15" s="33">
        <v>32685.364839531085</v>
      </c>
      <c r="AC15" s="33">
        <v>31271.764229874287</v>
      </c>
      <c r="AD15" s="33">
        <v>29756.030035896601</v>
      </c>
      <c r="AE15" s="33">
        <v>28393.158468018111</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99012.006547581856</v>
      </c>
      <c r="D17" s="35">
        <v>95696.027745305313</v>
      </c>
      <c r="E17" s="35">
        <v>138094.75658053119</v>
      </c>
      <c r="F17" s="35">
        <v>-236912.75161260276</v>
      </c>
      <c r="G17" s="35">
        <v>-90723.660354203501</v>
      </c>
      <c r="H17" s="35">
        <v>-322725.85638129862</v>
      </c>
      <c r="I17" s="35">
        <v>-207945.08540506329</v>
      </c>
      <c r="J17" s="35">
        <v>-324713.80185130466</v>
      </c>
      <c r="K17" s="35">
        <v>-247832.64684608069</v>
      </c>
      <c r="L17" s="35">
        <v>-187182.31376274608</v>
      </c>
      <c r="M17" s="35">
        <v>249272.27574936545</v>
      </c>
      <c r="N17" s="35">
        <v>468070.63431977137</v>
      </c>
      <c r="O17" s="35">
        <v>85464.837256115163</v>
      </c>
      <c r="P17" s="35">
        <v>27403.355624157295</v>
      </c>
      <c r="Q17" s="35">
        <v>126191.81543794897</v>
      </c>
      <c r="R17" s="35">
        <v>138590.65769376082</v>
      </c>
      <c r="S17" s="35">
        <v>256145.30009047245</v>
      </c>
      <c r="T17" s="35">
        <v>222214.06164940711</v>
      </c>
      <c r="U17" s="35">
        <v>223049.36306020553</v>
      </c>
      <c r="V17" s="35">
        <v>221436.56684080593</v>
      </c>
      <c r="W17" s="35">
        <v>486194.33188456856</v>
      </c>
      <c r="X17" s="35">
        <v>298008.60478733783</v>
      </c>
      <c r="Y17" s="35">
        <v>289972.21758664749</v>
      </c>
      <c r="Z17" s="35">
        <v>285584.70305768342</v>
      </c>
      <c r="AA17" s="35">
        <v>283362.81231055054</v>
      </c>
      <c r="AB17" s="35">
        <v>298697.0902652021</v>
      </c>
      <c r="AC17" s="35">
        <v>313290.65376802761</v>
      </c>
      <c r="AD17" s="35">
        <v>384025.34543131996</v>
      </c>
      <c r="AE17" s="35">
        <v>386893.80843322206</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-49202.865092480926</v>
      </c>
      <c r="G20" s="33">
        <v>90853.04519297606</v>
      </c>
      <c r="H20" s="33">
        <v>-110308.36919507277</v>
      </c>
      <c r="I20" s="33">
        <v>-105537.67197050659</v>
      </c>
      <c r="J20" s="33">
        <v>-100422.28846271652</v>
      </c>
      <c r="K20" s="33">
        <v>-69152.051182774085</v>
      </c>
      <c r="L20" s="33">
        <v>-65984.781636682295</v>
      </c>
      <c r="M20" s="33">
        <v>-70487.169782198413</v>
      </c>
      <c r="N20" s="33">
        <v>231812.65069176894</v>
      </c>
      <c r="O20" s="33">
        <v>-57319.731082856342</v>
      </c>
      <c r="P20" s="33">
        <v>-54694.399866446583</v>
      </c>
      <c r="Q20" s="33">
        <v>-6.4827720850457998E-4</v>
      </c>
      <c r="R20" s="33">
        <v>-6.1685538083922022E-4</v>
      </c>
      <c r="S20" s="33">
        <v>-5.8860246239850764E-4</v>
      </c>
      <c r="T20" s="33">
        <v>-5.616435707673402E-4</v>
      </c>
      <c r="U20" s="33">
        <v>-5.373531978445313E-4</v>
      </c>
      <c r="V20" s="33">
        <v>-5.1130782812214151E-4</v>
      </c>
      <c r="W20" s="33">
        <v>-12664.149298349061</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4.4583022962596197E-5</v>
      </c>
      <c r="D22" s="33">
        <v>4.4277774086782897E-5</v>
      </c>
      <c r="E22" s="33">
        <v>4.5782790418310396E-5</v>
      </c>
      <c r="F22" s="33">
        <v>5.2610238755676802E-5</v>
      </c>
      <c r="G22" s="33">
        <v>5.0200609479705603E-5</v>
      </c>
      <c r="H22" s="33">
        <v>4.7901344904312604E-5</v>
      </c>
      <c r="I22" s="33">
        <v>4.9576439697120498E-5</v>
      </c>
      <c r="J22" s="33">
        <v>4.9006805788074298E-5</v>
      </c>
      <c r="K22" s="33">
        <v>5.3674667320991497E-5</v>
      </c>
      <c r="L22" s="33">
        <v>5.1216285591242704E-5</v>
      </c>
      <c r="M22" s="33">
        <v>4.90012461222915E-5</v>
      </c>
      <c r="N22" s="33">
        <v>7.7852532529780499E-5</v>
      </c>
      <c r="O22" s="33">
        <v>7.4286767651512994E-5</v>
      </c>
      <c r="P22" s="33">
        <v>7.0884320249940601E-5</v>
      </c>
      <c r="Q22" s="33">
        <v>6.7818663198265694E-5</v>
      </c>
      <c r="R22" s="33">
        <v>6.4531510234139996E-5</v>
      </c>
      <c r="S22" s="33">
        <v>7.663740323552359E-5</v>
      </c>
      <c r="T22" s="33">
        <v>7.3127293134554004E-5</v>
      </c>
      <c r="U22" s="33">
        <v>7.7481496540217891E-5</v>
      </c>
      <c r="V22" s="33">
        <v>7.3725988557518698E-5</v>
      </c>
      <c r="W22" s="33">
        <v>8.9675526075410107E-5</v>
      </c>
      <c r="X22" s="33">
        <v>8.55682500378895E-5</v>
      </c>
      <c r="Y22" s="33">
        <v>8.1867531625084199E-5</v>
      </c>
      <c r="Z22" s="33">
        <v>7.7899433662723699E-5</v>
      </c>
      <c r="AA22" s="33">
        <v>7.4331520640944911E-5</v>
      </c>
      <c r="AB22" s="33">
        <v>1.7921907575183698E-4</v>
      </c>
      <c r="AC22" s="33">
        <v>1.7146807776757201E-4</v>
      </c>
      <c r="AD22" s="33">
        <v>1.6315706464071499E-4</v>
      </c>
      <c r="AE22" s="33">
        <v>1.5568422192343401E-4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1.6346576888060679E-4</v>
      </c>
      <c r="D24" s="33">
        <v>1.6381746058603231E-4</v>
      </c>
      <c r="E24" s="33">
        <v>1.6606731251669359E-4</v>
      </c>
      <c r="F24" s="33">
        <v>1.5801807307669241E-4</v>
      </c>
      <c r="G24" s="33">
        <v>1.507806040207842E-4</v>
      </c>
      <c r="H24" s="33">
        <v>1.43874622099957E-4</v>
      </c>
      <c r="I24" s="33">
        <v>1.3765222696034691E-4</v>
      </c>
      <c r="J24" s="33">
        <v>1.3098025932588631E-4</v>
      </c>
      <c r="K24" s="33">
        <v>1.2741955599920328E-4</v>
      </c>
      <c r="L24" s="33">
        <v>1.2672826996707032E-4</v>
      </c>
      <c r="M24" s="33">
        <v>1.2711181998492272E-4</v>
      </c>
      <c r="N24" s="33">
        <v>6.6760343440777701E-4</v>
      </c>
      <c r="O24" s="33">
        <v>6.3702617761640201E-4</v>
      </c>
      <c r="P24" s="33">
        <v>6.0784940588052303E-4</v>
      </c>
      <c r="Q24" s="33">
        <v>8.0332714461671091E-4</v>
      </c>
      <c r="R24" s="33">
        <v>7.6439008687982201E-4</v>
      </c>
      <c r="S24" s="33">
        <v>1.0239669042609058E-3</v>
      </c>
      <c r="T24" s="33">
        <v>9.7706765634851208E-4</v>
      </c>
      <c r="U24" s="33">
        <v>3483.3749006267831</v>
      </c>
      <c r="V24" s="33">
        <v>3314.5366252941985</v>
      </c>
      <c r="W24" s="33">
        <v>3162.7258988955709</v>
      </c>
      <c r="X24" s="33">
        <v>3017.8682229355095</v>
      </c>
      <c r="Y24" s="33">
        <v>2887.3493267770746</v>
      </c>
      <c r="Z24" s="33">
        <v>6761.6154729134196</v>
      </c>
      <c r="AA24" s="33">
        <v>6451.9231586082778</v>
      </c>
      <c r="AB24" s="33">
        <v>6156.4152261323607</v>
      </c>
      <c r="AC24" s="33">
        <v>5890.1580667989083</v>
      </c>
      <c r="AD24" s="33">
        <v>6394.6088465339981</v>
      </c>
      <c r="AE24" s="33">
        <v>6101.7259961719064</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11993.038812898247</v>
      </c>
      <c r="D26" s="33">
        <v>12662.660413960841</v>
      </c>
      <c r="E26" s="33">
        <v>49060.64669813036</v>
      </c>
      <c r="F26" s="33">
        <v>111382.65900335436</v>
      </c>
      <c r="G26" s="33">
        <v>106281.16345507387</v>
      </c>
      <c r="H26" s="33">
        <v>101413.32416673655</v>
      </c>
      <c r="I26" s="33">
        <v>101467.38259435068</v>
      </c>
      <c r="J26" s="33">
        <v>98548.855570022977</v>
      </c>
      <c r="K26" s="33">
        <v>94035.169108191403</v>
      </c>
      <c r="L26" s="33">
        <v>109326.75544980519</v>
      </c>
      <c r="M26" s="33">
        <v>104598.5119423451</v>
      </c>
      <c r="N26" s="33">
        <v>158944.01220160394</v>
      </c>
      <c r="O26" s="33">
        <v>151664.13372217739</v>
      </c>
      <c r="P26" s="33">
        <v>144717.68479459154</v>
      </c>
      <c r="Q26" s="33">
        <v>138458.82915686077</v>
      </c>
      <c r="R26" s="33">
        <v>131747.76616402698</v>
      </c>
      <c r="S26" s="33">
        <v>125713.5174233063</v>
      </c>
      <c r="T26" s="33">
        <v>125847.07666003762</v>
      </c>
      <c r="U26" s="33">
        <v>125587.55183716383</v>
      </c>
      <c r="V26" s="33">
        <v>119500.35716310544</v>
      </c>
      <c r="W26" s="33">
        <v>138551.36812176125</v>
      </c>
      <c r="X26" s="33">
        <v>132205.52678831547</v>
      </c>
      <c r="Y26" s="33">
        <v>126487.8052380501</v>
      </c>
      <c r="Z26" s="33">
        <v>120356.97422172489</v>
      </c>
      <c r="AA26" s="33">
        <v>118734.74812482837</v>
      </c>
      <c r="AB26" s="33">
        <v>113296.51733584242</v>
      </c>
      <c r="AC26" s="33">
        <v>108396.58651575376</v>
      </c>
      <c r="AD26" s="33">
        <v>103142.63216703126</v>
      </c>
      <c r="AE26" s="33">
        <v>98418.542132463306</v>
      </c>
    </row>
    <row r="27" spans="1:31">
      <c r="A27" s="29" t="s">
        <v>130</v>
      </c>
      <c r="B27" s="29" t="s">
        <v>68</v>
      </c>
      <c r="C27" s="33">
        <v>4.07733604817208E-4</v>
      </c>
      <c r="D27" s="33">
        <v>6.8716696494910262E-4</v>
      </c>
      <c r="E27" s="33">
        <v>7.8972886644493843E-4</v>
      </c>
      <c r="F27" s="33">
        <v>1.2348373429608051E-3</v>
      </c>
      <c r="G27" s="33">
        <v>1.5635627812574809E-3</v>
      </c>
      <c r="H27" s="33">
        <v>3.7358869550263791E-3</v>
      </c>
      <c r="I27" s="33">
        <v>1428.1311075452909</v>
      </c>
      <c r="J27" s="33">
        <v>1358.9103366713466</v>
      </c>
      <c r="K27" s="33">
        <v>12477.941135623458</v>
      </c>
      <c r="L27" s="33">
        <v>11906.434395373952</v>
      </c>
      <c r="M27" s="33">
        <v>12007.138852864085</v>
      </c>
      <c r="N27" s="33">
        <v>37579.005338798597</v>
      </c>
      <c r="O27" s="33">
        <v>41292.69574822679</v>
      </c>
      <c r="P27" s="33">
        <v>39401.427224987805</v>
      </c>
      <c r="Q27" s="33">
        <v>39203.178510284095</v>
      </c>
      <c r="R27" s="33">
        <v>37303.010676509162</v>
      </c>
      <c r="S27" s="33">
        <v>57322.621037070283</v>
      </c>
      <c r="T27" s="33">
        <v>55652.774394483531</v>
      </c>
      <c r="U27" s="33">
        <v>53245.862405116342</v>
      </c>
      <c r="V27" s="33">
        <v>52368.625289460484</v>
      </c>
      <c r="W27" s="33">
        <v>56102.616273457155</v>
      </c>
      <c r="X27" s="33">
        <v>73229.119788024356</v>
      </c>
      <c r="Y27" s="33">
        <v>70062.053276197606</v>
      </c>
      <c r="Z27" s="33">
        <v>66666.163778548638</v>
      </c>
      <c r="AA27" s="33">
        <v>63612.751706564632</v>
      </c>
      <c r="AB27" s="33">
        <v>67950.86397333871</v>
      </c>
      <c r="AC27" s="33">
        <v>65012.075217266902</v>
      </c>
      <c r="AD27" s="33">
        <v>61860.956848217094</v>
      </c>
      <c r="AE27" s="33">
        <v>62136.770207557711</v>
      </c>
    </row>
    <row r="28" spans="1:31">
      <c r="A28" s="29" t="s">
        <v>130</v>
      </c>
      <c r="B28" s="29" t="s">
        <v>36</v>
      </c>
      <c r="C28" s="33">
        <v>2.5751356600921E-4</v>
      </c>
      <c r="D28" s="33">
        <v>2.6963722794298603E-4</v>
      </c>
      <c r="E28" s="33">
        <v>2.5797575942184E-4</v>
      </c>
      <c r="F28" s="33">
        <v>2.4547174146771203E-4</v>
      </c>
      <c r="G28" s="33">
        <v>2.3422876084922101E-4</v>
      </c>
      <c r="H28" s="33">
        <v>2.23500725912185E-4</v>
      </c>
      <c r="I28" s="33">
        <v>2.78502007992568E-4</v>
      </c>
      <c r="J28" s="33">
        <v>2.8520945902341398E-4</v>
      </c>
      <c r="K28" s="33">
        <v>5.8695615437741495E-4</v>
      </c>
      <c r="L28" s="33">
        <v>5.6579571793357003E-4</v>
      </c>
      <c r="M28" s="33">
        <v>5.4823929808927598E-4</v>
      </c>
      <c r="N28" s="33">
        <v>2825.5267609043499</v>
      </c>
      <c r="O28" s="33">
        <v>2696.1133204002299</v>
      </c>
      <c r="P28" s="33">
        <v>2572.6272150627597</v>
      </c>
      <c r="Q28" s="33">
        <v>3210.9882826050198</v>
      </c>
      <c r="R28" s="33">
        <v>3055.3525184734099</v>
      </c>
      <c r="S28" s="33">
        <v>2915.4127275576402</v>
      </c>
      <c r="T28" s="33">
        <v>2781.8823736087697</v>
      </c>
      <c r="U28" s="33">
        <v>4584.8532372631807</v>
      </c>
      <c r="V28" s="33">
        <v>4362.6265961213703</v>
      </c>
      <c r="W28" s="33">
        <v>9524.5908843878806</v>
      </c>
      <c r="X28" s="33">
        <v>9088.3500808365097</v>
      </c>
      <c r="Y28" s="33">
        <v>8695.2904546221307</v>
      </c>
      <c r="Z28" s="33">
        <v>8273.8319932325303</v>
      </c>
      <c r="AA28" s="33">
        <v>7894.8778552257099</v>
      </c>
      <c r="AB28" s="33">
        <v>7533.2803991772898</v>
      </c>
      <c r="AC28" s="33">
        <v>7207.4755683806898</v>
      </c>
      <c r="AD28" s="33">
        <v>6858.1311111684699</v>
      </c>
      <c r="AE28" s="33">
        <v>6544.0182384127502</v>
      </c>
    </row>
    <row r="29" spans="1:31">
      <c r="A29" s="29" t="s">
        <v>130</v>
      </c>
      <c r="B29" s="29" t="s">
        <v>73</v>
      </c>
      <c r="C29" s="33">
        <v>0</v>
      </c>
      <c r="D29" s="33">
        <v>0</v>
      </c>
      <c r="E29" s="33">
        <v>5.2905727025775204E-4</v>
      </c>
      <c r="F29" s="33">
        <v>6.3064541594641803E-4</v>
      </c>
      <c r="G29" s="33">
        <v>6.0176089283906897E-4</v>
      </c>
      <c r="H29" s="33">
        <v>5.7419932499951695E-4</v>
      </c>
      <c r="I29" s="33">
        <v>6.4590559658313695E-4</v>
      </c>
      <c r="J29" s="33">
        <v>6.3138433200204405E-4</v>
      </c>
      <c r="K29" s="33">
        <v>7.3302937559956605E-4</v>
      </c>
      <c r="L29" s="33">
        <v>8.1443221787754806E-4</v>
      </c>
      <c r="M29" s="33">
        <v>8.5785571797011894E-4</v>
      </c>
      <c r="N29" s="33">
        <v>8025.49947890774</v>
      </c>
      <c r="O29" s="33">
        <v>7657.919348288814</v>
      </c>
      <c r="P29" s="33">
        <v>7307.1749477481117</v>
      </c>
      <c r="Q29" s="33">
        <v>7879.9903518732972</v>
      </c>
      <c r="R29" s="33">
        <v>7498.0492725003805</v>
      </c>
      <c r="S29" s="33">
        <v>14952.706968539274</v>
      </c>
      <c r="T29" s="33">
        <v>14267.850155139651</v>
      </c>
      <c r="U29" s="33">
        <v>13650.78372083803</v>
      </c>
      <c r="V29" s="33">
        <v>12989.133785456073</v>
      </c>
      <c r="W29" s="33">
        <v>12394.212349179899</v>
      </c>
      <c r="X29" s="33">
        <v>11826.538501009571</v>
      </c>
      <c r="Y29" s="33">
        <v>11315.055693180006</v>
      </c>
      <c r="Z29" s="33">
        <v>10766.617892064914</v>
      </c>
      <c r="AA29" s="33">
        <v>10273.490353154863</v>
      </c>
      <c r="AB29" s="33">
        <v>9802.9488094453154</v>
      </c>
      <c r="AC29" s="33">
        <v>9378.9836929497178</v>
      </c>
      <c r="AD29" s="33">
        <v>8924.3867942763354</v>
      </c>
      <c r="AE29" s="33">
        <v>8515.6362513256136</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11993.039428680644</v>
      </c>
      <c r="D31" s="35">
        <v>12662.66130922304</v>
      </c>
      <c r="E31" s="35">
        <v>49060.647699709327</v>
      </c>
      <c r="F31" s="35">
        <v>62179.795356339091</v>
      </c>
      <c r="G31" s="35">
        <v>197134.21041259391</v>
      </c>
      <c r="H31" s="35">
        <v>-8895.0411006732938</v>
      </c>
      <c r="I31" s="35">
        <v>-2642.1580813819523</v>
      </c>
      <c r="J31" s="35">
        <v>-514.52237603512867</v>
      </c>
      <c r="K31" s="35">
        <v>37361.059242134994</v>
      </c>
      <c r="L31" s="35">
        <v>55248.408386441391</v>
      </c>
      <c r="M31" s="35">
        <v>46118.481189123835</v>
      </c>
      <c r="N31" s="35">
        <v>428335.66897762741</v>
      </c>
      <c r="O31" s="35">
        <v>135637.09909886078</v>
      </c>
      <c r="P31" s="35">
        <v>129424.71283186649</v>
      </c>
      <c r="Q31" s="35">
        <v>177662.00789001345</v>
      </c>
      <c r="R31" s="35">
        <v>169050.77705260238</v>
      </c>
      <c r="S31" s="35">
        <v>183036.13897237842</v>
      </c>
      <c r="T31" s="35">
        <v>181499.85154307252</v>
      </c>
      <c r="U31" s="35">
        <v>182316.78868303527</v>
      </c>
      <c r="V31" s="35">
        <v>175183.51864027829</v>
      </c>
      <c r="W31" s="35">
        <v>185152.56108544045</v>
      </c>
      <c r="X31" s="35">
        <v>208452.51488484361</v>
      </c>
      <c r="Y31" s="35">
        <v>199437.2079228923</v>
      </c>
      <c r="Z31" s="35">
        <v>193784.75355108638</v>
      </c>
      <c r="AA31" s="35">
        <v>188799.4230643328</v>
      </c>
      <c r="AB31" s="35">
        <v>187403.79671453257</v>
      </c>
      <c r="AC31" s="35">
        <v>179298.81997128765</v>
      </c>
      <c r="AD31" s="35">
        <v>171398.19802493943</v>
      </c>
      <c r="AE31" s="35">
        <v>166657.03849187715</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-146256.81565240136</v>
      </c>
      <c r="G34" s="33">
        <v>-139557.97344736237</v>
      </c>
      <c r="H34" s="33">
        <v>-138379.10230773827</v>
      </c>
      <c r="I34" s="33">
        <v>-12348.752463268414</v>
      </c>
      <c r="J34" s="33">
        <v>-113618.97418305984</v>
      </c>
      <c r="K34" s="33">
        <v>-119127.81804909927</v>
      </c>
      <c r="L34" s="33">
        <v>-117041.47801072081</v>
      </c>
      <c r="M34" s="33">
        <v>271456.99836189352</v>
      </c>
      <c r="N34" s="33">
        <v>54308.404980104642</v>
      </c>
      <c r="O34" s="33">
        <v>-54266.92845861151</v>
      </c>
      <c r="P34" s="33">
        <v>-112733.16008684751</v>
      </c>
      <c r="Q34" s="33">
        <v>-65024.356395878647</v>
      </c>
      <c r="R34" s="33">
        <v>-52096.709820911448</v>
      </c>
      <c r="S34" s="33">
        <v>-26630.135139943664</v>
      </c>
      <c r="T34" s="33">
        <v>-25410.434283722901</v>
      </c>
      <c r="U34" s="33">
        <v>-24311.465191921765</v>
      </c>
      <c r="V34" s="33">
        <v>-23133.094826797173</v>
      </c>
      <c r="W34" s="33">
        <v>217761.87826393533</v>
      </c>
      <c r="X34" s="33">
        <v>-21062.560545550576</v>
      </c>
      <c r="Y34" s="33">
        <v>-17953.757027952666</v>
      </c>
      <c r="Z34" s="33">
        <v>-12167.888183001593</v>
      </c>
      <c r="AA34" s="33">
        <v>-5805.2909466033807</v>
      </c>
      <c r="AB34" s="33">
        <v>-5.4115621408780497E-5</v>
      </c>
      <c r="AC34" s="33">
        <v>-5.1775189338717093E-5</v>
      </c>
      <c r="AD34" s="33">
        <v>-4.9265659379310793E-5</v>
      </c>
      <c r="AE34" s="33">
        <v>-4.7009216946275801E-5</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4.5448146578592704E-5</v>
      </c>
      <c r="D36" s="33">
        <v>4.3366552061544595E-5</v>
      </c>
      <c r="E36" s="33">
        <v>4.4136715139962099E-5</v>
      </c>
      <c r="F36" s="33">
        <v>5.5217377517087005E-5</v>
      </c>
      <c r="G36" s="33">
        <v>5.2688337304488297E-5</v>
      </c>
      <c r="H36" s="33">
        <v>5.0275130995717395E-5</v>
      </c>
      <c r="I36" s="33">
        <v>5.0145484710851096E-5</v>
      </c>
      <c r="J36" s="33">
        <v>5.0667559890470901E-5</v>
      </c>
      <c r="K36" s="33">
        <v>5.5312716964658197E-5</v>
      </c>
      <c r="L36" s="33">
        <v>5.3975340810156203E-5</v>
      </c>
      <c r="M36" s="33">
        <v>5.5404363134685496E-5</v>
      </c>
      <c r="N36" s="33">
        <v>6.9500098124065292E-5</v>
      </c>
      <c r="O36" s="33">
        <v>6.63168874965608E-5</v>
      </c>
      <c r="P36" s="33">
        <v>6.327947277686879E-5</v>
      </c>
      <c r="Q36" s="33">
        <v>6.0542715744274698E-5</v>
      </c>
      <c r="R36" s="33">
        <v>5.7608226060613298E-5</v>
      </c>
      <c r="S36" s="33">
        <v>5.9589938934379595E-5</v>
      </c>
      <c r="T36" s="33">
        <v>5.6860628731541495E-5</v>
      </c>
      <c r="U36" s="33">
        <v>7.7850180782909295E-5</v>
      </c>
      <c r="V36" s="33">
        <v>7.4076802770869595E-5</v>
      </c>
      <c r="W36" s="33">
        <v>7.06839720814675E-5</v>
      </c>
      <c r="X36" s="33">
        <v>7.2574712358171705E-5</v>
      </c>
      <c r="Y36" s="33">
        <v>6.9435947989273102E-5</v>
      </c>
      <c r="Z36" s="33">
        <v>6.6070405652017899E-5</v>
      </c>
      <c r="AA36" s="33">
        <v>6.3044280177207798E-5</v>
      </c>
      <c r="AB36" s="33">
        <v>1.0461235511867201E-4</v>
      </c>
      <c r="AC36" s="33">
        <v>1.00088003286968E-4</v>
      </c>
      <c r="AD36" s="33">
        <v>9.5236763802693803E-5</v>
      </c>
      <c r="AE36" s="33">
        <v>9.0874774584711704E-5</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1.6050291420138419E-4</v>
      </c>
      <c r="D38" s="33">
        <v>1.6000924963165979E-4</v>
      </c>
      <c r="E38" s="33">
        <v>1.5541467112690409E-4</v>
      </c>
      <c r="F38" s="33">
        <v>1.4788176244408461E-4</v>
      </c>
      <c r="G38" s="33">
        <v>1.4110855189428389E-4</v>
      </c>
      <c r="H38" s="33">
        <v>1.3464556473101661E-4</v>
      </c>
      <c r="I38" s="33">
        <v>1.2882231463086851E-4</v>
      </c>
      <c r="J38" s="33">
        <v>1.3220802396706971E-4</v>
      </c>
      <c r="K38" s="33">
        <v>1.3073957084455351E-4</v>
      </c>
      <c r="L38" s="33">
        <v>1.3266882820235458E-4</v>
      </c>
      <c r="M38" s="33">
        <v>1.4014714523388712E-4</v>
      </c>
      <c r="N38" s="33">
        <v>1.7979108786454851E-4</v>
      </c>
      <c r="O38" s="33">
        <v>1.7155638148184132E-4</v>
      </c>
      <c r="P38" s="33">
        <v>1.6369883722666109E-4</v>
      </c>
      <c r="Q38" s="33">
        <v>1.566190698969416E-4</v>
      </c>
      <c r="R38" s="33">
        <v>1.5683352170062369E-4</v>
      </c>
      <c r="S38" s="33">
        <v>1.609318586838062E-4</v>
      </c>
      <c r="T38" s="33">
        <v>1.5356093379745761E-4</v>
      </c>
      <c r="U38" s="33">
        <v>146.51429579547531</v>
      </c>
      <c r="V38" s="33">
        <v>139.41278598979022</v>
      </c>
      <c r="W38" s="33">
        <v>133.02746749454883</v>
      </c>
      <c r="X38" s="33">
        <v>126.93460689216757</v>
      </c>
      <c r="Y38" s="33">
        <v>121.44484594999555</v>
      </c>
      <c r="Z38" s="33">
        <v>115.55844585721803</v>
      </c>
      <c r="AA38" s="33">
        <v>110.26569477329137</v>
      </c>
      <c r="AB38" s="33">
        <v>5911.4053849387074</v>
      </c>
      <c r="AC38" s="33">
        <v>5655.7445908484715</v>
      </c>
      <c r="AD38" s="33">
        <v>5790.3638722936685</v>
      </c>
      <c r="AE38" s="33">
        <v>6123.8214070500244</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80457.872758557263</v>
      </c>
      <c r="D40" s="33">
        <v>76772.779363285881</v>
      </c>
      <c r="E40" s="33">
        <v>73452.454333711095</v>
      </c>
      <c r="F40" s="33">
        <v>98691.665596707811</v>
      </c>
      <c r="G40" s="33">
        <v>94171.43663483359</v>
      </c>
      <c r="H40" s="33">
        <v>89858.241033093291</v>
      </c>
      <c r="I40" s="33">
        <v>86906.854575515506</v>
      </c>
      <c r="J40" s="33">
        <v>104977.38527337289</v>
      </c>
      <c r="K40" s="33">
        <v>100169.26072161007</v>
      </c>
      <c r="L40" s="33">
        <v>95581.355614457541</v>
      </c>
      <c r="M40" s="33">
        <v>94314.921977993756</v>
      </c>
      <c r="N40" s="33">
        <v>89743.502651405375</v>
      </c>
      <c r="O40" s="33">
        <v>98279.594294965384</v>
      </c>
      <c r="P40" s="33">
        <v>93778.238975808097</v>
      </c>
      <c r="Q40" s="33">
        <v>92208.74406509001</v>
      </c>
      <c r="R40" s="33">
        <v>90254.489202982251</v>
      </c>
      <c r="S40" s="33">
        <v>94506.797086789942</v>
      </c>
      <c r="T40" s="33">
        <v>90178.241460307603</v>
      </c>
      <c r="U40" s="33">
        <v>86278.146844227638</v>
      </c>
      <c r="V40" s="33">
        <v>82096.267573276302</v>
      </c>
      <c r="W40" s="33">
        <v>84161.246093406269</v>
      </c>
      <c r="X40" s="33">
        <v>91638.305027089722</v>
      </c>
      <c r="Y40" s="33">
        <v>87675.064442019633</v>
      </c>
      <c r="Z40" s="33">
        <v>83503.119284393528</v>
      </c>
      <c r="AA40" s="33">
        <v>79678.548908601791</v>
      </c>
      <c r="AB40" s="33">
        <v>76029.149870516005</v>
      </c>
      <c r="AC40" s="33">
        <v>72740.985455430186</v>
      </c>
      <c r="AD40" s="33">
        <v>69215.248811901765</v>
      </c>
      <c r="AE40" s="33">
        <v>67651.258483058831</v>
      </c>
    </row>
    <row r="41" spans="1:31">
      <c r="A41" s="29" t="s">
        <v>131</v>
      </c>
      <c r="B41" s="29" t="s">
        <v>68</v>
      </c>
      <c r="C41" s="33">
        <v>5.2231701889016461E-4</v>
      </c>
      <c r="D41" s="33">
        <v>8.4042003360387872E-4</v>
      </c>
      <c r="E41" s="33">
        <v>9.0948687932908962E-4</v>
      </c>
      <c r="F41" s="33">
        <v>1.1499691703348561E-3</v>
      </c>
      <c r="G41" s="33">
        <v>1.0972988262185374E-3</v>
      </c>
      <c r="H41" s="33">
        <v>1.0470408642954925E-3</v>
      </c>
      <c r="I41" s="33">
        <v>1.0597353430078368E-3</v>
      </c>
      <c r="J41" s="33">
        <v>1.1722240048603933E-3</v>
      </c>
      <c r="K41" s="33">
        <v>1.3265243807061371E-3</v>
      </c>
      <c r="L41" s="33">
        <v>1.6092025021065296E-3</v>
      </c>
      <c r="M41" s="33">
        <v>4644.9541496461816</v>
      </c>
      <c r="N41" s="33">
        <v>5775.5424864618053</v>
      </c>
      <c r="O41" s="33">
        <v>10596.399630758093</v>
      </c>
      <c r="P41" s="33">
        <v>10111.068345934567</v>
      </c>
      <c r="Q41" s="33">
        <v>9673.7774500166706</v>
      </c>
      <c r="R41" s="33">
        <v>9204.8919767073658</v>
      </c>
      <c r="S41" s="33">
        <v>19138.633534257395</v>
      </c>
      <c r="T41" s="33">
        <v>18262.054908980001</v>
      </c>
      <c r="U41" s="33">
        <v>17472.24419535858</v>
      </c>
      <c r="V41" s="33">
        <v>18461.261434757107</v>
      </c>
      <c r="W41" s="33">
        <v>23064.127154435795</v>
      </c>
      <c r="X41" s="33">
        <v>35612.634444275871</v>
      </c>
      <c r="Y41" s="33">
        <v>34072.433120832648</v>
      </c>
      <c r="Z41" s="33">
        <v>32420.951151244233</v>
      </c>
      <c r="AA41" s="33">
        <v>30936.022100935112</v>
      </c>
      <c r="AB41" s="33">
        <v>30396.131099084821</v>
      </c>
      <c r="AC41" s="33">
        <v>29081.53693679507</v>
      </c>
      <c r="AD41" s="33">
        <v>27671.962407872121</v>
      </c>
      <c r="AE41" s="33">
        <v>34291.255375686436</v>
      </c>
    </row>
    <row r="42" spans="1:31">
      <c r="A42" s="29" t="s">
        <v>131</v>
      </c>
      <c r="B42" s="29" t="s">
        <v>36</v>
      </c>
      <c r="C42" s="33">
        <v>2.6993246115647202E-4</v>
      </c>
      <c r="D42" s="33">
        <v>2.5756914222233403E-4</v>
      </c>
      <c r="E42" s="33">
        <v>2.4642960312026596E-4</v>
      </c>
      <c r="F42" s="33">
        <v>2.3448522435867101E-4</v>
      </c>
      <c r="G42" s="33">
        <v>2.5474063983430998E-4</v>
      </c>
      <c r="H42" s="33">
        <v>2.43073129516118E-4</v>
      </c>
      <c r="I42" s="33">
        <v>2.94951947503817E-4</v>
      </c>
      <c r="J42" s="33">
        <v>9.6677038886614798E-4</v>
      </c>
      <c r="K42" s="33">
        <v>9.3070219037057103E-4</v>
      </c>
      <c r="L42" s="33">
        <v>8.9020364826090102E-4</v>
      </c>
      <c r="M42" s="33">
        <v>8.5317982679809995E-4</v>
      </c>
      <c r="N42" s="33">
        <v>1211.99376072263</v>
      </c>
      <c r="O42" s="33">
        <v>3817.1558671540197</v>
      </c>
      <c r="P42" s="33">
        <v>3642.3243013687797</v>
      </c>
      <c r="Q42" s="33">
        <v>3484.7983973689802</v>
      </c>
      <c r="R42" s="33">
        <v>3315.8911268086899</v>
      </c>
      <c r="S42" s="33">
        <v>3823.8798758236999</v>
      </c>
      <c r="T42" s="33">
        <v>3648.74033897656</v>
      </c>
      <c r="U42" s="33">
        <v>3490.9369442863303</v>
      </c>
      <c r="V42" s="33">
        <v>3321.7321421864799</v>
      </c>
      <c r="W42" s="33">
        <v>6851.2160704304297</v>
      </c>
      <c r="X42" s="33">
        <v>7440.4888662490303</v>
      </c>
      <c r="Y42" s="33">
        <v>7118.6971504578896</v>
      </c>
      <c r="Z42" s="33">
        <v>6773.65576338141</v>
      </c>
      <c r="AA42" s="33">
        <v>6463.4119873100099</v>
      </c>
      <c r="AB42" s="33">
        <v>13184.1686200195</v>
      </c>
      <c r="AC42" s="33">
        <v>12613.9700308469</v>
      </c>
      <c r="AD42" s="33">
        <v>12002.574187394799</v>
      </c>
      <c r="AE42" s="33">
        <v>11452.837967150001</v>
      </c>
    </row>
    <row r="43" spans="1:31">
      <c r="A43" s="29" t="s">
        <v>131</v>
      </c>
      <c r="B43" s="29" t="s">
        <v>73</v>
      </c>
      <c r="C43" s="33">
        <v>0</v>
      </c>
      <c r="D43" s="33">
        <v>0</v>
      </c>
      <c r="E43" s="33">
        <v>2.5386637044388797E-4</v>
      </c>
      <c r="F43" s="33">
        <v>3.0768807287750798E-4</v>
      </c>
      <c r="G43" s="33">
        <v>3.2209220752064499E-4</v>
      </c>
      <c r="H43" s="33">
        <v>3.6682113442883902E-4</v>
      </c>
      <c r="I43" s="33">
        <v>3.61002313277388E-4</v>
      </c>
      <c r="J43" s="33">
        <v>9.3957352094011903E-4</v>
      </c>
      <c r="K43" s="33">
        <v>8.9653961886073795E-4</v>
      </c>
      <c r="L43" s="33">
        <v>8.5732449567593207E-4</v>
      </c>
      <c r="M43" s="33">
        <v>8.2136889303032097E-4</v>
      </c>
      <c r="N43" s="33">
        <v>3075.9297361428899</v>
      </c>
      <c r="O43" s="33">
        <v>6791.8729184072399</v>
      </c>
      <c r="P43" s="33">
        <v>6480.7947668924098</v>
      </c>
      <c r="Q43" s="33">
        <v>6200.5086075193203</v>
      </c>
      <c r="R43" s="33">
        <v>5899.9715681986299</v>
      </c>
      <c r="S43" s="33">
        <v>12145.986501797499</v>
      </c>
      <c r="T43" s="33">
        <v>11589.6817719103</v>
      </c>
      <c r="U43" s="33">
        <v>11088.442723882601</v>
      </c>
      <c r="V43" s="33">
        <v>10550.9887893987</v>
      </c>
      <c r="W43" s="33">
        <v>10067.7373976823</v>
      </c>
      <c r="X43" s="33">
        <v>14394.206381442</v>
      </c>
      <c r="Y43" s="33">
        <v>13771.6751906098</v>
      </c>
      <c r="Z43" s="33">
        <v>13104.1656770552</v>
      </c>
      <c r="AA43" s="33">
        <v>12503.9748777082</v>
      </c>
      <c r="AB43" s="33">
        <v>11931.273767782001</v>
      </c>
      <c r="AC43" s="33">
        <v>11415.261292347501</v>
      </c>
      <c r="AD43" s="33">
        <v>10861.966546862601</v>
      </c>
      <c r="AE43" s="33">
        <v>10364.471935686201</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80457.873486825338</v>
      </c>
      <c r="D45" s="35">
        <v>76772.780407081722</v>
      </c>
      <c r="E45" s="35">
        <v>73452.455442749357</v>
      </c>
      <c r="F45" s="35">
        <v>-47565.148702625222</v>
      </c>
      <c r="G45" s="35">
        <v>-45386.535521433078</v>
      </c>
      <c r="H45" s="35">
        <v>-48520.860042683438</v>
      </c>
      <c r="I45" s="35">
        <v>74558.10335095023</v>
      </c>
      <c r="J45" s="35">
        <v>-8641.5875545873678</v>
      </c>
      <c r="K45" s="35">
        <v>-18958.555814912525</v>
      </c>
      <c r="L45" s="35">
        <v>-21460.120600416602</v>
      </c>
      <c r="M45" s="35">
        <v>370416.87468508497</v>
      </c>
      <c r="N45" s="35">
        <v>149827.45036726302</v>
      </c>
      <c r="O45" s="35">
        <v>54609.065704985245</v>
      </c>
      <c r="P45" s="35">
        <v>-8843.8525381265426</v>
      </c>
      <c r="Q45" s="35">
        <v>36858.165336389815</v>
      </c>
      <c r="R45" s="35">
        <v>47362.671573219915</v>
      </c>
      <c r="S45" s="35">
        <v>87015.295701625466</v>
      </c>
      <c r="T45" s="35">
        <v>83029.86229598627</v>
      </c>
      <c r="U45" s="35">
        <v>79585.440221310113</v>
      </c>
      <c r="V45" s="35">
        <v>77563.847041302826</v>
      </c>
      <c r="W45" s="35">
        <v>325120.27904995589</v>
      </c>
      <c r="X45" s="35">
        <v>106315.3136052819</v>
      </c>
      <c r="Y45" s="35">
        <v>103915.18545028556</v>
      </c>
      <c r="Z45" s="35">
        <v>103871.74076456379</v>
      </c>
      <c r="AA45" s="35">
        <v>104919.5458207511</v>
      </c>
      <c r="AB45" s="35">
        <v>112336.68640503628</v>
      </c>
      <c r="AC45" s="35">
        <v>107478.26703138655</v>
      </c>
      <c r="AD45" s="35">
        <v>102677.57513803866</v>
      </c>
      <c r="AE45" s="35">
        <v>108066.33530966085</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-302133.62585771957</v>
      </c>
      <c r="G49" s="33">
        <v>-290759.72034546267</v>
      </c>
      <c r="H49" s="33">
        <v>-316660.54508801224</v>
      </c>
      <c r="I49" s="33">
        <v>-372847.07043208001</v>
      </c>
      <c r="J49" s="33">
        <v>-427425.99896877131</v>
      </c>
      <c r="K49" s="33">
        <v>-374328.1301104622</v>
      </c>
      <c r="L49" s="33">
        <v>-325197.50755754788</v>
      </c>
      <c r="M49" s="33">
        <v>-278344.76213454443</v>
      </c>
      <c r="N49" s="33">
        <v>-233654.33956333337</v>
      </c>
      <c r="O49" s="33">
        <v>-222952.61399838745</v>
      </c>
      <c r="P49" s="33">
        <v>-212741.0438068943</v>
      </c>
      <c r="Q49" s="33">
        <v>-203540.2631712383</v>
      </c>
      <c r="R49" s="33">
        <v>-193674.71956053251</v>
      </c>
      <c r="S49" s="33">
        <v>-143939.3369430342</v>
      </c>
      <c r="T49" s="33">
        <v>-176339.78712097308</v>
      </c>
      <c r="U49" s="33">
        <v>-168713.3372426893</v>
      </c>
      <c r="V49" s="33">
        <v>-160535.84567250698</v>
      </c>
      <c r="W49" s="33">
        <v>-153183.05878682618</v>
      </c>
      <c r="X49" s="33">
        <v>-146167.040768932</v>
      </c>
      <c r="Y49" s="33">
        <v>-139845.5014260177</v>
      </c>
      <c r="Z49" s="33">
        <v>-133067.22634872398</v>
      </c>
      <c r="AA49" s="33">
        <v>-126972.5441753311</v>
      </c>
      <c r="AB49" s="33">
        <v>-121157.00775265301</v>
      </c>
      <c r="AC49" s="33">
        <v>-88405.286618391896</v>
      </c>
      <c r="AD49" s="33">
        <v>0</v>
      </c>
      <c r="AE49" s="33">
        <v>0</v>
      </c>
    </row>
    <row r="50" spans="1:31">
      <c r="A50" s="29" t="s">
        <v>132</v>
      </c>
      <c r="B50" s="29" t="s">
        <v>20</v>
      </c>
      <c r="C50" s="33">
        <v>3.99087908858558E-5</v>
      </c>
      <c r="D50" s="33">
        <v>3.8080907318671002E-5</v>
      </c>
      <c r="E50" s="33">
        <v>3.7796061295161901E-5</v>
      </c>
      <c r="F50" s="33">
        <v>5.47776563823296E-5</v>
      </c>
      <c r="G50" s="33">
        <v>5.2268756069199796E-5</v>
      </c>
      <c r="H50" s="33">
        <v>5.0847042916446495E-5</v>
      </c>
      <c r="I50" s="33">
        <v>5.4544202323795804E-5</v>
      </c>
      <c r="J50" s="33">
        <v>5.1900459025282595E-5</v>
      </c>
      <c r="K50" s="33">
        <v>5.5588240257841004E-5</v>
      </c>
      <c r="L50" s="33">
        <v>5.5029591968016304E-5</v>
      </c>
      <c r="M50" s="33">
        <v>5.3782245137554198E-5</v>
      </c>
      <c r="N50" s="33">
        <v>5.94472063299355E-5</v>
      </c>
      <c r="O50" s="33">
        <v>5.6724433498347497E-5</v>
      </c>
      <c r="P50" s="33">
        <v>5.4126367820385698E-5</v>
      </c>
      <c r="Q50" s="33">
        <v>5.1785470981634504E-5</v>
      </c>
      <c r="R50" s="33">
        <v>4.9275442673670403E-5</v>
      </c>
      <c r="S50" s="33">
        <v>5.1350363474928E-5</v>
      </c>
      <c r="T50" s="33">
        <v>4.89984384107674E-5</v>
      </c>
      <c r="U50" s="33">
        <v>5.5133729528997402E-5</v>
      </c>
      <c r="V50" s="33">
        <v>5.2461412000196801E-5</v>
      </c>
      <c r="W50" s="33">
        <v>7.5444895870708798E-5</v>
      </c>
      <c r="X50" s="33">
        <v>7.1989404428122601E-5</v>
      </c>
      <c r="Y50" s="33">
        <v>7.0706547302605509E-5</v>
      </c>
      <c r="Z50" s="33">
        <v>6.7279419347143291E-5</v>
      </c>
      <c r="AA50" s="33">
        <v>6.4197919198814702E-5</v>
      </c>
      <c r="AB50" s="33">
        <v>1.3427417431448199E-4</v>
      </c>
      <c r="AC50" s="33">
        <v>1.28466986379356E-4</v>
      </c>
      <c r="AD50" s="33">
        <v>1.2224022496657699E-4</v>
      </c>
      <c r="AE50" s="33">
        <v>1.1664143599037299E-4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1.5484706531578067E-4</v>
      </c>
      <c r="D52" s="33">
        <v>1.530904539843643E-4</v>
      </c>
      <c r="E52" s="33">
        <v>1.4646948579074339E-4</v>
      </c>
      <c r="F52" s="33">
        <v>1.3937014791433249E-4</v>
      </c>
      <c r="G52" s="33">
        <v>1.3298678230805921E-4</v>
      </c>
      <c r="H52" s="33">
        <v>1.2689578459457458E-4</v>
      </c>
      <c r="I52" s="33">
        <v>1.214077026675914E-4</v>
      </c>
      <c r="J52" s="33">
        <v>1.193354197069649E-4</v>
      </c>
      <c r="K52" s="33">
        <v>1.203075990700212E-4</v>
      </c>
      <c r="L52" s="33">
        <v>1.207313922920456E-4</v>
      </c>
      <c r="M52" s="33">
        <v>1.209513188444654E-4</v>
      </c>
      <c r="N52" s="33">
        <v>2.8665417734085604E-4</v>
      </c>
      <c r="O52" s="33">
        <v>2.7352497826978271E-4</v>
      </c>
      <c r="P52" s="33">
        <v>2.609971165657312E-4</v>
      </c>
      <c r="Q52" s="33">
        <v>4.3090592024734196E-4</v>
      </c>
      <c r="R52" s="33">
        <v>4.1002002238085897E-4</v>
      </c>
      <c r="S52" s="33">
        <v>3.9487829937014102E-4</v>
      </c>
      <c r="T52" s="33">
        <v>3.76792270241348E-4</v>
      </c>
      <c r="U52" s="33">
        <v>3.9656127047178502E-4</v>
      </c>
      <c r="V52" s="33">
        <v>3.7734004884614104E-4</v>
      </c>
      <c r="W52" s="33">
        <v>726.31246508494053</v>
      </c>
      <c r="X52" s="33">
        <v>693.04624503414072</v>
      </c>
      <c r="Y52" s="33">
        <v>663.07292359343444</v>
      </c>
      <c r="Z52" s="33">
        <v>1187.6433823611467</v>
      </c>
      <c r="AA52" s="33">
        <v>1133.2475018018349</v>
      </c>
      <c r="AB52" s="33">
        <v>1081.3430356399392</v>
      </c>
      <c r="AC52" s="33">
        <v>1034.5763192377813</v>
      </c>
      <c r="AD52" s="33">
        <v>1585.23635450541</v>
      </c>
      <c r="AE52" s="33">
        <v>1512.6301119304385</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3.7437447477729458E-3</v>
      </c>
      <c r="D54" s="33">
        <v>3.6227874993522181E-3</v>
      </c>
      <c r="E54" s="33">
        <v>3.7574472586968015E-3</v>
      </c>
      <c r="F54" s="33">
        <v>19557.426650414571</v>
      </c>
      <c r="G54" s="33">
        <v>18661.666651267475</v>
      </c>
      <c r="H54" s="33">
        <v>23080.818860692576</v>
      </c>
      <c r="I54" s="33">
        <v>64800.540583169139</v>
      </c>
      <c r="J54" s="33">
        <v>70944.565433121417</v>
      </c>
      <c r="K54" s="33">
        <v>67695.197225310796</v>
      </c>
      <c r="L54" s="33">
        <v>64594.654623085284</v>
      </c>
      <c r="M54" s="33">
        <v>61801.021122785576</v>
      </c>
      <c r="N54" s="33">
        <v>58988.631539217109</v>
      </c>
      <c r="O54" s="33">
        <v>56286.862179553515</v>
      </c>
      <c r="P54" s="33">
        <v>60513.515940050966</v>
      </c>
      <c r="Q54" s="33">
        <v>58394.517705068494</v>
      </c>
      <c r="R54" s="33">
        <v>60476.033313860578</v>
      </c>
      <c r="S54" s="33">
        <v>74627.80102835923</v>
      </c>
      <c r="T54" s="33">
        <v>78756.135107180075</v>
      </c>
      <c r="U54" s="33">
        <v>76335.642680928606</v>
      </c>
      <c r="V54" s="33">
        <v>74968.958004615823</v>
      </c>
      <c r="W54" s="33">
        <v>71535.265265712282</v>
      </c>
      <c r="X54" s="33">
        <v>73081.372551018692</v>
      </c>
      <c r="Y54" s="33">
        <v>69920.695773851316</v>
      </c>
      <c r="Z54" s="33">
        <v>66531.657837570892</v>
      </c>
      <c r="AA54" s="33">
        <v>63484.40674785876</v>
      </c>
      <c r="AB54" s="33">
        <v>63794.87782078598</v>
      </c>
      <c r="AC54" s="33">
        <v>61035.830316084888</v>
      </c>
      <c r="AD54" s="33">
        <v>58077.439565986017</v>
      </c>
      <c r="AE54" s="33">
        <v>61598.192164799679</v>
      </c>
    </row>
    <row r="55" spans="1:31">
      <c r="A55" s="29" t="s">
        <v>132</v>
      </c>
      <c r="B55" s="29" t="s">
        <v>68</v>
      </c>
      <c r="C55" s="33">
        <v>1.5782094450523932E-4</v>
      </c>
      <c r="D55" s="33">
        <v>2.0423477242237169E-4</v>
      </c>
      <c r="E55" s="33">
        <v>2.212000362228586E-4</v>
      </c>
      <c r="F55" s="33">
        <v>6.0615786386481103E-4</v>
      </c>
      <c r="G55" s="33">
        <v>5.7839490803767606E-4</v>
      </c>
      <c r="H55" s="33">
        <v>5.6562678915316801E-4</v>
      </c>
      <c r="I55" s="33">
        <v>1.4187067208938568E-3</v>
      </c>
      <c r="J55" s="33">
        <v>1.3667199042744669E-3</v>
      </c>
      <c r="K55" s="33">
        <v>359.71210421009215</v>
      </c>
      <c r="L55" s="33">
        <v>1427.9840045709595</v>
      </c>
      <c r="M55" s="33">
        <v>12604.886017536326</v>
      </c>
      <c r="N55" s="33">
        <v>22633.07788498425</v>
      </c>
      <c r="O55" s="33">
        <v>21596.448356572684</v>
      </c>
      <c r="P55" s="33">
        <v>20607.298041960552</v>
      </c>
      <c r="Q55" s="33">
        <v>19716.058507807673</v>
      </c>
      <c r="R55" s="33">
        <v>18760.426284849811</v>
      </c>
      <c r="S55" s="33">
        <v>17901.179040616862</v>
      </c>
      <c r="T55" s="33">
        <v>17081.277734668955</v>
      </c>
      <c r="U55" s="33">
        <v>16342.53425013476</v>
      </c>
      <c r="V55" s="33">
        <v>15550.4158744529</v>
      </c>
      <c r="W55" s="33">
        <v>15231.775990623377</v>
      </c>
      <c r="X55" s="33">
        <v>14534.138435583658</v>
      </c>
      <c r="Y55" s="33">
        <v>13905.555364974924</v>
      </c>
      <c r="Z55" s="33">
        <v>13231.556713568947</v>
      </c>
      <c r="AA55" s="33">
        <v>13788.258448890092</v>
      </c>
      <c r="AB55" s="33">
        <v>14019.688971034117</v>
      </c>
      <c r="AC55" s="33">
        <v>13413.355189376432</v>
      </c>
      <c r="AD55" s="33">
        <v>12763.213385266688</v>
      </c>
      <c r="AE55" s="33">
        <v>13254.571067657909</v>
      </c>
    </row>
    <row r="56" spans="1:31">
      <c r="A56" s="29" t="s">
        <v>132</v>
      </c>
      <c r="B56" s="29" t="s">
        <v>36</v>
      </c>
      <c r="C56" s="33">
        <v>2.4985153175577899E-4</v>
      </c>
      <c r="D56" s="33">
        <v>2.60973436673455E-4</v>
      </c>
      <c r="E56" s="33">
        <v>2.4968666614907399E-4</v>
      </c>
      <c r="F56" s="33">
        <v>2.3758441838970501E-4</v>
      </c>
      <c r="G56" s="33">
        <v>2.4524295118249199E-4</v>
      </c>
      <c r="H56" s="33">
        <v>2.4731572525517299E-4</v>
      </c>
      <c r="I56" s="33">
        <v>2.80447242766684E-4</v>
      </c>
      <c r="J56" s="33">
        <v>2.8994960570036298E-4</v>
      </c>
      <c r="K56" s="33">
        <v>6.6226536502790904E-4</v>
      </c>
      <c r="L56" s="33">
        <v>6.5098814555840595E-4</v>
      </c>
      <c r="M56" s="33">
        <v>6.2882860247520796E-4</v>
      </c>
      <c r="N56" s="33">
        <v>4.0083991357778405E-3</v>
      </c>
      <c r="O56" s="33">
        <v>3.8248083341431301E-3</v>
      </c>
      <c r="P56" s="33">
        <v>3.6508945532811999E-3</v>
      </c>
      <c r="Q56" s="33">
        <v>5.17912806883553E-3</v>
      </c>
      <c r="R56" s="33">
        <v>4.9307838255552901E-3</v>
      </c>
      <c r="S56" s="33">
        <v>4.7137169419806399E-3</v>
      </c>
      <c r="T56" s="33">
        <v>4.4995144846273396E-3</v>
      </c>
      <c r="U56" s="33">
        <v>1.1165610706244699E-2</v>
      </c>
      <c r="V56" s="33">
        <v>1.06277719859797E-2</v>
      </c>
      <c r="W56" s="33">
        <v>1952.32981386662</v>
      </c>
      <c r="X56" s="33">
        <v>1862.9101291678699</v>
      </c>
      <c r="Y56" s="33">
        <v>1782.34162706541</v>
      </c>
      <c r="Z56" s="33">
        <v>1695.95199798813</v>
      </c>
      <c r="AA56" s="33">
        <v>1618.2748101894499</v>
      </c>
      <c r="AB56" s="33">
        <v>1544.1553573296899</v>
      </c>
      <c r="AC56" s="33">
        <v>1477.3725974732899</v>
      </c>
      <c r="AD56" s="33">
        <v>1405.76474245031</v>
      </c>
      <c r="AE56" s="33">
        <v>1341.3785754779201</v>
      </c>
    </row>
    <row r="57" spans="1:31">
      <c r="A57" s="29" t="s">
        <v>132</v>
      </c>
      <c r="B57" s="29" t="s">
        <v>73</v>
      </c>
      <c r="C57" s="33">
        <v>0</v>
      </c>
      <c r="D57" s="33">
        <v>0</v>
      </c>
      <c r="E57" s="33">
        <v>2.8284181266885797E-4</v>
      </c>
      <c r="F57" s="33">
        <v>4.9513812585440199E-4</v>
      </c>
      <c r="G57" s="33">
        <v>4.7415277440607403E-4</v>
      </c>
      <c r="H57" s="33">
        <v>6.2252929824709003E-4</v>
      </c>
      <c r="I57" s="33">
        <v>5.9560569474329504E-4</v>
      </c>
      <c r="J57" s="33">
        <v>5.7035300997406498E-4</v>
      </c>
      <c r="K57" s="33">
        <v>7.3507510643322103E-4</v>
      </c>
      <c r="L57" s="33">
        <v>1.6660867761422E-3</v>
      </c>
      <c r="M57" s="33">
        <v>1.8185292082362199E-2</v>
      </c>
      <c r="N57" s="33">
        <v>11499.688491622901</v>
      </c>
      <c r="O57" s="33">
        <v>10972.985198828799</v>
      </c>
      <c r="P57" s="33">
        <v>10470.4057199048</v>
      </c>
      <c r="Q57" s="33">
        <v>12713.5203547439</v>
      </c>
      <c r="R57" s="33">
        <v>12097.299332523</v>
      </c>
      <c r="S57" s="33">
        <v>11543.224569906199</v>
      </c>
      <c r="T57" s="33">
        <v>11014.527258089</v>
      </c>
      <c r="U57" s="33">
        <v>10538.1629087329</v>
      </c>
      <c r="V57" s="33">
        <v>10027.3808937496</v>
      </c>
      <c r="W57" s="33">
        <v>13845.912233392601</v>
      </c>
      <c r="X57" s="33">
        <v>13211.748310356301</v>
      </c>
      <c r="Y57" s="33">
        <v>12640.3569331126</v>
      </c>
      <c r="Z57" s="33">
        <v>12027.6821214471</v>
      </c>
      <c r="AA57" s="33">
        <v>11476.795913391501</v>
      </c>
      <c r="AB57" s="33">
        <v>10951.141134372501</v>
      </c>
      <c r="AC57" s="33">
        <v>10477.5181536611</v>
      </c>
      <c r="AD57" s="33">
        <v>9969.6755741811903</v>
      </c>
      <c r="AE57" s="33">
        <v>9513.0492082175897</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4.0963215484798214E-3</v>
      </c>
      <c r="D59" s="35">
        <v>4.0181936330776248E-3</v>
      </c>
      <c r="E59" s="35">
        <v>4.1629128420055655E-3</v>
      </c>
      <c r="F59" s="35">
        <v>-282576.19840699929</v>
      </c>
      <c r="G59" s="35">
        <v>-272098.05293054471</v>
      </c>
      <c r="H59" s="35">
        <v>-293579.72548395005</v>
      </c>
      <c r="I59" s="35">
        <v>-308046.52825425228</v>
      </c>
      <c r="J59" s="35">
        <v>-356481.43199769413</v>
      </c>
      <c r="K59" s="35">
        <v>-306273.22060504544</v>
      </c>
      <c r="L59" s="35">
        <v>-259174.86875413064</v>
      </c>
      <c r="M59" s="35">
        <v>-203938.85481948894</v>
      </c>
      <c r="N59" s="35">
        <v>-152032.62979303062</v>
      </c>
      <c r="O59" s="35">
        <v>-145069.30313201182</v>
      </c>
      <c r="P59" s="35">
        <v>-131620.22950975929</v>
      </c>
      <c r="Q59" s="35">
        <v>-125429.68647567075</v>
      </c>
      <c r="R59" s="35">
        <v>-114438.25950252666</v>
      </c>
      <c r="S59" s="35">
        <v>-51410.356427829451</v>
      </c>
      <c r="T59" s="35">
        <v>-80502.373853333323</v>
      </c>
      <c r="U59" s="35">
        <v>-76035.159859930907</v>
      </c>
      <c r="V59" s="35">
        <v>-70016.471363636825</v>
      </c>
      <c r="W59" s="35">
        <v>-65689.704989960679</v>
      </c>
      <c r="X59" s="35">
        <v>-57858.483465306104</v>
      </c>
      <c r="Y59" s="35">
        <v>-55356.177292891502</v>
      </c>
      <c r="Z59" s="35">
        <v>-52116.368347943571</v>
      </c>
      <c r="AA59" s="35">
        <v>-48566.631412582508</v>
      </c>
      <c r="AB59" s="35">
        <v>-42261.097790918808</v>
      </c>
      <c r="AC59" s="35">
        <v>-12921.524665225812</v>
      </c>
      <c r="AD59" s="35">
        <v>72425.889427998336</v>
      </c>
      <c r="AE59" s="35">
        <v>76365.393461029467</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3.9292855298385104E-5</v>
      </c>
      <c r="D64" s="33">
        <v>3.7493182521700101E-5</v>
      </c>
      <c r="E64" s="33">
        <v>4.5094448333285399E-5</v>
      </c>
      <c r="F64" s="33">
        <v>4.8880412862885806E-5</v>
      </c>
      <c r="G64" s="33">
        <v>4.6641615308612096E-5</v>
      </c>
      <c r="H64" s="33">
        <v>4.4505358101186001E-5</v>
      </c>
      <c r="I64" s="33">
        <v>4.3413038648431995E-5</v>
      </c>
      <c r="J64" s="33">
        <v>4.1308819957808396E-5</v>
      </c>
      <c r="K64" s="33">
        <v>4.4262137149376699E-5</v>
      </c>
      <c r="L64" s="33">
        <v>4.2234863675338701E-5</v>
      </c>
      <c r="M64" s="33">
        <v>4.04082593262204E-5</v>
      </c>
      <c r="N64" s="33">
        <v>5.6209223661019701E-5</v>
      </c>
      <c r="O64" s="33">
        <v>5.3634755380383205E-5</v>
      </c>
      <c r="P64" s="33">
        <v>5.1178201678463701E-5</v>
      </c>
      <c r="Q64" s="33">
        <v>4.8964809290494002E-5</v>
      </c>
      <c r="R64" s="33">
        <v>4.6591497720984695E-5</v>
      </c>
      <c r="S64" s="33">
        <v>5.8051961260648801E-5</v>
      </c>
      <c r="T64" s="33">
        <v>5.5393092783909302E-5</v>
      </c>
      <c r="U64" s="33">
        <v>5.6072006286416599E-5</v>
      </c>
      <c r="V64" s="33">
        <v>5.3354210727249897E-5</v>
      </c>
      <c r="W64" s="33">
        <v>6.58479164703902E-5</v>
      </c>
      <c r="X64" s="33">
        <v>6.2831981339861296E-5</v>
      </c>
      <c r="Y64" s="33">
        <v>6.6052669664228594E-5</v>
      </c>
      <c r="Z64" s="33">
        <v>6.2851113947324705E-5</v>
      </c>
      <c r="AA64" s="33">
        <v>5.99724369487617E-5</v>
      </c>
      <c r="AB64" s="33">
        <v>9.5080254465860294E-5</v>
      </c>
      <c r="AC64" s="33">
        <v>9.0968153911738701E-5</v>
      </c>
      <c r="AD64" s="33">
        <v>8.6558951154411804E-5</v>
      </c>
      <c r="AE64" s="33">
        <v>8.2594419007586605E-5</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1.5456746216059279E-4</v>
      </c>
      <c r="D66" s="33">
        <v>1.5280560137522593E-4</v>
      </c>
      <c r="E66" s="33">
        <v>1.4619695269608751E-4</v>
      </c>
      <c r="F66" s="33">
        <v>1.3911082442788269E-4</v>
      </c>
      <c r="G66" s="33">
        <v>1.3273933623330109E-4</v>
      </c>
      <c r="H66" s="33">
        <v>1.2665967192791472E-4</v>
      </c>
      <c r="I66" s="33">
        <v>1.211818015746475E-4</v>
      </c>
      <c r="J66" s="33">
        <v>1.180277269803595E-4</v>
      </c>
      <c r="K66" s="33">
        <v>1.1871018383530701E-4</v>
      </c>
      <c r="L66" s="33">
        <v>1.193276968733298E-4</v>
      </c>
      <c r="M66" s="33">
        <v>1.1945550622251939E-4</v>
      </c>
      <c r="N66" s="33">
        <v>2.7374856641007741E-4</v>
      </c>
      <c r="O66" s="33">
        <v>2.6121046402775958E-4</v>
      </c>
      <c r="P66" s="33">
        <v>2.4924662588145642E-4</v>
      </c>
      <c r="Q66" s="33">
        <v>6.9524389421673799E-4</v>
      </c>
      <c r="R66" s="33">
        <v>6.6154560351195692E-4</v>
      </c>
      <c r="S66" s="33">
        <v>1.0610618297341081E-3</v>
      </c>
      <c r="T66" s="33">
        <v>1.012463577587476E-3</v>
      </c>
      <c r="U66" s="33">
        <v>9.8314403878157802E-4</v>
      </c>
      <c r="V66" s="33">
        <v>9.3549130295876408E-4</v>
      </c>
      <c r="W66" s="33">
        <v>1946.6735922082428</v>
      </c>
      <c r="X66" s="33">
        <v>1857.5129689248356</v>
      </c>
      <c r="Y66" s="33">
        <v>1793.6837669486667</v>
      </c>
      <c r="Z66" s="33">
        <v>1809.8842753840731</v>
      </c>
      <c r="AA66" s="33">
        <v>1726.9888117018313</v>
      </c>
      <c r="AB66" s="33">
        <v>1647.8900868456783</v>
      </c>
      <c r="AC66" s="33">
        <v>1576.6209282036723</v>
      </c>
      <c r="AD66" s="33">
        <v>1500.202521926685</v>
      </c>
      <c r="AE66" s="33">
        <v>1431.4909554670105</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2.0623332900512492E-2</v>
      </c>
      <c r="D68" s="33">
        <v>1.9678752759830026E-2</v>
      </c>
      <c r="E68" s="33">
        <v>5093.8924563102419</v>
      </c>
      <c r="F68" s="33">
        <v>21069.381644904432</v>
      </c>
      <c r="G68" s="33">
        <v>20104.371790568941</v>
      </c>
      <c r="H68" s="33">
        <v>19183.562319699973</v>
      </c>
      <c r="I68" s="33">
        <v>19492.255416719454</v>
      </c>
      <c r="J68" s="33">
        <v>32651.857057504592</v>
      </c>
      <c r="K68" s="33">
        <v>32145.050802849026</v>
      </c>
      <c r="L68" s="33">
        <v>30672.758619528311</v>
      </c>
      <c r="M68" s="33">
        <v>29346.200714170933</v>
      </c>
      <c r="N68" s="33">
        <v>34965.831560628809</v>
      </c>
      <c r="O68" s="33">
        <v>33364.343088402602</v>
      </c>
      <c r="P68" s="33">
        <v>31836.205283531941</v>
      </c>
      <c r="Q68" s="33">
        <v>30780.532271037697</v>
      </c>
      <c r="R68" s="33">
        <v>29288.610457884941</v>
      </c>
      <c r="S68" s="33">
        <v>29024.244990023268</v>
      </c>
      <c r="T68" s="33">
        <v>30095.140679784643</v>
      </c>
      <c r="U68" s="33">
        <v>29440.663604535457</v>
      </c>
      <c r="V68" s="33">
        <v>29283.451542335501</v>
      </c>
      <c r="W68" s="33">
        <v>28978.7218449067</v>
      </c>
      <c r="X68" s="33">
        <v>29045.371384053571</v>
      </c>
      <c r="Y68" s="33">
        <v>30426.922422108917</v>
      </c>
      <c r="Z68" s="33">
        <v>28952.138967130642</v>
      </c>
      <c r="AA68" s="33">
        <v>27626.087258389085</v>
      </c>
      <c r="AB68" s="33">
        <v>31118.098358961051</v>
      </c>
      <c r="AC68" s="33">
        <v>29772.280031606941</v>
      </c>
      <c r="AD68" s="33">
        <v>28329.225365178987</v>
      </c>
      <c r="AE68" s="33">
        <v>27031.703595070343</v>
      </c>
    </row>
    <row r="69" spans="1:31">
      <c r="A69" s="29" t="s">
        <v>133</v>
      </c>
      <c r="B69" s="29" t="s">
        <v>68</v>
      </c>
      <c r="C69" s="33">
        <v>5.507225891844442E-4</v>
      </c>
      <c r="D69" s="33">
        <v>8.7494508110615892E-4</v>
      </c>
      <c r="E69" s="33">
        <v>1.0851869133845396E-3</v>
      </c>
      <c r="F69" s="33">
        <v>1.5429533765618998E-3</v>
      </c>
      <c r="G69" s="33">
        <v>1.4777679643640121E-3</v>
      </c>
      <c r="H69" s="33">
        <v>1.414044164998232E-3</v>
      </c>
      <c r="I69" s="33">
        <v>2.5355824555941325E-3</v>
      </c>
      <c r="J69" s="33">
        <v>2.4262935406914685E-3</v>
      </c>
      <c r="K69" s="33">
        <v>3.5022870485490118E-3</v>
      </c>
      <c r="L69" s="33">
        <v>4.6288165939913925E-3</v>
      </c>
      <c r="M69" s="33">
        <v>123.79801629733362</v>
      </c>
      <c r="N69" s="33">
        <v>117.79911920906719</v>
      </c>
      <c r="O69" s="33">
        <v>381.15722360368375</v>
      </c>
      <c r="P69" s="33">
        <v>363.69964283749306</v>
      </c>
      <c r="Q69" s="33">
        <v>347.97009820898199</v>
      </c>
      <c r="R69" s="33">
        <v>1643.5331284412605</v>
      </c>
      <c r="S69" s="33">
        <v>3056.9563856572227</v>
      </c>
      <c r="T69" s="33">
        <v>2916.9431250554953</v>
      </c>
      <c r="U69" s="33">
        <v>2790.7890327916743</v>
      </c>
      <c r="V69" s="33">
        <v>4711.3455958559389</v>
      </c>
      <c r="W69" s="33">
        <v>6190.6920770846082</v>
      </c>
      <c r="X69" s="33">
        <v>5907.1490496620199</v>
      </c>
      <c r="Y69" s="33">
        <v>5651.6725567097137</v>
      </c>
      <c r="Z69" s="33">
        <v>5377.7374580076912</v>
      </c>
      <c r="AA69" s="33">
        <v>5131.4289234470571</v>
      </c>
      <c r="AB69" s="33">
        <v>4896.4016997906419</v>
      </c>
      <c r="AC69" s="33">
        <v>4684.6385309718025</v>
      </c>
      <c r="AD69" s="33">
        <v>4457.575329708744</v>
      </c>
      <c r="AE69" s="33">
        <v>4253.4118651699828</v>
      </c>
    </row>
    <row r="70" spans="1:31">
      <c r="A70" s="29" t="s">
        <v>133</v>
      </c>
      <c r="B70" s="29" t="s">
        <v>36</v>
      </c>
      <c r="C70" s="33">
        <v>2.6835676214153497E-4</v>
      </c>
      <c r="D70" s="33">
        <v>2.8037569681998298E-4</v>
      </c>
      <c r="E70" s="33">
        <v>2.6824980312383602E-4</v>
      </c>
      <c r="F70" s="33">
        <v>2.55247804943972E-4</v>
      </c>
      <c r="G70" s="33">
        <v>2.43557065689267E-4</v>
      </c>
      <c r="H70" s="33">
        <v>2.4333041910692E-4</v>
      </c>
      <c r="I70" s="33">
        <v>2.87969426632348E-4</v>
      </c>
      <c r="J70" s="33">
        <v>3.01690235991541E-4</v>
      </c>
      <c r="K70" s="33">
        <v>7.0603379413824291E-4</v>
      </c>
      <c r="L70" s="33">
        <v>6.7672662642643199E-4</v>
      </c>
      <c r="M70" s="33">
        <v>6.5042175507042696E-4</v>
      </c>
      <c r="N70" s="33">
        <v>6.0845777606869898E-3</v>
      </c>
      <c r="O70" s="33">
        <v>5.8073520235337002E-3</v>
      </c>
      <c r="P70" s="33">
        <v>5.5434012049999605E-3</v>
      </c>
      <c r="Q70" s="33">
        <v>3412.7607257812697</v>
      </c>
      <c r="R70" s="33">
        <v>3247.3451040334303</v>
      </c>
      <c r="S70" s="33">
        <v>3098.6117932213097</v>
      </c>
      <c r="T70" s="33">
        <v>2956.69064353046</v>
      </c>
      <c r="U70" s="33">
        <v>3282.2745349699599</v>
      </c>
      <c r="V70" s="33">
        <v>3123.18354595449</v>
      </c>
      <c r="W70" s="33">
        <v>5490.5030921098196</v>
      </c>
      <c r="X70" s="33">
        <v>5239.0296683160805</v>
      </c>
      <c r="Y70" s="33">
        <v>5012.4482737870403</v>
      </c>
      <c r="Z70" s="33">
        <v>4769.4962138582496</v>
      </c>
      <c r="AA70" s="33">
        <v>4551.0460058301205</v>
      </c>
      <c r="AB70" s="33">
        <v>4342.60115167396</v>
      </c>
      <c r="AC70" s="33">
        <v>4154.7891573320603</v>
      </c>
      <c r="AD70" s="33">
        <v>3953.4076118294697</v>
      </c>
      <c r="AE70" s="33">
        <v>3772.3355126511701</v>
      </c>
    </row>
    <row r="71" spans="1:31">
      <c r="A71" s="29" t="s">
        <v>133</v>
      </c>
      <c r="B71" s="29" t="s">
        <v>73</v>
      </c>
      <c r="C71" s="33">
        <v>0</v>
      </c>
      <c r="D71" s="33">
        <v>0</v>
      </c>
      <c r="E71" s="33">
        <v>2.19663235541379E-4</v>
      </c>
      <c r="F71" s="33">
        <v>2.15697100044803E-4</v>
      </c>
      <c r="G71" s="33">
        <v>2.0777357726250401E-4</v>
      </c>
      <c r="H71" s="33">
        <v>2.2298806660110801E-4</v>
      </c>
      <c r="I71" s="33">
        <v>2.1827283009795602E-4</v>
      </c>
      <c r="J71" s="33">
        <v>2.1382734425473701E-4</v>
      </c>
      <c r="K71" s="33">
        <v>2.45675924577574E-4</v>
      </c>
      <c r="L71" s="33">
        <v>2.5220590432814397E-4</v>
      </c>
      <c r="M71" s="33">
        <v>2.5415090818627203E-4</v>
      </c>
      <c r="N71" s="33">
        <v>4.7324739754238897E-4</v>
      </c>
      <c r="O71" s="33">
        <v>4.5157194404005604E-4</v>
      </c>
      <c r="P71" s="33">
        <v>4.30889259408659E-4</v>
      </c>
      <c r="Q71" s="33">
        <v>4.83549954144664E-4</v>
      </c>
      <c r="R71" s="33">
        <v>4.6099895381293597E-4</v>
      </c>
      <c r="S71" s="33">
        <v>5.5079164902526606E-4</v>
      </c>
      <c r="T71" s="33">
        <v>5.2556455038738905E-4</v>
      </c>
      <c r="U71" s="33">
        <v>5.0283454938964604E-4</v>
      </c>
      <c r="V71" s="33">
        <v>4.7846228957882097E-4</v>
      </c>
      <c r="W71" s="33">
        <v>5.7598520496018597E-4</v>
      </c>
      <c r="X71" s="33">
        <v>5.5020324290665701E-4</v>
      </c>
      <c r="Y71" s="33">
        <v>5.2640764967075209E-4</v>
      </c>
      <c r="Z71" s="33">
        <v>5.3345581555426199E-4</v>
      </c>
      <c r="AA71" s="33">
        <v>5.0902272456286406E-4</v>
      </c>
      <c r="AB71" s="33">
        <v>4.8570870645058201E-4</v>
      </c>
      <c r="AC71" s="33">
        <v>4.6470242021210502E-4</v>
      </c>
      <c r="AD71" s="33">
        <v>4.4217841478352696E-4</v>
      </c>
      <c r="AE71" s="33">
        <v>4.2192596813691403E-4</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2.1367915807155913E-2</v>
      </c>
      <c r="D73" s="35">
        <v>2.074399662483311E-2</v>
      </c>
      <c r="E73" s="35">
        <v>5093.8937327885569</v>
      </c>
      <c r="F73" s="35">
        <v>21069.383375849047</v>
      </c>
      <c r="G73" s="35">
        <v>20104.373447717859</v>
      </c>
      <c r="H73" s="35">
        <v>19183.563904909166</v>
      </c>
      <c r="I73" s="35">
        <v>19492.258116896748</v>
      </c>
      <c r="J73" s="35">
        <v>32651.859643134681</v>
      </c>
      <c r="K73" s="35">
        <v>32145.054468108392</v>
      </c>
      <c r="L73" s="35">
        <v>30672.763409907464</v>
      </c>
      <c r="M73" s="35">
        <v>29469.99889033203</v>
      </c>
      <c r="N73" s="35">
        <v>35083.631009795667</v>
      </c>
      <c r="O73" s="35">
        <v>33745.500626851499</v>
      </c>
      <c r="P73" s="35">
        <v>32199.905226794261</v>
      </c>
      <c r="Q73" s="35">
        <v>31128.503113455383</v>
      </c>
      <c r="R73" s="35">
        <v>30932.144294463302</v>
      </c>
      <c r="S73" s="35">
        <v>32081.202494794285</v>
      </c>
      <c r="T73" s="35">
        <v>33012.084872696811</v>
      </c>
      <c r="U73" s="35">
        <v>32231.453676543177</v>
      </c>
      <c r="V73" s="35">
        <v>33994.798127036949</v>
      </c>
      <c r="W73" s="35">
        <v>37116.087580047468</v>
      </c>
      <c r="X73" s="35">
        <v>36810.033465472407</v>
      </c>
      <c r="Y73" s="35">
        <v>37872.278811819968</v>
      </c>
      <c r="Z73" s="35">
        <v>36139.760763373524</v>
      </c>
      <c r="AA73" s="35">
        <v>34484.505053510409</v>
      </c>
      <c r="AB73" s="35">
        <v>37662.390240677625</v>
      </c>
      <c r="AC73" s="35">
        <v>36033.539581750571</v>
      </c>
      <c r="AD73" s="35">
        <v>34287.003303373371</v>
      </c>
      <c r="AE73" s="35">
        <v>32716.606498301757</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3.47281352805139E-5</v>
      </c>
      <c r="D78" s="33">
        <v>3.3137533651419697E-5</v>
      </c>
      <c r="E78" s="33">
        <v>3.2821039479407803E-5</v>
      </c>
      <c r="F78" s="33">
        <v>3.12302122332998E-5</v>
      </c>
      <c r="G78" s="33">
        <v>2.9799820821437397E-5</v>
      </c>
      <c r="H78" s="33">
        <v>2.9661836261501801E-5</v>
      </c>
      <c r="I78" s="33">
        <v>3.0424565173692201E-5</v>
      </c>
      <c r="J78" s="33">
        <v>3.03273802204306E-5</v>
      </c>
      <c r="K78" s="33">
        <v>3.1600187965004397E-5</v>
      </c>
      <c r="L78" s="33">
        <v>3.01528510996409E-5</v>
      </c>
      <c r="M78" s="33">
        <v>2.8848778488437501E-5</v>
      </c>
      <c r="N78" s="33">
        <v>2.93193691772471E-5</v>
      </c>
      <c r="O78" s="33">
        <v>2.7976497295395399E-5</v>
      </c>
      <c r="P78" s="33">
        <v>2.6695130996428702E-5</v>
      </c>
      <c r="Q78" s="33">
        <v>2.5540600399308998E-5</v>
      </c>
      <c r="R78" s="33">
        <v>2.4302654141614501E-5</v>
      </c>
      <c r="S78" s="33">
        <v>2.38448846205708E-5</v>
      </c>
      <c r="T78" s="33">
        <v>2.4713238052070903E-5</v>
      </c>
      <c r="U78" s="33">
        <v>2.4655605980302999E-5</v>
      </c>
      <c r="V78" s="33">
        <v>2.3460555171891598E-5</v>
      </c>
      <c r="W78" s="33">
        <v>2.2993829099041502E-5</v>
      </c>
      <c r="X78" s="33">
        <v>2.1940676612487697E-5</v>
      </c>
      <c r="Y78" s="33">
        <v>2.0991770144337602E-5</v>
      </c>
      <c r="Z78" s="33">
        <v>1.99743045058528E-5</v>
      </c>
      <c r="AA78" s="33">
        <v>1.9059450856775401E-5</v>
      </c>
      <c r="AB78" s="33">
        <v>2.1822119534146099E-5</v>
      </c>
      <c r="AC78" s="33">
        <v>2.2026126630186899E-5</v>
      </c>
      <c r="AD78" s="33">
        <v>2.1835287727512501E-5</v>
      </c>
      <c r="AE78" s="33">
        <v>2.0835198204980301E-5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1.5646045364231781E-4</v>
      </c>
      <c r="D80" s="33">
        <v>1.5083958111365551E-4</v>
      </c>
      <c r="E80" s="33">
        <v>1.4431596032019571E-4</v>
      </c>
      <c r="F80" s="33">
        <v>1.3732100326316378E-4</v>
      </c>
      <c r="G80" s="33">
        <v>1.3103149161115758E-4</v>
      </c>
      <c r="H80" s="33">
        <v>1.2503004919751061E-4</v>
      </c>
      <c r="I80" s="33">
        <v>1.196226579628611E-4</v>
      </c>
      <c r="J80" s="33">
        <v>1.1681123885108629E-4</v>
      </c>
      <c r="K80" s="33">
        <v>1.171019212995362E-4</v>
      </c>
      <c r="L80" s="33">
        <v>1.1736589542585229E-4</v>
      </c>
      <c r="M80" s="33">
        <v>1.174954392780563E-4</v>
      </c>
      <c r="N80" s="33">
        <v>1.39633845419729E-4</v>
      </c>
      <c r="O80" s="33">
        <v>1.3323840206501679E-4</v>
      </c>
      <c r="P80" s="33">
        <v>1.2713587978241557E-4</v>
      </c>
      <c r="Q80" s="33">
        <v>1.216374140427207E-4</v>
      </c>
      <c r="R80" s="33">
        <v>1.1844812607391411E-4</v>
      </c>
      <c r="S80" s="33">
        <v>1.1670032970413269E-4</v>
      </c>
      <c r="T80" s="33">
        <v>1.168955698524134E-4</v>
      </c>
      <c r="U80" s="33">
        <v>1.4486195868006351E-4</v>
      </c>
      <c r="V80" s="33">
        <v>1.3784053722455469E-4</v>
      </c>
      <c r="W80" s="33">
        <v>1.3152723012373779E-4</v>
      </c>
      <c r="X80" s="33">
        <v>1.2550308212917351E-4</v>
      </c>
      <c r="Y80" s="33">
        <v>1.211515435119096E-4</v>
      </c>
      <c r="Z80" s="33">
        <v>1.1887946435773431E-4</v>
      </c>
      <c r="AA80" s="33">
        <v>1.1976219290172139E-4</v>
      </c>
      <c r="AB80" s="33">
        <v>1.2144757086120309E-4</v>
      </c>
      <c r="AC80" s="33">
        <v>1.1968490705231591E-4</v>
      </c>
      <c r="AD80" s="33">
        <v>1.2747937877044503E-4</v>
      </c>
      <c r="AE80" s="33">
        <v>1.2254161576253519E-4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6561.0679082919441</v>
      </c>
      <c r="D82" s="33">
        <v>6260.5609787021322</v>
      </c>
      <c r="E82" s="33">
        <v>10487.755238019561</v>
      </c>
      <c r="F82" s="33">
        <v>9979.4164697236611</v>
      </c>
      <c r="G82" s="33">
        <v>9522.3439558689224</v>
      </c>
      <c r="H82" s="33">
        <v>9086.2060611429933</v>
      </c>
      <c r="I82" s="33">
        <v>8693.2391630066704</v>
      </c>
      <c r="J82" s="33">
        <v>8271.8801220743862</v>
      </c>
      <c r="K82" s="33">
        <v>7893.0153805163745</v>
      </c>
      <c r="L82" s="33">
        <v>7531.5032226851072</v>
      </c>
      <c r="M82" s="33">
        <v>7205.7752495180521</v>
      </c>
      <c r="N82" s="33">
        <v>6856.5131975511777</v>
      </c>
      <c r="O82" s="33">
        <v>6542.4744225395389</v>
      </c>
      <c r="P82" s="33">
        <v>6242.8191029912659</v>
      </c>
      <c r="Q82" s="33">
        <v>5972.8250854436073</v>
      </c>
      <c r="R82" s="33">
        <v>5683.3238086467281</v>
      </c>
      <c r="S82" s="33">
        <v>5423.0188992214426</v>
      </c>
      <c r="T82" s="33">
        <v>5174.6363521587937</v>
      </c>
      <c r="U82" s="33">
        <v>4950.8398853673498</v>
      </c>
      <c r="V82" s="33">
        <v>4710.8739639436308</v>
      </c>
      <c r="W82" s="33">
        <v>4495.10874485367</v>
      </c>
      <c r="X82" s="33">
        <v>4289.2259008653264</v>
      </c>
      <c r="Y82" s="33">
        <v>4103.7223144184181</v>
      </c>
      <c r="Z82" s="33">
        <v>3904.8159613050802</v>
      </c>
      <c r="AA82" s="33">
        <v>3725.9694286061094</v>
      </c>
      <c r="AB82" s="33">
        <v>3555.3143441390771</v>
      </c>
      <c r="AC82" s="33">
        <v>3401.5515051084699</v>
      </c>
      <c r="AD82" s="33">
        <v>3236.6791946035646</v>
      </c>
      <c r="AE82" s="33">
        <v>3088.4343447661918</v>
      </c>
    </row>
    <row r="83" spans="1:31">
      <c r="A83" s="29" t="s">
        <v>134</v>
      </c>
      <c r="B83" s="29" t="s">
        <v>68</v>
      </c>
      <c r="C83" s="33">
        <v>6.8358005403785802E-5</v>
      </c>
      <c r="D83" s="33">
        <v>1.0413105974606799E-4</v>
      </c>
      <c r="E83" s="33">
        <v>1.2721455109126402E-4</v>
      </c>
      <c r="F83" s="33">
        <v>1.26558869420112E-4</v>
      </c>
      <c r="G83" s="33">
        <v>1.20762279932945E-4</v>
      </c>
      <c r="H83" s="33">
        <v>1.2526405802077E-4</v>
      </c>
      <c r="I83" s="33">
        <v>1.4967009879373499E-4</v>
      </c>
      <c r="J83" s="33">
        <v>1.64664292443858E-4</v>
      </c>
      <c r="K83" s="33">
        <v>3.34415576187803E-4</v>
      </c>
      <c r="L83" s="33">
        <v>4.2524836820763E-4</v>
      </c>
      <c r="M83" s="33">
        <v>4.0845131313715899E-4</v>
      </c>
      <c r="N83" s="33">
        <v>3.9161143539607704E-4</v>
      </c>
      <c r="O83" s="33">
        <v>3.7367503362611498E-4</v>
      </c>
      <c r="P83" s="33">
        <v>3.5656014644784898E-4</v>
      </c>
      <c r="Q83" s="33">
        <v>3.4113937181885101E-4</v>
      </c>
      <c r="R83" s="33">
        <v>3.2460443520448501E-4</v>
      </c>
      <c r="S83" s="33">
        <v>3.0973705636951597E-4</v>
      </c>
      <c r="T83" s="33">
        <v>2.9721723571656802E-4</v>
      </c>
      <c r="U83" s="33">
        <v>2.8436296679868801E-4</v>
      </c>
      <c r="V83" s="33">
        <v>2.7057996776688498E-4</v>
      </c>
      <c r="W83" s="33">
        <v>2.5971075412327697E-4</v>
      </c>
      <c r="X83" s="33">
        <v>2.4873693641582303E-4</v>
      </c>
      <c r="Y83" s="33">
        <v>2.37979379025889E-4</v>
      </c>
      <c r="Z83" s="33">
        <v>2.26444580428064E-4</v>
      </c>
      <c r="AA83" s="33">
        <v>2.1711097150947501E-4</v>
      </c>
      <c r="AB83" s="33">
        <v>2.0846572069714301E-4</v>
      </c>
      <c r="AC83" s="33">
        <v>2.0200910424581601E-4</v>
      </c>
      <c r="AD83" s="33">
        <v>1.93051943569103E-4</v>
      </c>
      <c r="AE83" s="33">
        <v>1.8420986974450901E-4</v>
      </c>
    </row>
    <row r="84" spans="1:31">
      <c r="A84" s="29" t="s">
        <v>134</v>
      </c>
      <c r="B84" s="29" t="s">
        <v>36</v>
      </c>
      <c r="C84" s="33">
        <v>2.5047311840638498E-4</v>
      </c>
      <c r="D84" s="33">
        <v>2.3900106708651299E-4</v>
      </c>
      <c r="E84" s="33">
        <v>2.28664573711277E-4</v>
      </c>
      <c r="F84" s="33">
        <v>2.1758126130406999E-4</v>
      </c>
      <c r="G84" s="33">
        <v>2.1426683548791102E-4</v>
      </c>
      <c r="H84" s="33">
        <v>2.1241614600291201E-4</v>
      </c>
      <c r="I84" s="33">
        <v>2.2657535030206201E-4</v>
      </c>
      <c r="J84" s="33">
        <v>2.57965953014434E-4</v>
      </c>
      <c r="K84" s="33">
        <v>3.5794912630550001E-4</v>
      </c>
      <c r="L84" s="33">
        <v>3.6523554139211202E-4</v>
      </c>
      <c r="M84" s="33">
        <v>3.6688955826051601E-4</v>
      </c>
      <c r="N84" s="33">
        <v>4.5889146176344802E-4</v>
      </c>
      <c r="O84" s="33">
        <v>4.37873532042703E-4</v>
      </c>
      <c r="P84" s="33">
        <v>4.2164255263830205E-4</v>
      </c>
      <c r="Q84" s="33">
        <v>4.1534496015874201E-4</v>
      </c>
      <c r="R84" s="33">
        <v>4.3444087828266396E-4</v>
      </c>
      <c r="S84" s="33">
        <v>4.4501402729995297E-4</v>
      </c>
      <c r="T84" s="33">
        <v>4.3312086078174401E-4</v>
      </c>
      <c r="U84" s="33">
        <v>5.8578126255036595E-4</v>
      </c>
      <c r="V84" s="33">
        <v>5.6026810632188993E-4</v>
      </c>
      <c r="W84" s="33">
        <v>6.1604025251248791E-4</v>
      </c>
      <c r="X84" s="33">
        <v>5.8938149262474909E-4</v>
      </c>
      <c r="Y84" s="33">
        <v>6.1101818837444501E-4</v>
      </c>
      <c r="Z84" s="33">
        <v>5.9907674835031296E-4</v>
      </c>
      <c r="AA84" s="33">
        <v>6.0211112342539101E-4</v>
      </c>
      <c r="AB84" s="33">
        <v>6.1613112569617104E-4</v>
      </c>
      <c r="AC84" s="33">
        <v>6.1537421765713095E-4</v>
      </c>
      <c r="AD84" s="33">
        <v>7.0034988802390892E-4</v>
      </c>
      <c r="AE84" s="33">
        <v>7.0073495386485001E-4</v>
      </c>
    </row>
    <row r="85" spans="1:31">
      <c r="A85" s="29" t="s">
        <v>134</v>
      </c>
      <c r="B85" s="29" t="s">
        <v>73</v>
      </c>
      <c r="C85" s="33">
        <v>0</v>
      </c>
      <c r="D85" s="33">
        <v>0</v>
      </c>
      <c r="E85" s="33">
        <v>6.0339031624959106E-4</v>
      </c>
      <c r="F85" s="33">
        <v>6.0007541792473696E-4</v>
      </c>
      <c r="G85" s="33">
        <v>6.1968618624914408E-4</v>
      </c>
      <c r="H85" s="33">
        <v>6.2414884664509598E-4</v>
      </c>
      <c r="I85" s="33">
        <v>6.3186926745806304E-4</v>
      </c>
      <c r="J85" s="33">
        <v>6.4100834563919997E-4</v>
      </c>
      <c r="K85" s="33">
        <v>6.2566602064378007E-4</v>
      </c>
      <c r="L85" s="33">
        <v>6.2986085727162499E-4</v>
      </c>
      <c r="M85" s="33">
        <v>6.5319120937970695E-4</v>
      </c>
      <c r="N85" s="33">
        <v>7.6218120842930009E-4</v>
      </c>
      <c r="O85" s="33">
        <v>7.2983708766506E-4</v>
      </c>
      <c r="P85" s="33">
        <v>6.9926400002170096E-4</v>
      </c>
      <c r="Q85" s="33">
        <v>6.7727900699194503E-4</v>
      </c>
      <c r="R85" s="33">
        <v>6.8815095733779303E-4</v>
      </c>
      <c r="S85" s="33">
        <v>6.9839362851766592E-4</v>
      </c>
      <c r="T85" s="33">
        <v>6.7158972263068706E-4</v>
      </c>
      <c r="U85" s="33">
        <v>7.906843483989689E-4</v>
      </c>
      <c r="V85" s="33">
        <v>7.5419271079211797E-4</v>
      </c>
      <c r="W85" s="33">
        <v>7.2362528490973598E-4</v>
      </c>
      <c r="X85" s="33">
        <v>6.93406308047938E-4</v>
      </c>
      <c r="Y85" s="33">
        <v>6.7017240163278597E-4</v>
      </c>
      <c r="Z85" s="33">
        <v>6.4837085767100399E-4</v>
      </c>
      <c r="AA85" s="33">
        <v>6.4845206526500606E-4</v>
      </c>
      <c r="AB85" s="33">
        <v>6.42222560203761E-4</v>
      </c>
      <c r="AC85" s="33">
        <v>6.26213547281016E-4</v>
      </c>
      <c r="AD85" s="33">
        <v>6.7839806207047309E-4</v>
      </c>
      <c r="AE85" s="33">
        <v>6.5086273626655195E-4</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6561.068167838539</v>
      </c>
      <c r="D87" s="35">
        <v>6260.5612668103067</v>
      </c>
      <c r="E87" s="35">
        <v>10487.755542371111</v>
      </c>
      <c r="F87" s="35">
        <v>9979.4167648337461</v>
      </c>
      <c r="G87" s="35">
        <v>9522.3442374625138</v>
      </c>
      <c r="H87" s="35">
        <v>9086.2063410989358</v>
      </c>
      <c r="I87" s="35">
        <v>8693.2394627239919</v>
      </c>
      <c r="J87" s="35">
        <v>8271.880433877297</v>
      </c>
      <c r="K87" s="35">
        <v>7893.0158636340602</v>
      </c>
      <c r="L87" s="35">
        <v>7531.5037954522222</v>
      </c>
      <c r="M87" s="35">
        <v>7205.7758043135827</v>
      </c>
      <c r="N87" s="35">
        <v>6856.5137581158278</v>
      </c>
      <c r="O87" s="35">
        <v>6542.474957429471</v>
      </c>
      <c r="P87" s="35">
        <v>6242.8196133824231</v>
      </c>
      <c r="Q87" s="35">
        <v>5972.8255737609934</v>
      </c>
      <c r="R87" s="35">
        <v>5683.3242760019439</v>
      </c>
      <c r="S87" s="35">
        <v>5423.0193495037129</v>
      </c>
      <c r="T87" s="35">
        <v>5174.6367909848377</v>
      </c>
      <c r="U87" s="35">
        <v>4950.8403392478813</v>
      </c>
      <c r="V87" s="35">
        <v>4710.8743958246914</v>
      </c>
      <c r="W87" s="35">
        <v>4495.109159085483</v>
      </c>
      <c r="X87" s="35">
        <v>4289.2262970460215</v>
      </c>
      <c r="Y87" s="35">
        <v>4103.7226945411103</v>
      </c>
      <c r="Z87" s="35">
        <v>3904.8163266034294</v>
      </c>
      <c r="AA87" s="35">
        <v>3725.9697845387245</v>
      </c>
      <c r="AB87" s="35">
        <v>3555.3146958744883</v>
      </c>
      <c r="AC87" s="35">
        <v>3401.5518488286079</v>
      </c>
      <c r="AD87" s="35">
        <v>3236.6795369701745</v>
      </c>
      <c r="AE87" s="35">
        <v>3088.4346723528752</v>
      </c>
    </row>
  </sheetData>
  <sheetProtection algorithmName="SHA-512" hashValue="mCXPug1Q4U1oq+7lwNE+7JjFyHHg598XQLf0aVgxTtWrSblMS3LGsOKTTI/RwLg5Qel0fz0PBxlxvrYIUlCAZQ==" saltValue="+Ybp9Tv0+t4U/JR3PDD0d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1494312.0797999999</v>
      </c>
      <c r="D6" s="33">
        <v>1332069.0892</v>
      </c>
      <c r="E6" s="33">
        <v>1257998.1393999998</v>
      </c>
      <c r="F6" s="33">
        <v>1014460.0904721904</v>
      </c>
      <c r="G6" s="33">
        <v>906747.70496134763</v>
      </c>
      <c r="H6" s="33">
        <v>830441.31076053903</v>
      </c>
      <c r="I6" s="33">
        <v>793950.83800340118</v>
      </c>
      <c r="J6" s="33">
        <v>797434.33216832369</v>
      </c>
      <c r="K6" s="33">
        <v>696811.99495224282</v>
      </c>
      <c r="L6" s="33">
        <v>628253.74209219718</v>
      </c>
      <c r="M6" s="33">
        <v>546434.62294334674</v>
      </c>
      <c r="N6" s="33">
        <v>332905.72002188931</v>
      </c>
      <c r="O6" s="33">
        <v>317130.28856416116</v>
      </c>
      <c r="P6" s="33">
        <v>265642.10609882954</v>
      </c>
      <c r="Q6" s="33">
        <v>189922.62281891855</v>
      </c>
      <c r="R6" s="33">
        <v>176462.88893582363</v>
      </c>
      <c r="S6" s="33">
        <v>165387.75313615298</v>
      </c>
      <c r="T6" s="33">
        <v>157032.75081301312</v>
      </c>
      <c r="U6" s="33">
        <v>138548.14636694064</v>
      </c>
      <c r="V6" s="33">
        <v>129408.44269420115</v>
      </c>
      <c r="W6" s="33">
        <v>95974.322811454345</v>
      </c>
      <c r="X6" s="33">
        <v>57165.763067524444</v>
      </c>
      <c r="Y6" s="33">
        <v>42315.997033764921</v>
      </c>
      <c r="Z6" s="33">
        <v>37213.537558248936</v>
      </c>
      <c r="AA6" s="33">
        <v>33572.26666225338</v>
      </c>
      <c r="AB6" s="33">
        <v>36969.556960000002</v>
      </c>
      <c r="AC6" s="33">
        <v>33694.03976</v>
      </c>
      <c r="AD6" s="33">
        <v>31553.562490000004</v>
      </c>
      <c r="AE6" s="33">
        <v>29326.17555</v>
      </c>
    </row>
    <row r="7" spans="1:31">
      <c r="A7" s="29" t="s">
        <v>40</v>
      </c>
      <c r="B7" s="29" t="s">
        <v>71</v>
      </c>
      <c r="C7" s="33">
        <v>213606.5001</v>
      </c>
      <c r="D7" s="33">
        <v>177828.6361</v>
      </c>
      <c r="E7" s="33">
        <v>182181.85896000001</v>
      </c>
      <c r="F7" s="33">
        <v>88220.143213600633</v>
      </c>
      <c r="G7" s="33">
        <v>85659.441730582461</v>
      </c>
      <c r="H7" s="33">
        <v>67332.303831932513</v>
      </c>
      <c r="I7" s="33">
        <v>10534.905695275023</v>
      </c>
      <c r="J7" s="33">
        <v>7918.985661271855</v>
      </c>
      <c r="K7" s="33">
        <v>7658.7080490736262</v>
      </c>
      <c r="L7" s="33">
        <v>7187.3968502676698</v>
      </c>
      <c r="M7" s="33">
        <v>6415.3682622953847</v>
      </c>
      <c r="N7" s="33">
        <v>6218.9442062931148</v>
      </c>
      <c r="O7" s="33">
        <v>6230.9087366339636</v>
      </c>
      <c r="P7" s="33">
        <v>5173.7863012727012</v>
      </c>
      <c r="Q7" s="33">
        <v>4875.609238120348</v>
      </c>
      <c r="R7" s="33">
        <v>4377.5607153389465</v>
      </c>
      <c r="S7" s="33">
        <v>3658.3606997334409</v>
      </c>
      <c r="T7" s="33">
        <v>4099.5016151899381</v>
      </c>
      <c r="U7" s="33">
        <v>3414.0584783641116</v>
      </c>
      <c r="V7" s="33">
        <v>2146.090172959211</v>
      </c>
      <c r="W7" s="33">
        <v>2900.7649942326088</v>
      </c>
      <c r="X7" s="33">
        <v>3274.2297982100786</v>
      </c>
      <c r="Y7" s="33">
        <v>3203.8478844104161</v>
      </c>
      <c r="Z7" s="33">
        <v>2823.768246048307</v>
      </c>
      <c r="AA7" s="33">
        <v>2546.5579238584169</v>
      </c>
      <c r="AB7" s="33">
        <v>3125.0382304093737</v>
      </c>
      <c r="AC7" s="33">
        <v>1.8211540899999989E-3</v>
      </c>
      <c r="AD7" s="33">
        <v>0</v>
      </c>
      <c r="AE7" s="33">
        <v>0</v>
      </c>
    </row>
    <row r="8" spans="1:31">
      <c r="A8" s="29" t="s">
        <v>40</v>
      </c>
      <c r="B8" s="29" t="s">
        <v>20</v>
      </c>
      <c r="C8" s="33">
        <v>185433.61498400001</v>
      </c>
      <c r="D8" s="33">
        <v>177282.01094214185</v>
      </c>
      <c r="E8" s="33">
        <v>135232.4847088767</v>
      </c>
      <c r="F8" s="33">
        <v>185733.6195730365</v>
      </c>
      <c r="G8" s="33">
        <v>197730.63324814563</v>
      </c>
      <c r="H8" s="33">
        <v>163665.13356610909</v>
      </c>
      <c r="I8" s="33">
        <v>156559.2788575076</v>
      </c>
      <c r="J8" s="33">
        <v>153873.28497004841</v>
      </c>
      <c r="K8" s="33">
        <v>222381.41156228265</v>
      </c>
      <c r="L8" s="33">
        <v>195628.2706507007</v>
      </c>
      <c r="M8" s="33">
        <v>194388.59394139063</v>
      </c>
      <c r="N8" s="33">
        <v>237491.0000353631</v>
      </c>
      <c r="O8" s="33">
        <v>266109.61637888546</v>
      </c>
      <c r="P8" s="33">
        <v>225777.61918513413</v>
      </c>
      <c r="Q8" s="33">
        <v>177736.55414014254</v>
      </c>
      <c r="R8" s="33">
        <v>143031.34627345021</v>
      </c>
      <c r="S8" s="33">
        <v>131684.7831726773</v>
      </c>
      <c r="T8" s="33">
        <v>134119.81037617501</v>
      </c>
      <c r="U8" s="33">
        <v>110794.18954020372</v>
      </c>
      <c r="V8" s="33">
        <v>117187.4733289907</v>
      </c>
      <c r="W8" s="33">
        <v>110701.91917394861</v>
      </c>
      <c r="X8" s="33">
        <v>125078.9214978837</v>
      </c>
      <c r="Y8" s="33">
        <v>75180.190844354598</v>
      </c>
      <c r="Z8" s="33">
        <v>71376.377211853513</v>
      </c>
      <c r="AA8" s="33">
        <v>40348.380826447094</v>
      </c>
      <c r="AB8" s="33">
        <v>30893.321827776905</v>
      </c>
      <c r="AC8" s="33">
        <v>29701.524503623299</v>
      </c>
      <c r="AD8" s="33">
        <v>28377.256916432299</v>
      </c>
      <c r="AE8" s="33">
        <v>27252.749525976596</v>
      </c>
    </row>
    <row r="9" spans="1:31">
      <c r="A9" s="29" t="s">
        <v>40</v>
      </c>
      <c r="B9" s="29" t="s">
        <v>32</v>
      </c>
      <c r="C9" s="33">
        <v>85989.682900000014</v>
      </c>
      <c r="D9" s="33">
        <v>82701.010500000004</v>
      </c>
      <c r="E9" s="33">
        <v>77361.306400000001</v>
      </c>
      <c r="F9" s="33">
        <v>18377.33338</v>
      </c>
      <c r="G9" s="33">
        <v>16467.894670000001</v>
      </c>
      <c r="H9" s="33">
        <v>18491.210780000001</v>
      </c>
      <c r="I9" s="33">
        <v>15097.172719999999</v>
      </c>
      <c r="J9" s="33">
        <v>17004.163939999999</v>
      </c>
      <c r="K9" s="33">
        <v>13712.024239999999</v>
      </c>
      <c r="L9" s="33">
        <v>15409.526580000002</v>
      </c>
      <c r="M9" s="33">
        <v>17348.910540000001</v>
      </c>
      <c r="N9" s="33">
        <v>30028.316559999999</v>
      </c>
      <c r="O9" s="33">
        <v>29310.200250000002</v>
      </c>
      <c r="P9" s="33">
        <v>38205.536100000005</v>
      </c>
      <c r="Q9" s="33">
        <v>11129.849200000001</v>
      </c>
      <c r="R9" s="33">
        <v>11076.334200000001</v>
      </c>
      <c r="S9" s="33">
        <v>21977.496200000001</v>
      </c>
      <c r="T9" s="33">
        <v>18024.8105</v>
      </c>
      <c r="U9" s="33">
        <v>3270.8602000000001</v>
      </c>
      <c r="V9" s="33">
        <v>4051.9592000000002</v>
      </c>
      <c r="W9" s="33">
        <v>3557.2022000000002</v>
      </c>
      <c r="X9" s="33">
        <v>4869.2430000000004</v>
      </c>
      <c r="Y9" s="33">
        <v>3830.1767999999997</v>
      </c>
      <c r="Z9" s="33">
        <v>3546.8357999999998</v>
      </c>
      <c r="AA9" s="33">
        <v>3969.1142</v>
      </c>
      <c r="AB9" s="33">
        <v>0</v>
      </c>
      <c r="AC9" s="33">
        <v>0</v>
      </c>
      <c r="AD9" s="33">
        <v>0</v>
      </c>
      <c r="AE9" s="33">
        <v>0</v>
      </c>
    </row>
    <row r="10" spans="1:31">
      <c r="A10" s="29" t="s">
        <v>40</v>
      </c>
      <c r="B10" s="29" t="s">
        <v>66</v>
      </c>
      <c r="C10" s="33">
        <v>4789.5492751288093</v>
      </c>
      <c r="D10" s="33">
        <v>1996.0572548888697</v>
      </c>
      <c r="E10" s="33">
        <v>8984.251423332671</v>
      </c>
      <c r="F10" s="33">
        <v>21167.672399220279</v>
      </c>
      <c r="G10" s="33">
        <v>13043.144177254009</v>
      </c>
      <c r="H10" s="33">
        <v>16201.09863511269</v>
      </c>
      <c r="I10" s="33">
        <v>12054.67150977951</v>
      </c>
      <c r="J10" s="33">
        <v>19907.083560665102</v>
      </c>
      <c r="K10" s="33">
        <v>17319.018963597806</v>
      </c>
      <c r="L10" s="33">
        <v>21711.51192505594</v>
      </c>
      <c r="M10" s="33">
        <v>24143.87667470624</v>
      </c>
      <c r="N10" s="33">
        <v>45094.281747562723</v>
      </c>
      <c r="O10" s="33">
        <v>33293.301046527667</v>
      </c>
      <c r="P10" s="33">
        <v>35187.479905781824</v>
      </c>
      <c r="Q10" s="33">
        <v>40060.310880066238</v>
      </c>
      <c r="R10" s="33">
        <v>40851.528494253791</v>
      </c>
      <c r="S10" s="33">
        <v>72054.683388113554</v>
      </c>
      <c r="T10" s="33">
        <v>36726.374674124359</v>
      </c>
      <c r="U10" s="33">
        <v>111053.98081170644</v>
      </c>
      <c r="V10" s="33">
        <v>181202.85280142832</v>
      </c>
      <c r="W10" s="33">
        <v>144312.50885780723</v>
      </c>
      <c r="X10" s="33">
        <v>178243.15818301699</v>
      </c>
      <c r="Y10" s="33">
        <v>284488.5314924508</v>
      </c>
      <c r="Z10" s="33">
        <v>158316.63175216451</v>
      </c>
      <c r="AA10" s="33">
        <v>182629.27996777478</v>
      </c>
      <c r="AB10" s="33">
        <v>377260.54834398878</v>
      </c>
      <c r="AC10" s="33">
        <v>401939.75048391189</v>
      </c>
      <c r="AD10" s="33">
        <v>415824.73031995742</v>
      </c>
      <c r="AE10" s="33">
        <v>400911.91510507942</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1984131.4270591291</v>
      </c>
      <c r="D17" s="35">
        <v>1771876.8039970307</v>
      </c>
      <c r="E17" s="35">
        <v>1661758.0408922092</v>
      </c>
      <c r="F17" s="35">
        <v>1327958.8590380477</v>
      </c>
      <c r="G17" s="35">
        <v>1219648.8187873298</v>
      </c>
      <c r="H17" s="35">
        <v>1096131.0575736933</v>
      </c>
      <c r="I17" s="35">
        <v>988196.86678596342</v>
      </c>
      <c r="J17" s="35">
        <v>996137.85030030913</v>
      </c>
      <c r="K17" s="35">
        <v>957883.15776719677</v>
      </c>
      <c r="L17" s="35">
        <v>868190.44809822144</v>
      </c>
      <c r="M17" s="35">
        <v>788731.37236173893</v>
      </c>
      <c r="N17" s="35">
        <v>651738.26257110818</v>
      </c>
      <c r="O17" s="35">
        <v>652074.31497620826</v>
      </c>
      <c r="P17" s="35">
        <v>569986.52759101812</v>
      </c>
      <c r="Q17" s="35">
        <v>423724.94627724768</v>
      </c>
      <c r="R17" s="35">
        <v>375799.65861886658</v>
      </c>
      <c r="S17" s="35">
        <v>394763.0765966773</v>
      </c>
      <c r="T17" s="35">
        <v>350003.24797850248</v>
      </c>
      <c r="U17" s="35">
        <v>367081.23539721488</v>
      </c>
      <c r="V17" s="35">
        <v>433996.81819757941</v>
      </c>
      <c r="W17" s="35">
        <v>357446.71803744277</v>
      </c>
      <c r="X17" s="35">
        <v>368631.31554663519</v>
      </c>
      <c r="Y17" s="35">
        <v>409018.74405498075</v>
      </c>
      <c r="Z17" s="35">
        <v>273277.15056831529</v>
      </c>
      <c r="AA17" s="35">
        <v>263065.59958033368</v>
      </c>
      <c r="AB17" s="35">
        <v>448248.46536217502</v>
      </c>
      <c r="AC17" s="35">
        <v>465335.3165686893</v>
      </c>
      <c r="AD17" s="35">
        <v>475755.5497263897</v>
      </c>
      <c r="AE17" s="35">
        <v>457490.840181056</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857730.53910000005</v>
      </c>
      <c r="D20" s="33">
        <v>748765.09669999999</v>
      </c>
      <c r="E20" s="33">
        <v>684270.89599999995</v>
      </c>
      <c r="F20" s="33">
        <v>641531.62376629375</v>
      </c>
      <c r="G20" s="33">
        <v>561207.12170735362</v>
      </c>
      <c r="H20" s="33">
        <v>496340.09641867311</v>
      </c>
      <c r="I20" s="33">
        <v>489389.68596592679</v>
      </c>
      <c r="J20" s="33">
        <v>515144.09273257916</v>
      </c>
      <c r="K20" s="33">
        <v>447337.13803606271</v>
      </c>
      <c r="L20" s="33">
        <v>408520.36152610159</v>
      </c>
      <c r="M20" s="33">
        <v>348160.92207071901</v>
      </c>
      <c r="N20" s="33">
        <v>130797.1991782324</v>
      </c>
      <c r="O20" s="33">
        <v>153109.79251470862</v>
      </c>
      <c r="P20" s="33">
        <v>128455.9473477101</v>
      </c>
      <c r="Q20" s="33">
        <v>62492.360200000003</v>
      </c>
      <c r="R20" s="33">
        <v>70784.111700000009</v>
      </c>
      <c r="S20" s="33">
        <v>72711.931400000001</v>
      </c>
      <c r="T20" s="33">
        <v>67623.2883</v>
      </c>
      <c r="U20" s="33">
        <v>59958.290300000001</v>
      </c>
      <c r="V20" s="33">
        <v>50570.05</v>
      </c>
      <c r="W20" s="33">
        <v>26696.017567609146</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2321.8124792695003</v>
      </c>
      <c r="D22" s="33">
        <v>2212.4860547007597</v>
      </c>
      <c r="E22" s="33">
        <v>6452.6232523762992</v>
      </c>
      <c r="F22" s="33">
        <v>14654.984260387901</v>
      </c>
      <c r="G22" s="33">
        <v>10321.226672050099</v>
      </c>
      <c r="H22" s="33">
        <v>3615.6622398193999</v>
      </c>
      <c r="I22" s="33">
        <v>10380.983870713999</v>
      </c>
      <c r="J22" s="33">
        <v>12532.6136185017</v>
      </c>
      <c r="K22" s="33">
        <v>48897.123020018342</v>
      </c>
      <c r="L22" s="33">
        <v>30459.137809321401</v>
      </c>
      <c r="M22" s="33">
        <v>28649.250757172202</v>
      </c>
      <c r="N22" s="33">
        <v>50884.347155060997</v>
      </c>
      <c r="O22" s="33">
        <v>52482.356752907996</v>
      </c>
      <c r="P22" s="33">
        <v>47979.490660628297</v>
      </c>
      <c r="Q22" s="33">
        <v>32930.601031797996</v>
      </c>
      <c r="R22" s="33">
        <v>26642.311029567798</v>
      </c>
      <c r="S22" s="33">
        <v>35293.517150396998</v>
      </c>
      <c r="T22" s="33">
        <v>44042.712069207599</v>
      </c>
      <c r="U22" s="33">
        <v>35479.161249145203</v>
      </c>
      <c r="V22" s="33">
        <v>37430.369516547296</v>
      </c>
      <c r="W22" s="33">
        <v>34563.382729804005</v>
      </c>
      <c r="X22" s="33">
        <v>39148.739561900205</v>
      </c>
      <c r="Y22" s="33">
        <v>3463.2025880822998</v>
      </c>
      <c r="Z22" s="33">
        <v>3.2560549000000003E-3</v>
      </c>
      <c r="AA22" s="33">
        <v>3.1628660000000003E-3</v>
      </c>
      <c r="AB22" s="33">
        <v>8.2698330000000007E-3</v>
      </c>
      <c r="AC22" s="33">
        <v>7.7850203999999994E-3</v>
      </c>
      <c r="AD22" s="33">
        <v>7.2046829999999999E-3</v>
      </c>
      <c r="AE22" s="33">
        <v>6.7146134000000005E-3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2.7802863399999998E-3</v>
      </c>
      <c r="D24" s="33">
        <v>2.7510993499999994E-3</v>
      </c>
      <c r="E24" s="33">
        <v>1116.8698141293301</v>
      </c>
      <c r="F24" s="33">
        <v>5274.3198137876398</v>
      </c>
      <c r="G24" s="33">
        <v>874.07663790595007</v>
      </c>
      <c r="H24" s="33">
        <v>1364.9260895940004</v>
      </c>
      <c r="I24" s="33">
        <v>1215.2061035989097</v>
      </c>
      <c r="J24" s="33">
        <v>2322.7548762316101</v>
      </c>
      <c r="K24" s="33">
        <v>1625.4558688149</v>
      </c>
      <c r="L24" s="33">
        <v>2532.4379629722303</v>
      </c>
      <c r="M24" s="33">
        <v>1681.97591640477</v>
      </c>
      <c r="N24" s="33">
        <v>6856.8786292038003</v>
      </c>
      <c r="O24" s="33">
        <v>5564.4575723480002</v>
      </c>
      <c r="P24" s="33">
        <v>8206.3531820905991</v>
      </c>
      <c r="Q24" s="33">
        <v>12837.321887219301</v>
      </c>
      <c r="R24" s="33">
        <v>9776.8024826664005</v>
      </c>
      <c r="S24" s="33">
        <v>17293.679336826601</v>
      </c>
      <c r="T24" s="33">
        <v>4602.5545508920995</v>
      </c>
      <c r="U24" s="33">
        <v>45210.031854132198</v>
      </c>
      <c r="V24" s="33">
        <v>96478.56655300071</v>
      </c>
      <c r="W24" s="33">
        <v>53103.556389777397</v>
      </c>
      <c r="X24" s="33">
        <v>67440.388653840302</v>
      </c>
      <c r="Y24" s="33">
        <v>125954.12352224829</v>
      </c>
      <c r="Z24" s="33">
        <v>67306.620867108009</v>
      </c>
      <c r="AA24" s="33">
        <v>78679.780943283011</v>
      </c>
      <c r="AB24" s="33">
        <v>155442.69818297343</v>
      </c>
      <c r="AC24" s="33">
        <v>208762.57883396102</v>
      </c>
      <c r="AD24" s="33">
        <v>202154.834897628</v>
      </c>
      <c r="AE24" s="33">
        <v>192638.40618957201</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860052.35435955587</v>
      </c>
      <c r="D31" s="35">
        <v>750977.58550580009</v>
      </c>
      <c r="E31" s="35">
        <v>691840.3890665056</v>
      </c>
      <c r="F31" s="35">
        <v>661460.92784046929</v>
      </c>
      <c r="G31" s="35">
        <v>572402.42501730961</v>
      </c>
      <c r="H31" s="35">
        <v>501320.68474808655</v>
      </c>
      <c r="I31" s="35">
        <v>500985.8759402397</v>
      </c>
      <c r="J31" s="35">
        <v>529999.46122731257</v>
      </c>
      <c r="K31" s="35">
        <v>497859.71692489594</v>
      </c>
      <c r="L31" s="35">
        <v>441511.93729839521</v>
      </c>
      <c r="M31" s="35">
        <v>378492.14874429593</v>
      </c>
      <c r="N31" s="35">
        <v>188538.4249624972</v>
      </c>
      <c r="O31" s="35">
        <v>211156.60683996463</v>
      </c>
      <c r="P31" s="35">
        <v>184641.79119042898</v>
      </c>
      <c r="Q31" s="35">
        <v>108260.28311901729</v>
      </c>
      <c r="R31" s="35">
        <v>107203.2252122342</v>
      </c>
      <c r="S31" s="35">
        <v>125299.12788722361</v>
      </c>
      <c r="T31" s="35">
        <v>116268.5549200997</v>
      </c>
      <c r="U31" s="35">
        <v>140647.48340327741</v>
      </c>
      <c r="V31" s="35">
        <v>184478.986069548</v>
      </c>
      <c r="W31" s="35">
        <v>114362.95668719054</v>
      </c>
      <c r="X31" s="35">
        <v>106589.12821574051</v>
      </c>
      <c r="Y31" s="35">
        <v>129417.3261103306</v>
      </c>
      <c r="Z31" s="35">
        <v>67306.62412316291</v>
      </c>
      <c r="AA31" s="35">
        <v>78679.784106149018</v>
      </c>
      <c r="AB31" s="35">
        <v>155442.70645280642</v>
      </c>
      <c r="AC31" s="35">
        <v>208762.58661898141</v>
      </c>
      <c r="AD31" s="35">
        <v>202154.842102311</v>
      </c>
      <c r="AE31" s="35">
        <v>192638.41290418542</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636581.54070000001</v>
      </c>
      <c r="D34" s="33">
        <v>583303.99250000005</v>
      </c>
      <c r="E34" s="33">
        <v>573727.24339999992</v>
      </c>
      <c r="F34" s="33">
        <v>372928.46670589672</v>
      </c>
      <c r="G34" s="33">
        <v>345540.58325399394</v>
      </c>
      <c r="H34" s="33">
        <v>334101.21434186585</v>
      </c>
      <c r="I34" s="33">
        <v>304561.15203747433</v>
      </c>
      <c r="J34" s="33">
        <v>282290.23943574459</v>
      </c>
      <c r="K34" s="33">
        <v>249474.85691618006</v>
      </c>
      <c r="L34" s="33">
        <v>219733.38056609561</v>
      </c>
      <c r="M34" s="33">
        <v>198273.70087262773</v>
      </c>
      <c r="N34" s="33">
        <v>202108.52084365694</v>
      </c>
      <c r="O34" s="33">
        <v>164020.49604945254</v>
      </c>
      <c r="P34" s="33">
        <v>137186.15875111942</v>
      </c>
      <c r="Q34" s="33">
        <v>127430.26261891855</v>
      </c>
      <c r="R34" s="33">
        <v>105678.77723582361</v>
      </c>
      <c r="S34" s="33">
        <v>92675.821736152997</v>
      </c>
      <c r="T34" s="33">
        <v>89409.462513013103</v>
      </c>
      <c r="U34" s="33">
        <v>78589.856066940629</v>
      </c>
      <c r="V34" s="33">
        <v>78838.392694201146</v>
      </c>
      <c r="W34" s="33">
        <v>69278.3052438452</v>
      </c>
      <c r="X34" s="33">
        <v>57165.763067524444</v>
      </c>
      <c r="Y34" s="33">
        <v>42315.997033764921</v>
      </c>
      <c r="Z34" s="33">
        <v>37213.537558248936</v>
      </c>
      <c r="AA34" s="33">
        <v>33572.26666225338</v>
      </c>
      <c r="AB34" s="33">
        <v>36969.556960000002</v>
      </c>
      <c r="AC34" s="33">
        <v>33694.03976</v>
      </c>
      <c r="AD34" s="33">
        <v>31553.562490000004</v>
      </c>
      <c r="AE34" s="33">
        <v>29326.17555</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90078.085460480099</v>
      </c>
      <c r="D36" s="33">
        <v>87644.854058970202</v>
      </c>
      <c r="E36" s="33">
        <v>92196.776165297095</v>
      </c>
      <c r="F36" s="33">
        <v>132543.73697825591</v>
      </c>
      <c r="G36" s="33">
        <v>138373.68841825912</v>
      </c>
      <c r="H36" s="33">
        <v>119865.4693510014</v>
      </c>
      <c r="I36" s="33">
        <v>119012.1308627789</v>
      </c>
      <c r="J36" s="33">
        <v>115156.6833750396</v>
      </c>
      <c r="K36" s="33">
        <v>137291.0100537806</v>
      </c>
      <c r="L36" s="33">
        <v>130855.28249102131</v>
      </c>
      <c r="M36" s="33">
        <v>133193.4750335977</v>
      </c>
      <c r="N36" s="33">
        <v>142173.2535421903</v>
      </c>
      <c r="O36" s="33">
        <v>164229.58850576519</v>
      </c>
      <c r="P36" s="33">
        <v>131148.59781630401</v>
      </c>
      <c r="Q36" s="33">
        <v>117133.7426956577</v>
      </c>
      <c r="R36" s="33">
        <v>90468.735092796298</v>
      </c>
      <c r="S36" s="33">
        <v>96391.259183616203</v>
      </c>
      <c r="T36" s="33">
        <v>90077.091589361211</v>
      </c>
      <c r="U36" s="33">
        <v>75315.021248458404</v>
      </c>
      <c r="V36" s="33">
        <v>79757.097157037497</v>
      </c>
      <c r="W36" s="33">
        <v>76138.528048563996</v>
      </c>
      <c r="X36" s="33">
        <v>85930.173684185705</v>
      </c>
      <c r="Y36" s="33">
        <v>71716.979996770606</v>
      </c>
      <c r="Z36" s="33">
        <v>71376.366373593308</v>
      </c>
      <c r="AA36" s="33">
        <v>40348.3702752678</v>
      </c>
      <c r="AB36" s="33">
        <v>30893.2998758912</v>
      </c>
      <c r="AC36" s="33">
        <v>29701.5036898537</v>
      </c>
      <c r="AD36" s="33">
        <v>28377.2374154768</v>
      </c>
      <c r="AE36" s="33">
        <v>27252.7312855444</v>
      </c>
    </row>
    <row r="37" spans="1:31">
      <c r="A37" s="29" t="s">
        <v>131</v>
      </c>
      <c r="B37" s="29" t="s">
        <v>32</v>
      </c>
      <c r="C37" s="33">
        <v>2275.8004999999998</v>
      </c>
      <c r="D37" s="33">
        <v>2225.0212000000001</v>
      </c>
      <c r="E37" s="33">
        <v>4283.2929999999997</v>
      </c>
      <c r="F37" s="33">
        <v>4349.5715</v>
      </c>
      <c r="G37" s="33">
        <v>4338.5574999999999</v>
      </c>
      <c r="H37" s="33">
        <v>4173.366</v>
      </c>
      <c r="I37" s="33">
        <v>3834.5369999999998</v>
      </c>
      <c r="J37" s="33">
        <v>3545.0128</v>
      </c>
      <c r="K37" s="33">
        <v>3418.9447999999998</v>
      </c>
      <c r="L37" s="33">
        <v>3455.9447999999998</v>
      </c>
      <c r="M37" s="33">
        <v>3465.0942</v>
      </c>
      <c r="N37" s="33">
        <v>3329.5070000000001</v>
      </c>
      <c r="O37" s="33">
        <v>5148.2569999999996</v>
      </c>
      <c r="P37" s="33">
        <v>3545.1475</v>
      </c>
      <c r="Q37" s="33">
        <v>2735.2002000000002</v>
      </c>
      <c r="R37" s="33">
        <v>3129.4392000000003</v>
      </c>
      <c r="S37" s="33">
        <v>3523.5002000000004</v>
      </c>
      <c r="T37" s="33">
        <v>3225.3335000000002</v>
      </c>
      <c r="U37" s="33">
        <v>3270.8602000000001</v>
      </c>
      <c r="V37" s="33">
        <v>4051.9592000000002</v>
      </c>
      <c r="W37" s="33">
        <v>3557.2022000000002</v>
      </c>
      <c r="X37" s="33">
        <v>4869.2430000000004</v>
      </c>
      <c r="Y37" s="33">
        <v>3830.1767999999997</v>
      </c>
      <c r="Z37" s="33">
        <v>3546.8357999999998</v>
      </c>
      <c r="AA37" s="33">
        <v>3969.1142</v>
      </c>
      <c r="AB37" s="33">
        <v>0</v>
      </c>
      <c r="AC37" s="33">
        <v>0</v>
      </c>
      <c r="AD37" s="33">
        <v>0</v>
      </c>
      <c r="AE37" s="33">
        <v>0</v>
      </c>
    </row>
    <row r="38" spans="1:31">
      <c r="A38" s="29" t="s">
        <v>131</v>
      </c>
      <c r="B38" s="29" t="s">
        <v>66</v>
      </c>
      <c r="C38" s="33">
        <v>4.6510859499999981E-3</v>
      </c>
      <c r="D38" s="33">
        <v>4.5530099100000001E-3</v>
      </c>
      <c r="E38" s="33">
        <v>4.5521052900000004E-3</v>
      </c>
      <c r="F38" s="33">
        <v>6422.9324628901004</v>
      </c>
      <c r="G38" s="33">
        <v>2853.7855568126001</v>
      </c>
      <c r="H38" s="33">
        <v>3065.7752741529498</v>
      </c>
      <c r="I38" s="33">
        <v>3635.8360827412303</v>
      </c>
      <c r="J38" s="33">
        <v>9262.6325046261027</v>
      </c>
      <c r="K38" s="33">
        <v>8019.4754118566389</v>
      </c>
      <c r="L38" s="33">
        <v>10055.6120788281</v>
      </c>
      <c r="M38" s="33">
        <v>14325.654331807671</v>
      </c>
      <c r="N38" s="33">
        <v>21492.833901709899</v>
      </c>
      <c r="O38" s="33">
        <v>14261.310974534101</v>
      </c>
      <c r="P38" s="33">
        <v>7949.0116505292999</v>
      </c>
      <c r="Q38" s="33">
        <v>9597.2609086632983</v>
      </c>
      <c r="R38" s="33">
        <v>16715.427615091201</v>
      </c>
      <c r="S38" s="33">
        <v>23624.1929332004</v>
      </c>
      <c r="T38" s="33">
        <v>10835.713090699999</v>
      </c>
      <c r="U38" s="33">
        <v>25214.356854461003</v>
      </c>
      <c r="V38" s="33">
        <v>28656.584702126002</v>
      </c>
      <c r="W38" s="33">
        <v>32686.640005055604</v>
      </c>
      <c r="X38" s="33">
        <v>42996.7739365128</v>
      </c>
      <c r="Y38" s="33">
        <v>34475.075361812</v>
      </c>
      <c r="Z38" s="33">
        <v>34193.474748774497</v>
      </c>
      <c r="AA38" s="33">
        <v>46684.335364377301</v>
      </c>
      <c r="AB38" s="33">
        <v>140548.99820061499</v>
      </c>
      <c r="AC38" s="33">
        <v>115708.913089255</v>
      </c>
      <c r="AD38" s="33">
        <v>105344.8472846348</v>
      </c>
      <c r="AE38" s="33">
        <v>97502.793685070501</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728935.43131156603</v>
      </c>
      <c r="D45" s="35">
        <v>673173.87231198011</v>
      </c>
      <c r="E45" s="35">
        <v>670207.31711740233</v>
      </c>
      <c r="F45" s="35">
        <v>516244.70764704276</v>
      </c>
      <c r="G45" s="35">
        <v>491106.61472906562</v>
      </c>
      <c r="H45" s="35">
        <v>461205.82496702019</v>
      </c>
      <c r="I45" s="35">
        <v>431043.65598299442</v>
      </c>
      <c r="J45" s="35">
        <v>410254.56811541034</v>
      </c>
      <c r="K45" s="35">
        <v>398204.28718181729</v>
      </c>
      <c r="L45" s="35">
        <v>364100.219935945</v>
      </c>
      <c r="M45" s="35">
        <v>349257.92443803314</v>
      </c>
      <c r="N45" s="35">
        <v>369104.11528755713</v>
      </c>
      <c r="O45" s="35">
        <v>347659.65252975182</v>
      </c>
      <c r="P45" s="35">
        <v>279828.91571795277</v>
      </c>
      <c r="Q45" s="35">
        <v>256896.46642323956</v>
      </c>
      <c r="R45" s="35">
        <v>215992.37914371109</v>
      </c>
      <c r="S45" s="35">
        <v>216214.77405296959</v>
      </c>
      <c r="T45" s="35">
        <v>193547.60069307432</v>
      </c>
      <c r="U45" s="35">
        <v>182390.09436986002</v>
      </c>
      <c r="V45" s="35">
        <v>191304.03375336467</v>
      </c>
      <c r="W45" s="35">
        <v>181660.67549746481</v>
      </c>
      <c r="X45" s="35">
        <v>190961.95368822291</v>
      </c>
      <c r="Y45" s="35">
        <v>152338.22919234753</v>
      </c>
      <c r="Z45" s="35">
        <v>146330.21448061673</v>
      </c>
      <c r="AA45" s="35">
        <v>124574.08650189848</v>
      </c>
      <c r="AB45" s="35">
        <v>208411.8550365062</v>
      </c>
      <c r="AC45" s="35">
        <v>179104.45653910871</v>
      </c>
      <c r="AD45" s="35">
        <v>165275.6471901116</v>
      </c>
      <c r="AE45" s="35">
        <v>154081.70052061492</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213606.5001</v>
      </c>
      <c r="D49" s="33">
        <v>177828.6361</v>
      </c>
      <c r="E49" s="33">
        <v>182181.85896000001</v>
      </c>
      <c r="F49" s="33">
        <v>88220.143213600633</v>
      </c>
      <c r="G49" s="33">
        <v>85659.441730582461</v>
      </c>
      <c r="H49" s="33">
        <v>67332.303831932513</v>
      </c>
      <c r="I49" s="33">
        <v>10534.905695275023</v>
      </c>
      <c r="J49" s="33">
        <v>7918.985661271855</v>
      </c>
      <c r="K49" s="33">
        <v>7658.7080490736262</v>
      </c>
      <c r="L49" s="33">
        <v>7187.3968502676698</v>
      </c>
      <c r="M49" s="33">
        <v>6415.3682622953847</v>
      </c>
      <c r="N49" s="33">
        <v>6218.9442062931148</v>
      </c>
      <c r="O49" s="33">
        <v>6230.9087366339636</v>
      </c>
      <c r="P49" s="33">
        <v>5173.7863012727012</v>
      </c>
      <c r="Q49" s="33">
        <v>4875.609238120348</v>
      </c>
      <c r="R49" s="33">
        <v>4377.5607153389465</v>
      </c>
      <c r="S49" s="33">
        <v>3658.3606997334409</v>
      </c>
      <c r="T49" s="33">
        <v>4099.5016151899381</v>
      </c>
      <c r="U49" s="33">
        <v>3414.0584783641116</v>
      </c>
      <c r="V49" s="33">
        <v>2146.090172959211</v>
      </c>
      <c r="W49" s="33">
        <v>2900.7649942326088</v>
      </c>
      <c r="X49" s="33">
        <v>3274.2297982100786</v>
      </c>
      <c r="Y49" s="33">
        <v>3203.8478844104161</v>
      </c>
      <c r="Z49" s="33">
        <v>2823.768246048307</v>
      </c>
      <c r="AA49" s="33">
        <v>2546.5579238584169</v>
      </c>
      <c r="AB49" s="33">
        <v>3125.0382304093737</v>
      </c>
      <c r="AC49" s="33">
        <v>1.8211540899999989E-3</v>
      </c>
      <c r="AD49" s="33">
        <v>0</v>
      </c>
      <c r="AE49" s="33">
        <v>0</v>
      </c>
    </row>
    <row r="50" spans="1:31">
      <c r="A50" s="29" t="s">
        <v>132</v>
      </c>
      <c r="B50" s="29" t="s">
        <v>20</v>
      </c>
      <c r="C50" s="33">
        <v>1.6512673E-3</v>
      </c>
      <c r="D50" s="33">
        <v>1.61287689999999E-3</v>
      </c>
      <c r="E50" s="33">
        <v>1.6666086E-3</v>
      </c>
      <c r="F50" s="33">
        <v>2.5368613999999998E-3</v>
      </c>
      <c r="G50" s="33">
        <v>2.4619846000000002E-3</v>
      </c>
      <c r="H50" s="33">
        <v>2.3851122999999997E-3</v>
      </c>
      <c r="I50" s="33">
        <v>2.5251256999999998E-3</v>
      </c>
      <c r="J50" s="33">
        <v>2.4559435999999997E-3</v>
      </c>
      <c r="K50" s="33">
        <v>2.7144787E-3</v>
      </c>
      <c r="L50" s="33">
        <v>2.7028369999999901E-3</v>
      </c>
      <c r="M50" s="33">
        <v>2.6529605E-3</v>
      </c>
      <c r="N50" s="33">
        <v>3.024962E-3</v>
      </c>
      <c r="O50" s="33">
        <v>2.9477395999999998E-3</v>
      </c>
      <c r="P50" s="33">
        <v>2.7876457999999999E-3</v>
      </c>
      <c r="Q50" s="33">
        <v>2.6427497999999996E-3</v>
      </c>
      <c r="R50" s="33">
        <v>2.5288912999999898E-3</v>
      </c>
      <c r="S50" s="33">
        <v>2.6836977000000003E-3</v>
      </c>
      <c r="T50" s="33">
        <v>2.60655E-3</v>
      </c>
      <c r="U50" s="33">
        <v>2.9078717E-3</v>
      </c>
      <c r="V50" s="33">
        <v>2.7640295E-3</v>
      </c>
      <c r="W50" s="33">
        <v>3.920883E-3</v>
      </c>
      <c r="X50" s="33">
        <v>3.8843445999999998E-3</v>
      </c>
      <c r="Y50" s="33">
        <v>3.82638399999999E-3</v>
      </c>
      <c r="Z50" s="33">
        <v>3.4859282999999902E-3</v>
      </c>
      <c r="AA50" s="33">
        <v>3.404079E-3</v>
      </c>
      <c r="AB50" s="33">
        <v>7.5839256999999998E-3</v>
      </c>
      <c r="AC50" s="33">
        <v>7.2076754999999999E-3</v>
      </c>
      <c r="AD50" s="33">
        <v>6.7389463999999993E-3</v>
      </c>
      <c r="AE50" s="33">
        <v>6.3239035999999894E-3</v>
      </c>
    </row>
    <row r="51" spans="1:31">
      <c r="A51" s="29" t="s">
        <v>132</v>
      </c>
      <c r="B51" s="29" t="s">
        <v>32</v>
      </c>
      <c r="C51" s="33">
        <v>841.43740000000003</v>
      </c>
      <c r="D51" s="33">
        <v>347.22030000000001</v>
      </c>
      <c r="E51" s="33">
        <v>830.7174</v>
      </c>
      <c r="F51" s="33">
        <v>4826.5709999999999</v>
      </c>
      <c r="G51" s="33">
        <v>3579.4602</v>
      </c>
      <c r="H51" s="33">
        <v>3535.1505000000002</v>
      </c>
      <c r="I51" s="33">
        <v>4489.2049999999999</v>
      </c>
      <c r="J51" s="33">
        <v>6450.9769999999999</v>
      </c>
      <c r="K51" s="33">
        <v>4075.4707999999996</v>
      </c>
      <c r="L51" s="33">
        <v>4685.2719999999999</v>
      </c>
      <c r="M51" s="33">
        <v>5665.0379999999996</v>
      </c>
      <c r="N51" s="33">
        <v>11062.414000000001</v>
      </c>
      <c r="O51" s="33">
        <v>7974.5585000000001</v>
      </c>
      <c r="P51" s="33">
        <v>10300.673000000001</v>
      </c>
      <c r="Q51" s="33">
        <v>8394.6489999999994</v>
      </c>
      <c r="R51" s="33">
        <v>7946.8950000000004</v>
      </c>
      <c r="S51" s="33">
        <v>18453.995999999999</v>
      </c>
      <c r="T51" s="33">
        <v>14799.477000000001</v>
      </c>
      <c r="U51" s="33">
        <v>0</v>
      </c>
      <c r="V51" s="33">
        <v>0</v>
      </c>
      <c r="W51" s="33">
        <v>0</v>
      </c>
      <c r="X51" s="33">
        <v>0</v>
      </c>
      <c r="Y51" s="33">
        <v>0</v>
      </c>
      <c r="Z51" s="33">
        <v>0</v>
      </c>
      <c r="AA51" s="33">
        <v>0</v>
      </c>
      <c r="AB51" s="33">
        <v>0</v>
      </c>
      <c r="AC51" s="33">
        <v>0</v>
      </c>
      <c r="AD51" s="33">
        <v>0</v>
      </c>
      <c r="AE51" s="33">
        <v>0</v>
      </c>
    </row>
    <row r="52" spans="1:31">
      <c r="A52" s="29" t="s">
        <v>132</v>
      </c>
      <c r="B52" s="29" t="s">
        <v>66</v>
      </c>
      <c r="C52" s="33">
        <v>820.50699032633997</v>
      </c>
      <c r="D52" s="33">
        <v>4.2805195400000004E-3</v>
      </c>
      <c r="E52" s="33">
        <v>1027.8995233330002</v>
      </c>
      <c r="F52" s="33">
        <v>3323.53009932237</v>
      </c>
      <c r="G52" s="33">
        <v>1943.1171069924103</v>
      </c>
      <c r="H52" s="33">
        <v>5642.891173307059</v>
      </c>
      <c r="I52" s="33">
        <v>3680.5220151711005</v>
      </c>
      <c r="J52" s="33">
        <v>4605.8787847760996</v>
      </c>
      <c r="K52" s="33">
        <v>3793.6926187241502</v>
      </c>
      <c r="L52" s="33">
        <v>4847.0184681745495</v>
      </c>
      <c r="M52" s="33">
        <v>3993.4911557529999</v>
      </c>
      <c r="N52" s="33">
        <v>6287.2661773192003</v>
      </c>
      <c r="O52" s="33">
        <v>2542.7976932702404</v>
      </c>
      <c r="P52" s="33">
        <v>4923.7663570171007</v>
      </c>
      <c r="Q52" s="33">
        <v>8972.3849127341491</v>
      </c>
      <c r="R52" s="33">
        <v>7004.8881895161012</v>
      </c>
      <c r="S52" s="33">
        <v>14145.719740135301</v>
      </c>
      <c r="T52" s="33">
        <v>4764.6040933859485</v>
      </c>
      <c r="U52" s="33">
        <v>19276.495165060202</v>
      </c>
      <c r="V52" s="33">
        <v>32532.054674114705</v>
      </c>
      <c r="W52" s="33">
        <v>22660.145039741503</v>
      </c>
      <c r="X52" s="33">
        <v>24255.825806507397</v>
      </c>
      <c r="Y52" s="33">
        <v>58258.631789947001</v>
      </c>
      <c r="Z52" s="33">
        <v>30056.9980797153</v>
      </c>
      <c r="AA52" s="33">
        <v>29708.213194939999</v>
      </c>
      <c r="AB52" s="33">
        <v>43865.927437008606</v>
      </c>
      <c r="AC52" s="33">
        <v>38854.678584728397</v>
      </c>
      <c r="AD52" s="33">
        <v>68187.726084927985</v>
      </c>
      <c r="AE52" s="33">
        <v>71897.940355077997</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215268.44614159362</v>
      </c>
      <c r="D59" s="35">
        <v>178175.86229339641</v>
      </c>
      <c r="E59" s="35">
        <v>184040.4775499416</v>
      </c>
      <c r="F59" s="35">
        <v>96370.246849784395</v>
      </c>
      <c r="G59" s="35">
        <v>91182.021499559472</v>
      </c>
      <c r="H59" s="35">
        <v>76510.34789035187</v>
      </c>
      <c r="I59" s="35">
        <v>18704.635235571823</v>
      </c>
      <c r="J59" s="35">
        <v>18975.843901991553</v>
      </c>
      <c r="K59" s="35">
        <v>15527.874182276475</v>
      </c>
      <c r="L59" s="35">
        <v>16719.690021279217</v>
      </c>
      <c r="M59" s="35">
        <v>16073.900071008884</v>
      </c>
      <c r="N59" s="35">
        <v>23568.627408574317</v>
      </c>
      <c r="O59" s="35">
        <v>16748.267877643804</v>
      </c>
      <c r="P59" s="35">
        <v>20398.228445935601</v>
      </c>
      <c r="Q59" s="35">
        <v>22242.645793604297</v>
      </c>
      <c r="R59" s="35">
        <v>19329.346433746348</v>
      </c>
      <c r="S59" s="35">
        <v>36258.079123566436</v>
      </c>
      <c r="T59" s="35">
        <v>23663.585315125885</v>
      </c>
      <c r="U59" s="35">
        <v>22690.556551296013</v>
      </c>
      <c r="V59" s="35">
        <v>34678.147611103414</v>
      </c>
      <c r="W59" s="35">
        <v>25560.913954857111</v>
      </c>
      <c r="X59" s="35">
        <v>27530.059489062074</v>
      </c>
      <c r="Y59" s="35">
        <v>61462.483500741415</v>
      </c>
      <c r="Z59" s="35">
        <v>32880.769811691905</v>
      </c>
      <c r="AA59" s="35">
        <v>32254.774522877415</v>
      </c>
      <c r="AB59" s="35">
        <v>46990.973251343683</v>
      </c>
      <c r="AC59" s="35">
        <v>38854.687613557988</v>
      </c>
      <c r="AD59" s="35">
        <v>68187.732823874379</v>
      </c>
      <c r="AE59" s="35">
        <v>71897.946678981592</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93033.713769513502</v>
      </c>
      <c r="D64" s="33">
        <v>87424.667653165598</v>
      </c>
      <c r="E64" s="33">
        <v>36583.082016090993</v>
      </c>
      <c r="F64" s="33">
        <v>38534.8942280068</v>
      </c>
      <c r="G64" s="33">
        <v>49035.714189467399</v>
      </c>
      <c r="H64" s="33">
        <v>40183.998080610996</v>
      </c>
      <c r="I64" s="33">
        <v>27166.160043722903</v>
      </c>
      <c r="J64" s="33">
        <v>26183.983956814402</v>
      </c>
      <c r="K64" s="33">
        <v>36193.274117346504</v>
      </c>
      <c r="L64" s="33">
        <v>34313.846030975299</v>
      </c>
      <c r="M64" s="33">
        <v>32545.863943677701</v>
      </c>
      <c r="N64" s="33">
        <v>44433.394690142602</v>
      </c>
      <c r="O64" s="33">
        <v>49397.666613770205</v>
      </c>
      <c r="P64" s="33">
        <v>46649.526480391003</v>
      </c>
      <c r="Q64" s="33">
        <v>27672.206358743701</v>
      </c>
      <c r="R64" s="33">
        <v>25920.296253896002</v>
      </c>
      <c r="S64" s="33">
        <v>2.8067883999999999E-3</v>
      </c>
      <c r="T64" s="33">
        <v>2.7101285000000002E-3</v>
      </c>
      <c r="U64" s="33">
        <v>2.7359292999999899E-3</v>
      </c>
      <c r="V64" s="33">
        <v>2.5802261999999998E-3</v>
      </c>
      <c r="W64" s="33">
        <v>3.1539006000000001E-3</v>
      </c>
      <c r="X64" s="33">
        <v>3.0987230000000003E-3</v>
      </c>
      <c r="Y64" s="33">
        <v>3.2693943999999998E-3</v>
      </c>
      <c r="Z64" s="33">
        <v>2.9800832000000002E-3</v>
      </c>
      <c r="AA64" s="33">
        <v>2.9077572999999901E-3</v>
      </c>
      <c r="AB64" s="33">
        <v>4.8575609999999998E-3</v>
      </c>
      <c r="AC64" s="33">
        <v>4.5686683999999998E-3</v>
      </c>
      <c r="AD64" s="33">
        <v>4.3124110000000004E-3</v>
      </c>
      <c r="AE64" s="33">
        <v>4.0226540000000005E-3</v>
      </c>
    </row>
    <row r="65" spans="1:31">
      <c r="A65" s="29" t="s">
        <v>133</v>
      </c>
      <c r="B65" s="29" t="s">
        <v>32</v>
      </c>
      <c r="C65" s="33">
        <v>82872.445000000007</v>
      </c>
      <c r="D65" s="33">
        <v>80128.769</v>
      </c>
      <c r="E65" s="33">
        <v>72247.296000000002</v>
      </c>
      <c r="F65" s="33">
        <v>9201.1908800000001</v>
      </c>
      <c r="G65" s="33">
        <v>8549.8769700000012</v>
      </c>
      <c r="H65" s="33">
        <v>10782.69428</v>
      </c>
      <c r="I65" s="33">
        <v>6773.4307199999994</v>
      </c>
      <c r="J65" s="33">
        <v>7008.1741400000001</v>
      </c>
      <c r="K65" s="33">
        <v>6217.6086399999995</v>
      </c>
      <c r="L65" s="33">
        <v>7268.3097800000005</v>
      </c>
      <c r="M65" s="33">
        <v>8218.7783400000008</v>
      </c>
      <c r="N65" s="33">
        <v>15636.395560000001</v>
      </c>
      <c r="O65" s="33">
        <v>16187.384749999999</v>
      </c>
      <c r="P65" s="33">
        <v>24359.715600000003</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3969.03301547208</v>
      </c>
      <c r="D66" s="33">
        <v>1996.0439661916698</v>
      </c>
      <c r="E66" s="33">
        <v>6839.4757487302913</v>
      </c>
      <c r="F66" s="33">
        <v>6146.8882533087799</v>
      </c>
      <c r="G66" s="33">
        <v>7372.1631517609585</v>
      </c>
      <c r="H66" s="33">
        <v>6127.5043346478797</v>
      </c>
      <c r="I66" s="33">
        <v>3523.1055301449296</v>
      </c>
      <c r="J66" s="33">
        <v>3715.8156053687403</v>
      </c>
      <c r="K66" s="33">
        <v>3880.3931945468498</v>
      </c>
      <c r="L66" s="33">
        <v>4276.4415763939196</v>
      </c>
      <c r="M66" s="33">
        <v>4142.7535314926199</v>
      </c>
      <c r="N66" s="33">
        <v>10447.486020051498</v>
      </c>
      <c r="O66" s="33">
        <v>10924.732976626292</v>
      </c>
      <c r="P66" s="33">
        <v>14108.347186041661</v>
      </c>
      <c r="Q66" s="33">
        <v>8653.3415946877994</v>
      </c>
      <c r="R66" s="33">
        <v>7354.40863408115</v>
      </c>
      <c r="S66" s="33">
        <v>16986.656359995504</v>
      </c>
      <c r="T66" s="33">
        <v>16523.501353891672</v>
      </c>
      <c r="U66" s="33">
        <v>21353.095330086508</v>
      </c>
      <c r="V66" s="33">
        <v>23535.417209421194</v>
      </c>
      <c r="W66" s="33">
        <v>35828.121530660304</v>
      </c>
      <c r="X66" s="33">
        <v>43550.168517381549</v>
      </c>
      <c r="Y66" s="33">
        <v>65800.699773336994</v>
      </c>
      <c r="Z66" s="33">
        <v>26742.381087050002</v>
      </c>
      <c r="AA66" s="33">
        <v>27556.949452438999</v>
      </c>
      <c r="AB66" s="33">
        <v>37402.923289245504</v>
      </c>
      <c r="AC66" s="33">
        <v>38613.578739629971</v>
      </c>
      <c r="AD66" s="33">
        <v>40127.214269307406</v>
      </c>
      <c r="AE66" s="33">
        <v>38872.773725780906</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179875.1917849856</v>
      </c>
      <c r="D73" s="35">
        <v>169549.48061935729</v>
      </c>
      <c r="E73" s="35">
        <v>115669.85376482128</v>
      </c>
      <c r="F73" s="35">
        <v>53882.973361315584</v>
      </c>
      <c r="G73" s="35">
        <v>64957.754311228353</v>
      </c>
      <c r="H73" s="35">
        <v>57094.19669525887</v>
      </c>
      <c r="I73" s="35">
        <v>37462.696293867833</v>
      </c>
      <c r="J73" s="35">
        <v>36907.973702183146</v>
      </c>
      <c r="K73" s="35">
        <v>46291.275951893353</v>
      </c>
      <c r="L73" s="35">
        <v>45858.59738736922</v>
      </c>
      <c r="M73" s="35">
        <v>44907.395815170326</v>
      </c>
      <c r="N73" s="35">
        <v>70517.276270194096</v>
      </c>
      <c r="O73" s="35">
        <v>76509.784340396494</v>
      </c>
      <c r="P73" s="35">
        <v>85117.589266432668</v>
      </c>
      <c r="Q73" s="35">
        <v>36325.547953431502</v>
      </c>
      <c r="R73" s="35">
        <v>33274.704887977154</v>
      </c>
      <c r="S73" s="35">
        <v>16986.659166783906</v>
      </c>
      <c r="T73" s="35">
        <v>16523.504064020173</v>
      </c>
      <c r="U73" s="35">
        <v>21353.098066015809</v>
      </c>
      <c r="V73" s="35">
        <v>23535.419789647392</v>
      </c>
      <c r="W73" s="35">
        <v>35828.124684560906</v>
      </c>
      <c r="X73" s="35">
        <v>43550.171616104548</v>
      </c>
      <c r="Y73" s="35">
        <v>65800.703042731388</v>
      </c>
      <c r="Z73" s="35">
        <v>26742.384067133204</v>
      </c>
      <c r="AA73" s="35">
        <v>27556.952360196301</v>
      </c>
      <c r="AB73" s="35">
        <v>37402.928146806502</v>
      </c>
      <c r="AC73" s="35">
        <v>38613.583308298374</v>
      </c>
      <c r="AD73" s="35">
        <v>40127.218581718407</v>
      </c>
      <c r="AE73" s="35">
        <v>38872.777748434906</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1.6234696E-3</v>
      </c>
      <c r="D78" s="33">
        <v>1.5624284E-3</v>
      </c>
      <c r="E78" s="33">
        <v>1.6085037000000001E-3</v>
      </c>
      <c r="F78" s="33">
        <v>1.5695245E-3</v>
      </c>
      <c r="G78" s="33">
        <v>1.5063843999999999E-3</v>
      </c>
      <c r="H78" s="33">
        <v>1.509565E-3</v>
      </c>
      <c r="I78" s="33">
        <v>1.5551661E-3</v>
      </c>
      <c r="J78" s="33">
        <v>1.5637490999999999E-3</v>
      </c>
      <c r="K78" s="33">
        <v>1.6566584999999901E-3</v>
      </c>
      <c r="L78" s="33">
        <v>1.6165457000000001E-3</v>
      </c>
      <c r="M78" s="33">
        <v>1.5539825000000001E-3</v>
      </c>
      <c r="N78" s="33">
        <v>1.6230071999999999E-3</v>
      </c>
      <c r="O78" s="33">
        <v>1.5587024999999901E-3</v>
      </c>
      <c r="P78" s="33">
        <v>1.440165E-3</v>
      </c>
      <c r="Q78" s="33">
        <v>1.4111933000000001E-3</v>
      </c>
      <c r="R78" s="33">
        <v>1.3682988000000001E-3</v>
      </c>
      <c r="S78" s="33">
        <v>1.348178E-3</v>
      </c>
      <c r="T78" s="33">
        <v>1.4009277E-3</v>
      </c>
      <c r="U78" s="33">
        <v>1.3987990999999999E-3</v>
      </c>
      <c r="V78" s="33">
        <v>1.3111501999999999E-3</v>
      </c>
      <c r="W78" s="33">
        <v>1.3207970000000001E-3</v>
      </c>
      <c r="X78" s="33">
        <v>1.2687302000000001E-3</v>
      </c>
      <c r="Y78" s="33">
        <v>1.1637233000000001E-3</v>
      </c>
      <c r="Z78" s="33">
        <v>1.1161938E-3</v>
      </c>
      <c r="AA78" s="33">
        <v>1.0764769999999999E-3</v>
      </c>
      <c r="AB78" s="33">
        <v>1.240566E-3</v>
      </c>
      <c r="AC78" s="33">
        <v>1.2524052999999999E-3</v>
      </c>
      <c r="AD78" s="33">
        <v>1.2449151000000001E-3</v>
      </c>
      <c r="AE78" s="33">
        <v>1.1792612000000001E-3</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1.8379580999999998E-3</v>
      </c>
      <c r="D80" s="33">
        <v>1.7040684000000001E-3</v>
      </c>
      <c r="E80" s="33">
        <v>1.7850347599999998E-3</v>
      </c>
      <c r="F80" s="33">
        <v>1.7699113899999998E-3</v>
      </c>
      <c r="G80" s="33">
        <v>1.7237820899999997E-3</v>
      </c>
      <c r="H80" s="33">
        <v>1.7634108E-3</v>
      </c>
      <c r="I80" s="33">
        <v>1.7781233400000001E-3</v>
      </c>
      <c r="J80" s="33">
        <v>1.78966255E-3</v>
      </c>
      <c r="K80" s="33">
        <v>1.8696552699999992E-3</v>
      </c>
      <c r="L80" s="33">
        <v>1.83868714E-3</v>
      </c>
      <c r="M80" s="33">
        <v>1.7392481800000002E-3</v>
      </c>
      <c r="N80" s="33">
        <v>9.817019278330001</v>
      </c>
      <c r="O80" s="33">
        <v>1.8297490399999999E-3</v>
      </c>
      <c r="P80" s="33">
        <v>1.5301031599999999E-3</v>
      </c>
      <c r="Q80" s="33">
        <v>1.5767616900000002E-3</v>
      </c>
      <c r="R80" s="33">
        <v>1.57289894E-3</v>
      </c>
      <c r="S80" s="33">
        <v>4.4350179557300011</v>
      </c>
      <c r="T80" s="33">
        <v>1.5852546399999997E-3</v>
      </c>
      <c r="U80" s="33">
        <v>1.6079665199999987E-3</v>
      </c>
      <c r="V80" s="33">
        <v>0.229662765719999</v>
      </c>
      <c r="W80" s="33">
        <v>34.045892572400007</v>
      </c>
      <c r="X80" s="33">
        <v>1.2687748999999991E-3</v>
      </c>
      <c r="Y80" s="33">
        <v>1.0451064900000001E-3</v>
      </c>
      <c r="Z80" s="33">
        <v>17.156969516699998</v>
      </c>
      <c r="AA80" s="33">
        <v>1.012735469999998E-3</v>
      </c>
      <c r="AB80" s="33">
        <v>1.2341462299999991E-3</v>
      </c>
      <c r="AC80" s="33">
        <v>1.2363375500000001E-3</v>
      </c>
      <c r="AD80" s="33">
        <v>10.107783459329999</v>
      </c>
      <c r="AE80" s="33">
        <v>1.1495780000000001E-3</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3.4614276999999998E-3</v>
      </c>
      <c r="D87" s="35">
        <v>3.2664968000000001E-3</v>
      </c>
      <c r="E87" s="35">
        <v>3.3935384599999997E-3</v>
      </c>
      <c r="F87" s="35">
        <v>3.3394358899999999E-3</v>
      </c>
      <c r="G87" s="35">
        <v>3.2301664899999994E-3</v>
      </c>
      <c r="H87" s="35">
        <v>3.2729758000000003E-3</v>
      </c>
      <c r="I87" s="35">
        <v>3.3332894400000001E-3</v>
      </c>
      <c r="J87" s="35">
        <v>3.3534116499999997E-3</v>
      </c>
      <c r="K87" s="35">
        <v>3.5263137699999892E-3</v>
      </c>
      <c r="L87" s="35">
        <v>3.45523284E-3</v>
      </c>
      <c r="M87" s="35">
        <v>3.2932306800000002E-3</v>
      </c>
      <c r="N87" s="35">
        <v>9.8186422855300002</v>
      </c>
      <c r="O87" s="35">
        <v>3.3884515399999898E-3</v>
      </c>
      <c r="P87" s="35">
        <v>2.9702681600000001E-3</v>
      </c>
      <c r="Q87" s="35">
        <v>2.9879549900000005E-3</v>
      </c>
      <c r="R87" s="35">
        <v>2.9411977400000001E-3</v>
      </c>
      <c r="S87" s="35">
        <v>4.4363661337300009</v>
      </c>
      <c r="T87" s="35">
        <v>2.9861823399999999E-3</v>
      </c>
      <c r="U87" s="35">
        <v>3.0067656199999986E-3</v>
      </c>
      <c r="V87" s="35">
        <v>0.230973915919999</v>
      </c>
      <c r="W87" s="35">
        <v>34.047213369400005</v>
      </c>
      <c r="X87" s="35">
        <v>2.5375050999999994E-3</v>
      </c>
      <c r="Y87" s="35">
        <v>2.2088297900000001E-3</v>
      </c>
      <c r="Z87" s="35">
        <v>17.1580857105</v>
      </c>
      <c r="AA87" s="35">
        <v>2.0892124699999981E-3</v>
      </c>
      <c r="AB87" s="35">
        <v>2.4747122299999991E-3</v>
      </c>
      <c r="AC87" s="35">
        <v>2.48874285E-3</v>
      </c>
      <c r="AD87" s="35">
        <v>10.109028374429998</v>
      </c>
      <c r="AE87" s="35">
        <v>2.3288392000000002E-3</v>
      </c>
    </row>
  </sheetData>
  <sheetProtection algorithmName="SHA-512" hashValue="tvkMSOYwE18ASynq4H2Ii6s8xrF7pr9gIuPbbzRbJd5UpGDF2mZtZBjJlPn3HMUftc+kJn7C5CPiAEkbYO6b1w==" saltValue="4Fc/F6z160tLiLoS9JZxq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2.508931375463778E-3</v>
      </c>
      <c r="D8" s="33">
        <v>2.4144963337528152E-3</v>
      </c>
      <c r="E8" s="33">
        <v>2.5294942022649771E-3</v>
      </c>
      <c r="F8" s="33">
        <v>2.9850238333903687E-3</v>
      </c>
      <c r="G8" s="33">
        <v>2.8483051833988211E-3</v>
      </c>
      <c r="H8" s="33">
        <v>2.7449408925258258E-3</v>
      </c>
      <c r="I8" s="33">
        <v>2.8035271832180771E-3</v>
      </c>
      <c r="J8" s="33">
        <v>2.7412241052549051E-3</v>
      </c>
      <c r="K8" s="33">
        <v>2.9477266178196309E-3</v>
      </c>
      <c r="L8" s="33">
        <v>2.8517548946869488E-3</v>
      </c>
      <c r="M8" s="33">
        <v>2.7874793853689111E-3</v>
      </c>
      <c r="N8" s="33">
        <v>3.5588873363048106E-3</v>
      </c>
      <c r="O8" s="33">
        <v>3.3958848615342901E-3</v>
      </c>
      <c r="P8" s="33">
        <v>3.2403481490289225E-3</v>
      </c>
      <c r="Q8" s="33">
        <v>3.1002071965880221E-3</v>
      </c>
      <c r="R8" s="33">
        <v>2.9499409602000309E-3</v>
      </c>
      <c r="S8" s="33">
        <v>3.2696397613734269E-3</v>
      </c>
      <c r="T8" s="33">
        <v>3.1431776728568037E-3</v>
      </c>
      <c r="U8" s="33">
        <v>3.5195797719070891E-3</v>
      </c>
      <c r="V8" s="33">
        <v>3.3489866558812165E-3</v>
      </c>
      <c r="W8" s="33">
        <v>3.9131135731509609E-3</v>
      </c>
      <c r="X8" s="33">
        <v>3.7939554371736591E-3</v>
      </c>
      <c r="Y8" s="33">
        <v>3.7240842087927798E-3</v>
      </c>
      <c r="Z8" s="33">
        <v>3.5435788159070662E-3</v>
      </c>
      <c r="AA8" s="33">
        <v>3.3812774947483649E-3</v>
      </c>
      <c r="AB8" s="33">
        <v>5.5649967185924035E-3</v>
      </c>
      <c r="AC8" s="33">
        <v>5.3313661498895441E-3</v>
      </c>
      <c r="AD8" s="33">
        <v>5.0154544365461759E-3</v>
      </c>
      <c r="AE8" s="33">
        <v>4.6068179292799655E-3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6.406605944742517E-3</v>
      </c>
      <c r="D10" s="33">
        <v>6.3290337329009461E-3</v>
      </c>
      <c r="E10" s="33">
        <v>6.1449328196593782E-3</v>
      </c>
      <c r="F10" s="33">
        <v>5.8470895243197991E-3</v>
      </c>
      <c r="G10" s="33">
        <v>5.5792838950304733E-3</v>
      </c>
      <c r="H10" s="33">
        <v>5.3237441725278965E-3</v>
      </c>
      <c r="I10" s="33">
        <v>5.0934989814013405E-3</v>
      </c>
      <c r="J10" s="33">
        <v>5.0006127211203941E-3</v>
      </c>
      <c r="K10" s="33">
        <v>4.9783958095252984E-3</v>
      </c>
      <c r="L10" s="33">
        <v>4.9951240696415782E-3</v>
      </c>
      <c r="M10" s="33">
        <v>5.0565409465126703E-3</v>
      </c>
      <c r="N10" s="33">
        <v>1.1829723411176609E-2</v>
      </c>
      <c r="O10" s="33">
        <v>1.1287904013804312E-2</v>
      </c>
      <c r="P10" s="33">
        <v>1.07709007722427E-2</v>
      </c>
      <c r="Q10" s="33">
        <v>1.6600073739779658E-2</v>
      </c>
      <c r="R10" s="33">
        <v>1.5880474098799339E-2</v>
      </c>
      <c r="S10" s="33">
        <v>2.0520332545270501E-2</v>
      </c>
      <c r="T10" s="33">
        <v>1.9624029165243667E-2</v>
      </c>
      <c r="U10" s="33">
        <v>24414.71196191285</v>
      </c>
      <c r="V10" s="33">
        <v>23231.337223911083</v>
      </c>
      <c r="W10" s="33">
        <v>41263.645859764154</v>
      </c>
      <c r="X10" s="33">
        <v>39373.707870625127</v>
      </c>
      <c r="Y10" s="33">
        <v>37788.427397743406</v>
      </c>
      <c r="Z10" s="33">
        <v>67357.424123377888</v>
      </c>
      <c r="AA10" s="33">
        <v>64272.351303811876</v>
      </c>
      <c r="AB10" s="33">
        <v>100978.77584742024</v>
      </c>
      <c r="AC10" s="33">
        <v>96611.571676500578</v>
      </c>
      <c r="AD10" s="33">
        <v>104157.63612357185</v>
      </c>
      <c r="AE10" s="33">
        <v>103454.67508871824</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494779.70670655032</v>
      </c>
      <c r="D12" s="33">
        <v>477810.27613265312</v>
      </c>
      <c r="E12" s="33">
        <v>677553.84454490407</v>
      </c>
      <c r="F12" s="33">
        <v>1268600.5983360789</v>
      </c>
      <c r="G12" s="33">
        <v>1210496.7553585707</v>
      </c>
      <c r="H12" s="33">
        <v>1181183.6367462939</v>
      </c>
      <c r="I12" s="33">
        <v>1371871.9113110341</v>
      </c>
      <c r="J12" s="33">
        <v>1534996.7158172943</v>
      </c>
      <c r="K12" s="33">
        <v>1469406.4458450621</v>
      </c>
      <c r="L12" s="33">
        <v>1491062.9160577869</v>
      </c>
      <c r="M12" s="33">
        <v>1440064.4052544907</v>
      </c>
      <c r="N12" s="33">
        <v>1670925.9320882449</v>
      </c>
      <c r="O12" s="33">
        <v>1652708.0581469988</v>
      </c>
      <c r="P12" s="33">
        <v>1608606.4841371574</v>
      </c>
      <c r="Q12" s="33">
        <v>1554015.5154218213</v>
      </c>
      <c r="R12" s="33">
        <v>1512158.3421486283</v>
      </c>
      <c r="S12" s="33">
        <v>1562545.9139138616</v>
      </c>
      <c r="T12" s="33">
        <v>1560769.6402779133</v>
      </c>
      <c r="U12" s="33">
        <v>1522371.5228413669</v>
      </c>
      <c r="V12" s="33">
        <v>1464721.9460562759</v>
      </c>
      <c r="W12" s="33">
        <v>1524724.1312216048</v>
      </c>
      <c r="X12" s="33">
        <v>1531149.100808922</v>
      </c>
      <c r="Y12" s="33">
        <v>1476630.8332622147</v>
      </c>
      <c r="Z12" s="33">
        <v>1405389.3651663226</v>
      </c>
      <c r="AA12" s="33">
        <v>1356054.3055470365</v>
      </c>
      <c r="AB12" s="33">
        <v>1174708.7258673378</v>
      </c>
      <c r="AC12" s="33">
        <v>1122137.7137090513</v>
      </c>
      <c r="AD12" s="33">
        <v>999726.68407583074</v>
      </c>
      <c r="AE12" s="33">
        <v>793670.55784089887</v>
      </c>
    </row>
    <row r="13" spans="1:31">
      <c r="A13" s="29" t="s">
        <v>40</v>
      </c>
      <c r="B13" s="29" t="s">
        <v>68</v>
      </c>
      <c r="C13" s="33">
        <v>9.4355746043436606E-3</v>
      </c>
      <c r="D13" s="33">
        <v>1.455865498549587E-2</v>
      </c>
      <c r="E13" s="33">
        <v>1.6594887318461912E-2</v>
      </c>
      <c r="F13" s="33">
        <v>2.3801811864515653E-2</v>
      </c>
      <c r="G13" s="33">
        <v>2.4407160282926797E-2</v>
      </c>
      <c r="H13" s="33">
        <v>3.2803254858669369E-2</v>
      </c>
      <c r="I13" s="33">
        <v>5765.0000268579588</v>
      </c>
      <c r="J13" s="33">
        <v>5485.5743220366139</v>
      </c>
      <c r="K13" s="33">
        <v>49151.142936654651</v>
      </c>
      <c r="L13" s="33">
        <v>51351.54955281056</v>
      </c>
      <c r="M13" s="33">
        <v>114797.5247298553</v>
      </c>
      <c r="N13" s="33">
        <v>248738.55747125336</v>
      </c>
      <c r="O13" s="33">
        <v>276314.63691968116</v>
      </c>
      <c r="P13" s="33">
        <v>263659.00459728972</v>
      </c>
      <c r="Q13" s="33">
        <v>257316.90300381681</v>
      </c>
      <c r="R13" s="33">
        <v>249729.98270430547</v>
      </c>
      <c r="S13" s="33">
        <v>350410.28774787515</v>
      </c>
      <c r="T13" s="33">
        <v>337416.74846602051</v>
      </c>
      <c r="U13" s="33">
        <v>322823.90213254036</v>
      </c>
      <c r="V13" s="33">
        <v>325988.43054558767</v>
      </c>
      <c r="W13" s="33">
        <v>355194.84050287638</v>
      </c>
      <c r="X13" s="33">
        <v>440868.63955321087</v>
      </c>
      <c r="Y13" s="33">
        <v>421801.63055146451</v>
      </c>
      <c r="Z13" s="33">
        <v>401357.01524075872</v>
      </c>
      <c r="AA13" s="33">
        <v>386555.05308239296</v>
      </c>
      <c r="AB13" s="33">
        <v>393739.29610705026</v>
      </c>
      <c r="AC13" s="33">
        <v>376710.56873623724</v>
      </c>
      <c r="AD13" s="33">
        <v>358451.50478310708</v>
      </c>
      <c r="AE13" s="33">
        <v>375098.30065090145</v>
      </c>
    </row>
    <row r="14" spans="1:31">
      <c r="A14" s="29" t="s">
        <v>40</v>
      </c>
      <c r="B14" s="29" t="s">
        <v>36</v>
      </c>
      <c r="C14" s="33">
        <v>1.1021909718180421E-2</v>
      </c>
      <c r="D14" s="33">
        <v>1.1112711410751371E-2</v>
      </c>
      <c r="E14" s="33">
        <v>1.063210072027039E-2</v>
      </c>
      <c r="F14" s="33">
        <v>1.011676556399716E-2</v>
      </c>
      <c r="G14" s="33">
        <v>1.0067471244759631E-2</v>
      </c>
      <c r="H14" s="33">
        <v>9.834309045488961E-3</v>
      </c>
      <c r="I14" s="33">
        <v>1.1005914673183272E-2</v>
      </c>
      <c r="J14" s="33">
        <v>1.5209747527077492E-2</v>
      </c>
      <c r="K14" s="33">
        <v>2.1575854645927421E-2</v>
      </c>
      <c r="L14" s="33">
        <v>2.088753402954616E-2</v>
      </c>
      <c r="M14" s="33">
        <v>2.017335450048853E-2</v>
      </c>
      <c r="N14" s="33">
        <v>20638.060890559878</v>
      </c>
      <c r="O14" s="33">
        <v>33472.757271955234</v>
      </c>
      <c r="P14" s="33">
        <v>31939.653930155284</v>
      </c>
      <c r="Q14" s="33">
        <v>51940.503994301886</v>
      </c>
      <c r="R14" s="33">
        <v>49422.961518744778</v>
      </c>
      <c r="S14" s="33">
        <v>50332.647941162802</v>
      </c>
      <c r="T14" s="33">
        <v>48027.335872396012</v>
      </c>
      <c r="U14" s="33">
        <v>56690.183000157049</v>
      </c>
      <c r="V14" s="33">
        <v>53942.42465197984</v>
      </c>
      <c r="W14" s="33">
        <v>112247.94992099197</v>
      </c>
      <c r="X14" s="33">
        <v>111113.04600703531</v>
      </c>
      <c r="Y14" s="33">
        <v>106307.54776367331</v>
      </c>
      <c r="Z14" s="33">
        <v>101154.84877288216</v>
      </c>
      <c r="AA14" s="33">
        <v>96521.802238632488</v>
      </c>
      <c r="AB14" s="33">
        <v>121654.09484818927</v>
      </c>
      <c r="AC14" s="33">
        <v>116392.70889624933</v>
      </c>
      <c r="AD14" s="33">
        <v>110751.18330739255</v>
      </c>
      <c r="AE14" s="33">
        <v>105678.60745040164</v>
      </c>
    </row>
    <row r="15" spans="1:31">
      <c r="A15" s="29" t="s">
        <v>40</v>
      </c>
      <c r="B15" s="29" t="s">
        <v>73</v>
      </c>
      <c r="C15" s="33">
        <v>0</v>
      </c>
      <c r="D15" s="33">
        <v>0</v>
      </c>
      <c r="E15" s="33">
        <v>2.0423237094517332E-2</v>
      </c>
      <c r="F15" s="33">
        <v>2.4427265669485651E-2</v>
      </c>
      <c r="G15" s="33">
        <v>2.4086404549933053E-2</v>
      </c>
      <c r="H15" s="33">
        <v>2.634311398826622E-2</v>
      </c>
      <c r="I15" s="33">
        <v>2.6655795748512557E-2</v>
      </c>
      <c r="J15" s="33">
        <v>3.2764036934185177E-2</v>
      </c>
      <c r="K15" s="33">
        <v>3.5600901152599035E-2</v>
      </c>
      <c r="L15" s="33">
        <v>4.6849118488312698E-2</v>
      </c>
      <c r="M15" s="33">
        <v>0.23750436142755266</v>
      </c>
      <c r="N15" s="33">
        <v>251263.80631514601</v>
      </c>
      <c r="O15" s="33">
        <v>283052.11285917048</v>
      </c>
      <c r="P15" s="33">
        <v>270087.89386605629</v>
      </c>
      <c r="Q15" s="33">
        <v>298555.77190095233</v>
      </c>
      <c r="R15" s="33">
        <v>284084.85173603275</v>
      </c>
      <c r="S15" s="33">
        <v>424926.34404319071</v>
      </c>
      <c r="T15" s="33">
        <v>405464.06863744854</v>
      </c>
      <c r="U15" s="33">
        <v>387928.26272939763</v>
      </c>
      <c r="V15" s="33">
        <v>369125.48076577799</v>
      </c>
      <c r="W15" s="33">
        <v>400695.71800151246</v>
      </c>
      <c r="X15" s="33">
        <v>435282.94515249995</v>
      </c>
      <c r="Y15" s="33">
        <v>416457.50926370954</v>
      </c>
      <c r="Z15" s="33">
        <v>396271.92282129911</v>
      </c>
      <c r="AA15" s="33">
        <v>378122.06388058094</v>
      </c>
      <c r="AB15" s="33">
        <v>360803.49652218982</v>
      </c>
      <c r="AC15" s="33">
        <v>345199.20248068956</v>
      </c>
      <c r="AD15" s="33">
        <v>328467.48761143064</v>
      </c>
      <c r="AE15" s="33">
        <v>313423.17559142871</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494779.72505766223</v>
      </c>
      <c r="D17" s="35">
        <v>477810.29943483818</v>
      </c>
      <c r="E17" s="35">
        <v>677553.86981421849</v>
      </c>
      <c r="F17" s="35">
        <v>1268600.6309700042</v>
      </c>
      <c r="G17" s="35">
        <v>1210496.7881933199</v>
      </c>
      <c r="H17" s="35">
        <v>1181183.6776182337</v>
      </c>
      <c r="I17" s="35">
        <v>1377636.9192349182</v>
      </c>
      <c r="J17" s="35">
        <v>1540482.2978811678</v>
      </c>
      <c r="K17" s="35">
        <v>1518557.5967078393</v>
      </c>
      <c r="L17" s="35">
        <v>1542414.4734574766</v>
      </c>
      <c r="M17" s="35">
        <v>1554861.9378283664</v>
      </c>
      <c r="N17" s="35">
        <v>1919664.5049481092</v>
      </c>
      <c r="O17" s="35">
        <v>1929022.7097504688</v>
      </c>
      <c r="P17" s="35">
        <v>1872265.5027456961</v>
      </c>
      <c r="Q17" s="35">
        <v>1811332.4381259189</v>
      </c>
      <c r="R17" s="35">
        <v>1761888.343683349</v>
      </c>
      <c r="S17" s="35">
        <v>1912956.225451709</v>
      </c>
      <c r="T17" s="35">
        <v>1898186.4115111406</v>
      </c>
      <c r="U17" s="35">
        <v>1869610.1404554001</v>
      </c>
      <c r="V17" s="35">
        <v>1813941.7171747615</v>
      </c>
      <c r="W17" s="35">
        <v>1921182.6214973589</v>
      </c>
      <c r="X17" s="35">
        <v>2011391.4520267134</v>
      </c>
      <c r="Y17" s="35">
        <v>1936220.8949355069</v>
      </c>
      <c r="Z17" s="35">
        <v>1874103.808074038</v>
      </c>
      <c r="AA17" s="35">
        <v>1806881.7133145188</v>
      </c>
      <c r="AB17" s="35">
        <v>1669426.8033868051</v>
      </c>
      <c r="AC17" s="35">
        <v>1595459.8594531552</v>
      </c>
      <c r="AD17" s="35">
        <v>1462335.8299979642</v>
      </c>
      <c r="AE17" s="35">
        <v>1272223.5381873364</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5.2680464207290002E-4</v>
      </c>
      <c r="D22" s="33">
        <v>5.2315403165191E-4</v>
      </c>
      <c r="E22" s="33">
        <v>5.4078896003978806E-4</v>
      </c>
      <c r="F22" s="33">
        <v>6.2084707979056792E-4</v>
      </c>
      <c r="G22" s="33">
        <v>5.9241133544217094E-4</v>
      </c>
      <c r="H22" s="33">
        <v>5.6527799160908194E-4</v>
      </c>
      <c r="I22" s="33">
        <v>5.8458457690001298E-4</v>
      </c>
      <c r="J22" s="33">
        <v>5.7762456175838904E-4</v>
      </c>
      <c r="K22" s="33">
        <v>6.3158648015851099E-4</v>
      </c>
      <c r="L22" s="33">
        <v>6.0265885487315095E-4</v>
      </c>
      <c r="M22" s="33">
        <v>5.7659462287259404E-4</v>
      </c>
      <c r="N22" s="33">
        <v>9.0996360334293005E-4</v>
      </c>
      <c r="O22" s="33">
        <v>8.6828588070672998E-4</v>
      </c>
      <c r="P22" s="33">
        <v>8.2851706141321107E-4</v>
      </c>
      <c r="Q22" s="33">
        <v>7.9268474810614299E-4</v>
      </c>
      <c r="R22" s="33">
        <v>7.542635245598061E-4</v>
      </c>
      <c r="S22" s="33">
        <v>8.9228645617751802E-4</v>
      </c>
      <c r="T22" s="33">
        <v>8.5141837387621997E-4</v>
      </c>
      <c r="U22" s="33">
        <v>9.0038994001580893E-4</v>
      </c>
      <c r="V22" s="33">
        <v>8.5674827383404892E-4</v>
      </c>
      <c r="W22" s="33">
        <v>1.0372389256814501E-3</v>
      </c>
      <c r="X22" s="33">
        <v>9.89731798920332E-4</v>
      </c>
      <c r="Y22" s="33">
        <v>9.4692715244945602E-4</v>
      </c>
      <c r="Z22" s="33">
        <v>9.0102983968636799E-4</v>
      </c>
      <c r="AA22" s="33">
        <v>8.5976129706836601E-4</v>
      </c>
      <c r="AB22" s="33">
        <v>1.8769940820373701E-3</v>
      </c>
      <c r="AC22" s="33">
        <v>1.7894620177108999E-3</v>
      </c>
      <c r="AD22" s="33">
        <v>1.69030220792586E-3</v>
      </c>
      <c r="AE22" s="33">
        <v>1.57999529165659E-3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1.275528883196646E-3</v>
      </c>
      <c r="D24" s="33">
        <v>1.2780785331937511E-3</v>
      </c>
      <c r="E24" s="33">
        <v>1.2936293631461079E-3</v>
      </c>
      <c r="F24" s="33">
        <v>1.2309274844152628E-3</v>
      </c>
      <c r="G24" s="33">
        <v>1.1745491258828261E-3</v>
      </c>
      <c r="H24" s="33">
        <v>1.120752982266424E-3</v>
      </c>
      <c r="I24" s="33">
        <v>1.072281835598784E-3</v>
      </c>
      <c r="J24" s="33">
        <v>1.020308613950899E-3</v>
      </c>
      <c r="K24" s="33">
        <v>9.9474560122663684E-4</v>
      </c>
      <c r="L24" s="33">
        <v>9.8891672307445193E-4</v>
      </c>
      <c r="M24" s="33">
        <v>9.9126450747597894E-4</v>
      </c>
      <c r="N24" s="33">
        <v>4.8080572324695403E-3</v>
      </c>
      <c r="O24" s="33">
        <v>4.5878408688505195E-3</v>
      </c>
      <c r="P24" s="33">
        <v>4.3777107509770999E-3</v>
      </c>
      <c r="Q24" s="33">
        <v>5.7274661852438503E-3</v>
      </c>
      <c r="R24" s="33">
        <v>5.4498573890823304E-3</v>
      </c>
      <c r="S24" s="33">
        <v>7.2391276173164893E-3</v>
      </c>
      <c r="T24" s="33">
        <v>6.9075645175901007E-3</v>
      </c>
      <c r="U24" s="33">
        <v>23401.028863536092</v>
      </c>
      <c r="V24" s="33">
        <v>22266.787081631854</v>
      </c>
      <c r="W24" s="33">
        <v>21246.9350443367</v>
      </c>
      <c r="X24" s="33">
        <v>20273.792973165841</v>
      </c>
      <c r="Y24" s="33">
        <v>19396.977780548073</v>
      </c>
      <c r="Z24" s="33">
        <v>45182.676456528636</v>
      </c>
      <c r="AA24" s="33">
        <v>43113.240876469834</v>
      </c>
      <c r="AB24" s="33">
        <v>41138.588218367448</v>
      </c>
      <c r="AC24" s="33">
        <v>39359.396375037213</v>
      </c>
      <c r="AD24" s="33">
        <v>42674.025730088906</v>
      </c>
      <c r="AE24" s="33">
        <v>40719.490184255148</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57393.736543701838</v>
      </c>
      <c r="D26" s="33">
        <v>60457.250901925217</v>
      </c>
      <c r="E26" s="33">
        <v>229705.78276027829</v>
      </c>
      <c r="F26" s="33">
        <v>520074.19686488021</v>
      </c>
      <c r="G26" s="33">
        <v>496254.00594209222</v>
      </c>
      <c r="H26" s="33">
        <v>473524.81599797204</v>
      </c>
      <c r="I26" s="33">
        <v>473579.23899749178</v>
      </c>
      <c r="J26" s="33">
        <v>459615.0961661436</v>
      </c>
      <c r="K26" s="33">
        <v>438564.03003142198</v>
      </c>
      <c r="L26" s="33">
        <v>507434.65200568677</v>
      </c>
      <c r="M26" s="33">
        <v>485488.74688039278</v>
      </c>
      <c r="N26" s="33">
        <v>727417.20886801253</v>
      </c>
      <c r="O26" s="33">
        <v>694100.38987521653</v>
      </c>
      <c r="P26" s="33">
        <v>662309.53207198787</v>
      </c>
      <c r="Q26" s="33">
        <v>633665.48757623427</v>
      </c>
      <c r="R26" s="33">
        <v>602951.88802569453</v>
      </c>
      <c r="S26" s="33">
        <v>575335.77137606498</v>
      </c>
      <c r="T26" s="33">
        <v>573047.86406988942</v>
      </c>
      <c r="U26" s="33">
        <v>569935.03171489073</v>
      </c>
      <c r="V26" s="33">
        <v>542310.43420412077</v>
      </c>
      <c r="W26" s="33">
        <v>614974.28405168606</v>
      </c>
      <c r="X26" s="33">
        <v>586807.61254886875</v>
      </c>
      <c r="Y26" s="33">
        <v>561428.92669783894</v>
      </c>
      <c r="Z26" s="33">
        <v>534216.6126658998</v>
      </c>
      <c r="AA26" s="33">
        <v>524782.59170363087</v>
      </c>
      <c r="AB26" s="33">
        <v>482984.51589220786</v>
      </c>
      <c r="AC26" s="33">
        <v>460329.69908451056</v>
      </c>
      <c r="AD26" s="33">
        <v>384978.05745849124</v>
      </c>
      <c r="AE26" s="33">
        <v>274036.43925388769</v>
      </c>
    </row>
    <row r="27" spans="1:31">
      <c r="A27" s="29" t="s">
        <v>130</v>
      </c>
      <c r="B27" s="29" t="s">
        <v>68</v>
      </c>
      <c r="C27" s="33">
        <v>2.134587868997694E-3</v>
      </c>
      <c r="D27" s="33">
        <v>3.4935257903356714E-3</v>
      </c>
      <c r="E27" s="33">
        <v>3.9601979303582101E-3</v>
      </c>
      <c r="F27" s="33">
        <v>5.9289373392792536E-3</v>
      </c>
      <c r="G27" s="33">
        <v>7.3274838935478842E-3</v>
      </c>
      <c r="H27" s="33">
        <v>1.6380258806999833E-2</v>
      </c>
      <c r="I27" s="33">
        <v>5764.9748302726048</v>
      </c>
      <c r="J27" s="33">
        <v>5485.5494397292005</v>
      </c>
      <c r="K27" s="33">
        <v>47633.828255174572</v>
      </c>
      <c r="L27" s="33">
        <v>45452.133650803698</v>
      </c>
      <c r="M27" s="33">
        <v>45703.735266249263</v>
      </c>
      <c r="N27" s="33">
        <v>135959.28163300984</v>
      </c>
      <c r="O27" s="33">
        <v>148673.47017598219</v>
      </c>
      <c r="P27" s="33">
        <v>141863.99820304595</v>
      </c>
      <c r="Q27" s="33">
        <v>140789.37632254805</v>
      </c>
      <c r="R27" s="33">
        <v>133965.35197647035</v>
      </c>
      <c r="S27" s="33">
        <v>198666.24390568203</v>
      </c>
      <c r="T27" s="33">
        <v>192622.81334845041</v>
      </c>
      <c r="U27" s="33">
        <v>184292.12069353115</v>
      </c>
      <c r="V27" s="33">
        <v>180779.72284050807</v>
      </c>
      <c r="W27" s="33">
        <v>191600.40417373995</v>
      </c>
      <c r="X27" s="33">
        <v>241384.39768028108</v>
      </c>
      <c r="Y27" s="33">
        <v>230944.8287076751</v>
      </c>
      <c r="Z27" s="33">
        <v>219750.99293393584</v>
      </c>
      <c r="AA27" s="33">
        <v>209686.06197055441</v>
      </c>
      <c r="AB27" s="33">
        <v>219828.97496437162</v>
      </c>
      <c r="AC27" s="33">
        <v>210321.64990714923</v>
      </c>
      <c r="AD27" s="33">
        <v>200127.41406958626</v>
      </c>
      <c r="AE27" s="33">
        <v>198983.17295603405</v>
      </c>
    </row>
    <row r="28" spans="1:31">
      <c r="A28" s="29" t="s">
        <v>130</v>
      </c>
      <c r="B28" s="29" t="s">
        <v>36</v>
      </c>
      <c r="C28" s="33">
        <v>2.0704012514245898E-3</v>
      </c>
      <c r="D28" s="33">
        <v>2.1649977312913401E-3</v>
      </c>
      <c r="E28" s="33">
        <v>2.0713643221200199E-3</v>
      </c>
      <c r="F28" s="33">
        <v>1.9709658322333099E-3</v>
      </c>
      <c r="G28" s="33">
        <v>1.88069258726014E-3</v>
      </c>
      <c r="H28" s="33">
        <v>1.7945539947627799E-3</v>
      </c>
      <c r="I28" s="33">
        <v>2.1100376866492799E-3</v>
      </c>
      <c r="J28" s="33">
        <v>2.1222598184955899E-3</v>
      </c>
      <c r="K28" s="33">
        <v>3.7080607299598799E-3</v>
      </c>
      <c r="L28" s="33">
        <v>3.5682213901539403E-3</v>
      </c>
      <c r="M28" s="33">
        <v>3.4495162305714401E-3</v>
      </c>
      <c r="N28" s="33">
        <v>14259.581428277799</v>
      </c>
      <c r="O28" s="33">
        <v>13606.470823092301</v>
      </c>
      <c r="P28" s="33">
        <v>12983.273690539001</v>
      </c>
      <c r="Q28" s="33">
        <v>16005.993804300699</v>
      </c>
      <c r="R28" s="33">
        <v>15230.187460679499</v>
      </c>
      <c r="S28" s="33">
        <v>14532.621710391601</v>
      </c>
      <c r="T28" s="33">
        <v>13867.005448277199</v>
      </c>
      <c r="U28" s="33">
        <v>21810.2531230409</v>
      </c>
      <c r="V28" s="33">
        <v>20753.115839038801</v>
      </c>
      <c r="W28" s="33">
        <v>42941.574731988498</v>
      </c>
      <c r="X28" s="33">
        <v>40974.784975902105</v>
      </c>
      <c r="Y28" s="33">
        <v>39202.677439627798</v>
      </c>
      <c r="Z28" s="33">
        <v>37302.533882792799</v>
      </c>
      <c r="AA28" s="33">
        <v>35594.020875504204</v>
      </c>
      <c r="AB28" s="33">
        <v>33963.760387973998</v>
      </c>
      <c r="AC28" s="33">
        <v>32494.870636038799</v>
      </c>
      <c r="AD28" s="33">
        <v>30919.852698726598</v>
      </c>
      <c r="AE28" s="33">
        <v>29503.675589046001</v>
      </c>
    </row>
    <row r="29" spans="1:31">
      <c r="A29" s="29" t="s">
        <v>130</v>
      </c>
      <c r="B29" s="29" t="s">
        <v>73</v>
      </c>
      <c r="C29" s="33">
        <v>0</v>
      </c>
      <c r="D29" s="33">
        <v>0</v>
      </c>
      <c r="E29" s="33">
        <v>5.2705554507188508E-3</v>
      </c>
      <c r="F29" s="33">
        <v>6.2804529079146399E-3</v>
      </c>
      <c r="G29" s="33">
        <v>5.99279857386856E-3</v>
      </c>
      <c r="H29" s="33">
        <v>5.7183192475979893E-3</v>
      </c>
      <c r="I29" s="33">
        <v>6.4315603741405703E-3</v>
      </c>
      <c r="J29" s="33">
        <v>6.2867668440133098E-3</v>
      </c>
      <c r="K29" s="33">
        <v>7.2925918839508996E-3</v>
      </c>
      <c r="L29" s="33">
        <v>8.0927595424410605E-3</v>
      </c>
      <c r="M29" s="33">
        <v>8.5297995537052997E-3</v>
      </c>
      <c r="N29" s="33">
        <v>84320.177603357646</v>
      </c>
      <c r="O29" s="33">
        <v>80458.184716944685</v>
      </c>
      <c r="P29" s="33">
        <v>76773.076989420239</v>
      </c>
      <c r="Q29" s="33">
        <v>82741.23194193127</v>
      </c>
      <c r="R29" s="33">
        <v>78730.785984734786</v>
      </c>
      <c r="S29" s="33">
        <v>156332.76190462534</v>
      </c>
      <c r="T29" s="33">
        <v>149172.48267403254</v>
      </c>
      <c r="U29" s="33">
        <v>142720.9618758873</v>
      </c>
      <c r="V29" s="33">
        <v>135803.31398585581</v>
      </c>
      <c r="W29" s="33">
        <v>129583.32233558889</v>
      </c>
      <c r="X29" s="33">
        <v>123648.20833146133</v>
      </c>
      <c r="Y29" s="33">
        <v>118300.579963696</v>
      </c>
      <c r="Z29" s="33">
        <v>112566.58167541094</v>
      </c>
      <c r="AA29" s="33">
        <v>107410.86035571771</v>
      </c>
      <c r="AB29" s="33">
        <v>102491.27895358113</v>
      </c>
      <c r="AC29" s="33">
        <v>98058.660985573806</v>
      </c>
      <c r="AD29" s="33">
        <v>93305.783205931031</v>
      </c>
      <c r="AE29" s="33">
        <v>89032.235853746024</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57393.740480623237</v>
      </c>
      <c r="D31" s="35">
        <v>60457.256196683578</v>
      </c>
      <c r="E31" s="35">
        <v>229705.78855489456</v>
      </c>
      <c r="F31" s="35">
        <v>520074.20464559214</v>
      </c>
      <c r="G31" s="35">
        <v>496254.01503653661</v>
      </c>
      <c r="H31" s="35">
        <v>473524.83406426187</v>
      </c>
      <c r="I31" s="35">
        <v>479344.21548463078</v>
      </c>
      <c r="J31" s="35">
        <v>465100.64720380597</v>
      </c>
      <c r="K31" s="35">
        <v>486197.8599129286</v>
      </c>
      <c r="L31" s="35">
        <v>552886.78724806604</v>
      </c>
      <c r="M31" s="35">
        <v>531192.48371450114</v>
      </c>
      <c r="N31" s="35">
        <v>863376.49621904315</v>
      </c>
      <c r="O31" s="35">
        <v>842773.86550732551</v>
      </c>
      <c r="P31" s="35">
        <v>804173.53548126156</v>
      </c>
      <c r="Q31" s="35">
        <v>774454.87041893322</v>
      </c>
      <c r="R31" s="35">
        <v>736917.24620628578</v>
      </c>
      <c r="S31" s="35">
        <v>774002.02341316105</v>
      </c>
      <c r="T31" s="35">
        <v>765670.68517732271</v>
      </c>
      <c r="U31" s="35">
        <v>777628.18217234791</v>
      </c>
      <c r="V31" s="35">
        <v>745356.94498300902</v>
      </c>
      <c r="W31" s="35">
        <v>827821.62430700159</v>
      </c>
      <c r="X31" s="35">
        <v>848465.80419204745</v>
      </c>
      <c r="Y31" s="35">
        <v>811770.73413298931</v>
      </c>
      <c r="Z31" s="35">
        <v>799150.28295739414</v>
      </c>
      <c r="AA31" s="35">
        <v>777581.89541041641</v>
      </c>
      <c r="AB31" s="35">
        <v>743952.08095194097</v>
      </c>
      <c r="AC31" s="35">
        <v>710010.74715615902</v>
      </c>
      <c r="AD31" s="35">
        <v>627779.49894846859</v>
      </c>
      <c r="AE31" s="35">
        <v>513739.10397417215</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5.5421917512689497E-4</v>
      </c>
      <c r="D36" s="33">
        <v>5.2883509055939707E-4</v>
      </c>
      <c r="E36" s="33">
        <v>5.3810646306171397E-4</v>
      </c>
      <c r="F36" s="33">
        <v>6.7229039703766401E-4</v>
      </c>
      <c r="G36" s="33">
        <v>6.41498470200391E-4</v>
      </c>
      <c r="H36" s="33">
        <v>6.1211686063453793E-4</v>
      </c>
      <c r="I36" s="33">
        <v>6.1028516128971305E-4</v>
      </c>
      <c r="J36" s="33">
        <v>6.1623064015547404E-4</v>
      </c>
      <c r="K36" s="33">
        <v>6.71637769201362E-4</v>
      </c>
      <c r="L36" s="33">
        <v>6.5521193942530897E-4</v>
      </c>
      <c r="M36" s="33">
        <v>6.7188677120459293E-4</v>
      </c>
      <c r="N36" s="33">
        <v>8.3970411259203708E-4</v>
      </c>
      <c r="O36" s="33">
        <v>8.0124438192531603E-4</v>
      </c>
      <c r="P36" s="33">
        <v>7.6454616565488798E-4</v>
      </c>
      <c r="Q36" s="33">
        <v>7.3148051254843909E-4</v>
      </c>
      <c r="R36" s="33">
        <v>6.9602584237904398E-4</v>
      </c>
      <c r="S36" s="33">
        <v>7.1877646735989695E-4</v>
      </c>
      <c r="T36" s="33">
        <v>6.85855407513107E-4</v>
      </c>
      <c r="U36" s="33">
        <v>9.3238200335682799E-4</v>
      </c>
      <c r="V36" s="33">
        <v>8.8718969018675294E-4</v>
      </c>
      <c r="W36" s="33">
        <v>8.4655504755109102E-4</v>
      </c>
      <c r="X36" s="33">
        <v>8.6784997497994798E-4</v>
      </c>
      <c r="Y36" s="33">
        <v>8.303165629896499E-4</v>
      </c>
      <c r="Z36" s="33">
        <v>7.9007133516475407E-4</v>
      </c>
      <c r="AA36" s="33">
        <v>7.5388486149829102E-4</v>
      </c>
      <c r="AB36" s="33">
        <v>1.06451627402239E-3</v>
      </c>
      <c r="AC36" s="33">
        <v>1.01847729374336E-3</v>
      </c>
      <c r="AD36" s="33">
        <v>9.5919220596423209E-4</v>
      </c>
      <c r="AE36" s="33">
        <v>8.6566060139869807E-4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1.290939661065079E-3</v>
      </c>
      <c r="D38" s="33">
        <v>1.2868726119452901E-3</v>
      </c>
      <c r="E38" s="33">
        <v>1.2500126721794161E-3</v>
      </c>
      <c r="F38" s="33">
        <v>1.189424883114085E-3</v>
      </c>
      <c r="G38" s="33">
        <v>1.1349474070997589E-3</v>
      </c>
      <c r="H38" s="33">
        <v>1.0829650826793041E-3</v>
      </c>
      <c r="I38" s="33">
        <v>1.0361282147975631E-3</v>
      </c>
      <c r="J38" s="33">
        <v>1.0620428041976991E-3</v>
      </c>
      <c r="K38" s="33">
        <v>1.0506305182577059E-3</v>
      </c>
      <c r="L38" s="33">
        <v>1.0649737891129272E-3</v>
      </c>
      <c r="M38" s="33">
        <v>1.1221027840115749E-3</v>
      </c>
      <c r="N38" s="33">
        <v>1.427759710575949E-3</v>
      </c>
      <c r="O38" s="33">
        <v>1.3623661355033629E-3</v>
      </c>
      <c r="P38" s="33">
        <v>1.299967686031464E-3</v>
      </c>
      <c r="Q38" s="33">
        <v>1.2437457304624502E-3</v>
      </c>
      <c r="R38" s="33">
        <v>1.246128441699496E-3</v>
      </c>
      <c r="S38" s="33">
        <v>1.2786747979111701E-3</v>
      </c>
      <c r="T38" s="33">
        <v>1.2201095395058207E-3</v>
      </c>
      <c r="U38" s="33">
        <v>1013.6714024790778</v>
      </c>
      <c r="V38" s="33">
        <v>964.53901327867118</v>
      </c>
      <c r="W38" s="33">
        <v>920.36165352544515</v>
      </c>
      <c r="X38" s="33">
        <v>878.20768915841995</v>
      </c>
      <c r="Y38" s="33">
        <v>840.22631915147622</v>
      </c>
      <c r="Z38" s="33">
        <v>799.50076802315698</v>
      </c>
      <c r="AA38" s="33">
        <v>762.88242954375755</v>
      </c>
      <c r="AB38" s="33">
        <v>40378.13915367653</v>
      </c>
      <c r="AC38" s="33">
        <v>38631.83577086062</v>
      </c>
      <c r="AD38" s="33">
        <v>39542.252581442197</v>
      </c>
      <c r="AE38" s="33">
        <v>41798.774756763167</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404143.87149237358</v>
      </c>
      <c r="D40" s="33">
        <v>385633.46522922633</v>
      </c>
      <c r="E40" s="33">
        <v>368955.30843993928</v>
      </c>
      <c r="F40" s="33">
        <v>492131.33720589534</v>
      </c>
      <c r="G40" s="33">
        <v>469590.9705972232</v>
      </c>
      <c r="H40" s="33">
        <v>448082.98705736286</v>
      </c>
      <c r="I40" s="33">
        <v>433207.41557426285</v>
      </c>
      <c r="J40" s="33">
        <v>518985.44639143161</v>
      </c>
      <c r="K40" s="33">
        <v>495215.1204265983</v>
      </c>
      <c r="L40" s="33">
        <v>472533.5116793362</v>
      </c>
      <c r="M40" s="33">
        <v>465585.08927251538</v>
      </c>
      <c r="N40" s="33">
        <v>443018.30298457202</v>
      </c>
      <c r="O40" s="33">
        <v>481040.47341236769</v>
      </c>
      <c r="P40" s="33">
        <v>459008.08594702056</v>
      </c>
      <c r="Q40" s="33">
        <v>450407.11225210922</v>
      </c>
      <c r="R40" s="33">
        <v>439744.81725766516</v>
      </c>
      <c r="S40" s="33">
        <v>456613.2826016139</v>
      </c>
      <c r="T40" s="33">
        <v>435699.69697066129</v>
      </c>
      <c r="U40" s="33">
        <v>416856.23741194332</v>
      </c>
      <c r="V40" s="33">
        <v>396651.32429283584</v>
      </c>
      <c r="W40" s="33">
        <v>403459.55640411878</v>
      </c>
      <c r="X40" s="33">
        <v>433518.3438092678</v>
      </c>
      <c r="Y40" s="33">
        <v>414769.22470752674</v>
      </c>
      <c r="Z40" s="33">
        <v>394995.90596903884</v>
      </c>
      <c r="AA40" s="33">
        <v>376904.49029872369</v>
      </c>
      <c r="AB40" s="33">
        <v>234567.06151383262</v>
      </c>
      <c r="AC40" s="33">
        <v>224422.33319470342</v>
      </c>
      <c r="AD40" s="33">
        <v>213544.64045048825</v>
      </c>
      <c r="AE40" s="33">
        <v>166679.52532715062</v>
      </c>
    </row>
    <row r="41" spans="1:31">
      <c r="A41" s="29" t="s">
        <v>131</v>
      </c>
      <c r="B41" s="29" t="s">
        <v>68</v>
      </c>
      <c r="C41" s="33">
        <v>2.8986337979523538E-3</v>
      </c>
      <c r="D41" s="33">
        <v>4.5349352351972344E-3</v>
      </c>
      <c r="E41" s="33">
        <v>4.8625646786969769E-3</v>
      </c>
      <c r="F41" s="33">
        <v>5.9908762268096032E-3</v>
      </c>
      <c r="G41" s="33">
        <v>5.7164849469699382E-3</v>
      </c>
      <c r="H41" s="33">
        <v>5.4546612067691578E-3</v>
      </c>
      <c r="I41" s="33">
        <v>5.4685829456964496E-3</v>
      </c>
      <c r="J41" s="33">
        <v>5.8875491231604347E-3</v>
      </c>
      <c r="K41" s="33">
        <v>6.4606636437485477E-3</v>
      </c>
      <c r="L41" s="33">
        <v>7.5184544266725054E-3</v>
      </c>
      <c r="M41" s="33">
        <v>17896.025690967308</v>
      </c>
      <c r="N41" s="33">
        <v>22158.052579540872</v>
      </c>
      <c r="O41" s="33">
        <v>40114.588430028685</v>
      </c>
      <c r="P41" s="33">
        <v>38277.279021047922</v>
      </c>
      <c r="Q41" s="33">
        <v>36621.835197953675</v>
      </c>
      <c r="R41" s="33">
        <v>34846.784383813101</v>
      </c>
      <c r="S41" s="33">
        <v>69097.862747040897</v>
      </c>
      <c r="T41" s="33">
        <v>65933.075172866273</v>
      </c>
      <c r="U41" s="33">
        <v>63081.553286688788</v>
      </c>
      <c r="V41" s="33">
        <v>66162.428555965322</v>
      </c>
      <c r="W41" s="33">
        <v>80971.894389746725</v>
      </c>
      <c r="X41" s="33">
        <v>120645.93463644688</v>
      </c>
      <c r="Y41" s="33">
        <v>115428.15080488984</v>
      </c>
      <c r="Z41" s="33">
        <v>109833.37836316301</v>
      </c>
      <c r="AA41" s="33">
        <v>104802.84197336102</v>
      </c>
      <c r="AB41" s="33">
        <v>102542.09123617168</v>
      </c>
      <c r="AC41" s="33">
        <v>98107.275147710898</v>
      </c>
      <c r="AD41" s="33">
        <v>93352.040884174188</v>
      </c>
      <c r="AE41" s="33">
        <v>111012.30143926189</v>
      </c>
    </row>
    <row r="42" spans="1:31">
      <c r="A42" s="29" t="s">
        <v>131</v>
      </c>
      <c r="B42" s="29" t="s">
        <v>36</v>
      </c>
      <c r="C42" s="33">
        <v>2.2630778408678702E-3</v>
      </c>
      <c r="D42" s="33">
        <v>2.1594254198157299E-3</v>
      </c>
      <c r="E42" s="33">
        <v>2.0660330060565E-3</v>
      </c>
      <c r="F42" s="33">
        <v>1.9658929236726001E-3</v>
      </c>
      <c r="G42" s="33">
        <v>2.0999798935051302E-3</v>
      </c>
      <c r="H42" s="33">
        <v>2.00379760750867E-3</v>
      </c>
      <c r="I42" s="33">
        <v>2.3126265836231502E-3</v>
      </c>
      <c r="J42" s="33">
        <v>6.25464964095644E-3</v>
      </c>
      <c r="K42" s="33">
        <v>6.0139549542177501E-3</v>
      </c>
      <c r="L42" s="33">
        <v>5.7501429612404099E-3</v>
      </c>
      <c r="M42" s="33">
        <v>5.5093877903283498E-3</v>
      </c>
      <c r="N42" s="33">
        <v>6378.4192226055202</v>
      </c>
      <c r="O42" s="33">
        <v>19866.228960361801</v>
      </c>
      <c r="P42" s="33">
        <v>18956.325346952999</v>
      </c>
      <c r="Q42" s="33">
        <v>18136.488329182001</v>
      </c>
      <c r="R42" s="33">
        <v>17257.4174638648</v>
      </c>
      <c r="S42" s="33">
        <v>19640.334366048002</v>
      </c>
      <c r="T42" s="33">
        <v>18740.7770636446</v>
      </c>
      <c r="U42" s="33">
        <v>17930.262209253899</v>
      </c>
      <c r="V42" s="33">
        <v>17061.187080037602</v>
      </c>
      <c r="W42" s="33">
        <v>32848.405055310395</v>
      </c>
      <c r="X42" s="33">
        <v>35350.121735273198</v>
      </c>
      <c r="Y42" s="33">
        <v>33821.273760890203</v>
      </c>
      <c r="Z42" s="33">
        <v>32181.965471574502</v>
      </c>
      <c r="AA42" s="33">
        <v>30707.982228507197</v>
      </c>
      <c r="AB42" s="33">
        <v>58854.648152810099</v>
      </c>
      <c r="AC42" s="33">
        <v>56309.259030750996</v>
      </c>
      <c r="AD42" s="33">
        <v>53579.962317891004</v>
      </c>
      <c r="AE42" s="33">
        <v>51125.918230890202</v>
      </c>
    </row>
    <row r="43" spans="1:31">
      <c r="A43" s="29" t="s">
        <v>131</v>
      </c>
      <c r="B43" s="29" t="s">
        <v>73</v>
      </c>
      <c r="C43" s="33">
        <v>0</v>
      </c>
      <c r="D43" s="33">
        <v>0</v>
      </c>
      <c r="E43" s="33">
        <v>2.8991811031420702E-3</v>
      </c>
      <c r="F43" s="33">
        <v>3.5126895324173401E-3</v>
      </c>
      <c r="G43" s="33">
        <v>3.67613206016023E-3</v>
      </c>
      <c r="H43" s="33">
        <v>4.1837056370296402E-3</v>
      </c>
      <c r="I43" s="33">
        <v>4.1167088249762498E-3</v>
      </c>
      <c r="J43" s="33">
        <v>1.0667767308389E-2</v>
      </c>
      <c r="K43" s="33">
        <v>1.0179167274944599E-2</v>
      </c>
      <c r="L43" s="33">
        <v>9.7338003626472186E-3</v>
      </c>
      <c r="M43" s="33">
        <v>9.3254716329801007E-3</v>
      </c>
      <c r="N43" s="33">
        <v>34596.620319008201</v>
      </c>
      <c r="O43" s="33">
        <v>76308.614804560391</v>
      </c>
      <c r="P43" s="33">
        <v>72813.563715820797</v>
      </c>
      <c r="Q43" s="33">
        <v>69664.469374840904</v>
      </c>
      <c r="R43" s="33">
        <v>66287.850665470498</v>
      </c>
      <c r="S43" s="33">
        <v>135896.80960184601</v>
      </c>
      <c r="T43" s="33">
        <v>129672.52819441</v>
      </c>
      <c r="U43" s="33">
        <v>124064.35569475401</v>
      </c>
      <c r="V43" s="33">
        <v>118050.988646039</v>
      </c>
      <c r="W43" s="33">
        <v>112644.073170716</v>
      </c>
      <c r="X43" s="33">
        <v>160424.50544373598</v>
      </c>
      <c r="Y43" s="33">
        <v>153486.34881557198</v>
      </c>
      <c r="Z43" s="33">
        <v>146046.90542047302</v>
      </c>
      <c r="AA43" s="33">
        <v>139357.73412435901</v>
      </c>
      <c r="AB43" s="33">
        <v>132974.93746481001</v>
      </c>
      <c r="AC43" s="33">
        <v>127223.939877507</v>
      </c>
      <c r="AD43" s="33">
        <v>121057.42860533</v>
      </c>
      <c r="AE43" s="33">
        <v>115512.813988838</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404143.87623616616</v>
      </c>
      <c r="D45" s="35">
        <v>385633.47157986928</v>
      </c>
      <c r="E45" s="35">
        <v>368955.3150906231</v>
      </c>
      <c r="F45" s="35">
        <v>492131.34505848686</v>
      </c>
      <c r="G45" s="35">
        <v>469590.97809015407</v>
      </c>
      <c r="H45" s="35">
        <v>448082.99420710601</v>
      </c>
      <c r="I45" s="35">
        <v>433207.42268925917</v>
      </c>
      <c r="J45" s="35">
        <v>518985.45395725418</v>
      </c>
      <c r="K45" s="35">
        <v>495215.12860953022</v>
      </c>
      <c r="L45" s="35">
        <v>472533.52091797639</v>
      </c>
      <c r="M45" s="35">
        <v>483481.11675747228</v>
      </c>
      <c r="N45" s="35">
        <v>465176.35783157672</v>
      </c>
      <c r="O45" s="35">
        <v>521155.06400600693</v>
      </c>
      <c r="P45" s="35">
        <v>497285.36703258235</v>
      </c>
      <c r="Q45" s="35">
        <v>487028.94942528912</v>
      </c>
      <c r="R45" s="35">
        <v>474591.60358363256</v>
      </c>
      <c r="S45" s="35">
        <v>525711.14734610601</v>
      </c>
      <c r="T45" s="35">
        <v>501632.77404949249</v>
      </c>
      <c r="U45" s="35">
        <v>480951.4630334932</v>
      </c>
      <c r="V45" s="35">
        <v>463778.29274926952</v>
      </c>
      <c r="W45" s="35">
        <v>485351.81329394598</v>
      </c>
      <c r="X45" s="35">
        <v>555042.48700272315</v>
      </c>
      <c r="Y45" s="35">
        <v>531037.60266188462</v>
      </c>
      <c r="Z45" s="35">
        <v>505628.78589029633</v>
      </c>
      <c r="AA45" s="35">
        <v>482470.21545551333</v>
      </c>
      <c r="AB45" s="35">
        <v>377487.29296819709</v>
      </c>
      <c r="AC45" s="35">
        <v>361161.44513175217</v>
      </c>
      <c r="AD45" s="35">
        <v>346438.93487529684</v>
      </c>
      <c r="AE45" s="35">
        <v>319490.60238883627</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5.0469298845649802E-4</v>
      </c>
      <c r="D50" s="33">
        <v>4.8157727886981701E-4</v>
      </c>
      <c r="E50" s="33">
        <v>4.77910564785724E-4</v>
      </c>
      <c r="F50" s="33">
        <v>6.9126558474862901E-4</v>
      </c>
      <c r="G50" s="33">
        <v>6.5960456533723302E-4</v>
      </c>
      <c r="H50" s="33">
        <v>6.4157082359884098E-4</v>
      </c>
      <c r="I50" s="33">
        <v>6.8751078493111892E-4</v>
      </c>
      <c r="J50" s="33">
        <v>6.5418731602186295E-4</v>
      </c>
      <c r="K50" s="33">
        <v>6.9973235539063207E-4</v>
      </c>
      <c r="L50" s="33">
        <v>6.9238599667380296E-4</v>
      </c>
      <c r="M50" s="33">
        <v>6.7648853850829703E-4</v>
      </c>
      <c r="N50" s="33">
        <v>7.4612298695127504E-4</v>
      </c>
      <c r="O50" s="33">
        <v>7.1194941474640001E-4</v>
      </c>
      <c r="P50" s="33">
        <v>6.7934104433488198E-4</v>
      </c>
      <c r="Q50" s="33">
        <v>6.4996040478421601E-4</v>
      </c>
      <c r="R50" s="33">
        <v>6.184569930330181E-4</v>
      </c>
      <c r="S50" s="33">
        <v>6.4324104680863001E-4</v>
      </c>
      <c r="T50" s="33">
        <v>6.1377962457303506E-4</v>
      </c>
      <c r="U50" s="33">
        <v>6.8804703676594208E-4</v>
      </c>
      <c r="V50" s="33">
        <v>6.5469757586974293E-4</v>
      </c>
      <c r="W50" s="33">
        <v>9.33556566810263E-4</v>
      </c>
      <c r="X50" s="33">
        <v>8.9079825041850499E-4</v>
      </c>
      <c r="Y50" s="33">
        <v>8.7446871945122591E-4</v>
      </c>
      <c r="Z50" s="33">
        <v>8.3208344808756397E-4</v>
      </c>
      <c r="AA50" s="33">
        <v>7.93972755492645E-4</v>
      </c>
      <c r="AB50" s="33">
        <v>1.48132437212616E-3</v>
      </c>
      <c r="AC50" s="33">
        <v>1.4172589696335701E-3</v>
      </c>
      <c r="AD50" s="33">
        <v>1.34326868602669E-3</v>
      </c>
      <c r="AE50" s="33">
        <v>1.20854685340196E-3</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1.287918274175913E-3</v>
      </c>
      <c r="D52" s="33">
        <v>1.2733070506262601E-3</v>
      </c>
      <c r="E52" s="33">
        <v>1.2182381337637448E-3</v>
      </c>
      <c r="F52" s="33">
        <v>1.15919044831018E-3</v>
      </c>
      <c r="G52" s="33">
        <v>1.1060977555808012E-3</v>
      </c>
      <c r="H52" s="33">
        <v>1.055436789256144E-3</v>
      </c>
      <c r="I52" s="33">
        <v>1.0097904851909939E-3</v>
      </c>
      <c r="J52" s="33">
        <v>9.9236072421892102E-4</v>
      </c>
      <c r="K52" s="33">
        <v>1.0000624333632551E-3</v>
      </c>
      <c r="L52" s="33">
        <v>1.0026524930617029E-3</v>
      </c>
      <c r="M52" s="33">
        <v>1.0038354265051639E-3</v>
      </c>
      <c r="N52" s="33">
        <v>2.2845745491015148E-3</v>
      </c>
      <c r="O52" s="33">
        <v>2.1799375459847061E-3</v>
      </c>
      <c r="P52" s="33">
        <v>2.0800930774015521E-3</v>
      </c>
      <c r="Q52" s="33">
        <v>3.3569266050487898E-3</v>
      </c>
      <c r="R52" s="33">
        <v>3.1942172457109395E-3</v>
      </c>
      <c r="S52" s="33">
        <v>3.0778792842147671E-3</v>
      </c>
      <c r="T52" s="33">
        <v>2.9369077127761392E-3</v>
      </c>
      <c r="U52" s="33">
        <v>3.1226571334082597E-3</v>
      </c>
      <c r="V52" s="33">
        <v>2.9713027544223101E-3</v>
      </c>
      <c r="W52" s="33">
        <v>5173.472098818509</v>
      </c>
      <c r="X52" s="33">
        <v>4936.5191762966024</v>
      </c>
      <c r="Y52" s="33">
        <v>4723.0214303092807</v>
      </c>
      <c r="Z52" s="33">
        <v>8435.5696245553372</v>
      </c>
      <c r="AA52" s="33">
        <v>8049.2076538138872</v>
      </c>
      <c r="AB52" s="33">
        <v>7680.5412527592334</v>
      </c>
      <c r="AC52" s="33">
        <v>7348.3675598282252</v>
      </c>
      <c r="AD52" s="33">
        <v>11215.735287545818</v>
      </c>
      <c r="AE52" s="33">
        <v>10702.037506808476</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1.8763960534657672E-2</v>
      </c>
      <c r="D54" s="33">
        <v>1.8118600800162952E-2</v>
      </c>
      <c r="E54" s="33">
        <v>1.8782444993449221E-2</v>
      </c>
      <c r="F54" s="33">
        <v>98960.072158574869</v>
      </c>
      <c r="G54" s="33">
        <v>94427.549769588528</v>
      </c>
      <c r="H54" s="33">
        <v>116232.09667875549</v>
      </c>
      <c r="I54" s="33">
        <v>322457.73760624568</v>
      </c>
      <c r="J54" s="33">
        <v>353100.52459114557</v>
      </c>
      <c r="K54" s="33">
        <v>336927.98734495451</v>
      </c>
      <c r="L54" s="33">
        <v>321496.17496751359</v>
      </c>
      <c r="M54" s="33">
        <v>307591.88974463299</v>
      </c>
      <c r="N54" s="33">
        <v>293568.68062647461</v>
      </c>
      <c r="O54" s="33">
        <v>280122.78686827054</v>
      </c>
      <c r="P54" s="33">
        <v>298887.71324883372</v>
      </c>
      <c r="Q54" s="33">
        <v>288247.55224508501</v>
      </c>
      <c r="R54" s="33">
        <v>296572.98862655828</v>
      </c>
      <c r="S54" s="33">
        <v>360871.86012848496</v>
      </c>
      <c r="T54" s="33">
        <v>379058.36925281881</v>
      </c>
      <c r="U54" s="33">
        <v>367170.75718590425</v>
      </c>
      <c r="V54" s="33">
        <v>359827.13874049368</v>
      </c>
      <c r="W54" s="33">
        <v>343346.50634683605</v>
      </c>
      <c r="X54" s="33">
        <v>349179.83075571299</v>
      </c>
      <c r="Y54" s="33">
        <v>334078.24544463347</v>
      </c>
      <c r="Z54" s="33">
        <v>317885.55978887534</v>
      </c>
      <c r="AA54" s="33">
        <v>303325.91741309635</v>
      </c>
      <c r="AB54" s="33">
        <v>303425.20439420425</v>
      </c>
      <c r="AC54" s="33">
        <v>290302.44915870507</v>
      </c>
      <c r="AD54" s="33">
        <v>276231.56478908844</v>
      </c>
      <c r="AE54" s="33">
        <v>259196.81848956231</v>
      </c>
    </row>
    <row r="55" spans="1:31">
      <c r="A55" s="29" t="s">
        <v>132</v>
      </c>
      <c r="B55" s="29" t="s">
        <v>68</v>
      </c>
      <c r="C55" s="33">
        <v>9.1260871421035891E-4</v>
      </c>
      <c r="D55" s="33">
        <v>1.1594700729887931E-3</v>
      </c>
      <c r="E55" s="33">
        <v>1.242598096372961E-3</v>
      </c>
      <c r="F55" s="33">
        <v>3.156545532693887E-3</v>
      </c>
      <c r="G55" s="33">
        <v>3.011970926943892E-3</v>
      </c>
      <c r="H55" s="33">
        <v>2.9377016022705689E-3</v>
      </c>
      <c r="I55" s="33">
        <v>6.7443539800954603E-3</v>
      </c>
      <c r="J55" s="33">
        <v>6.4903142892986801E-3</v>
      </c>
      <c r="K55" s="33">
        <v>1517.2907066494945</v>
      </c>
      <c r="L55" s="33">
        <v>5899.3861183725421</v>
      </c>
      <c r="M55" s="33">
        <v>50719.13147717571</v>
      </c>
      <c r="N55" s="33">
        <v>90165.783933477986</v>
      </c>
      <c r="O55" s="33">
        <v>86036.053343740714</v>
      </c>
      <c r="P55" s="33">
        <v>82095.470715160132</v>
      </c>
      <c r="Q55" s="33">
        <v>78544.94560860499</v>
      </c>
      <c r="R55" s="33">
        <v>74737.892542140908</v>
      </c>
      <c r="S55" s="33">
        <v>71314.815015467597</v>
      </c>
      <c r="T55" s="33">
        <v>68048.487693291056</v>
      </c>
      <c r="U55" s="33">
        <v>65105.47729394996</v>
      </c>
      <c r="V55" s="33">
        <v>61949.831773976992</v>
      </c>
      <c r="W55" s="33">
        <v>60450.213440510255</v>
      </c>
      <c r="X55" s="33">
        <v>57681.504824302589</v>
      </c>
      <c r="Y55" s="33">
        <v>55186.852827795636</v>
      </c>
      <c r="Z55" s="33">
        <v>52511.960426520796</v>
      </c>
      <c r="AA55" s="33">
        <v>53687.63417273607</v>
      </c>
      <c r="AB55" s="33">
        <v>53831.479896720564</v>
      </c>
      <c r="AC55" s="33">
        <v>51503.336514196155</v>
      </c>
      <c r="AD55" s="33">
        <v>49006.983245291951</v>
      </c>
      <c r="AE55" s="33">
        <v>49868.984042343116</v>
      </c>
    </row>
    <row r="56" spans="1:31">
      <c r="A56" s="29" t="s">
        <v>132</v>
      </c>
      <c r="B56" s="29" t="s">
        <v>36</v>
      </c>
      <c r="C56" s="33">
        <v>2.2056151655239502E-3</v>
      </c>
      <c r="D56" s="33">
        <v>2.3008158082407897E-3</v>
      </c>
      <c r="E56" s="33">
        <v>2.2013084393012598E-3</v>
      </c>
      <c r="F56" s="33">
        <v>2.09461159185604E-3</v>
      </c>
      <c r="G56" s="33">
        <v>2.13983982810161E-3</v>
      </c>
      <c r="H56" s="33">
        <v>2.13711306218148E-3</v>
      </c>
      <c r="I56" s="33">
        <v>2.3372174800010402E-3</v>
      </c>
      <c r="J56" s="33">
        <v>2.36762934218567E-3</v>
      </c>
      <c r="K56" s="33">
        <v>4.5227499693135092E-3</v>
      </c>
      <c r="L56" s="33">
        <v>4.4252677825281795E-3</v>
      </c>
      <c r="M56" s="33">
        <v>4.2677923069479101E-3</v>
      </c>
      <c r="N56" s="33">
        <v>2.2958083432019102E-2</v>
      </c>
      <c r="O56" s="33">
        <v>2.1906568151602E-2</v>
      </c>
      <c r="P56" s="33">
        <v>2.0909984431981398E-2</v>
      </c>
      <c r="Q56" s="33">
        <v>2.8858380076616199E-2</v>
      </c>
      <c r="R56" s="33">
        <v>2.74734640545591E-2</v>
      </c>
      <c r="S56" s="33">
        <v>2.6259551184170799E-2</v>
      </c>
      <c r="T56" s="33">
        <v>2.50652477546131E-2</v>
      </c>
      <c r="U56" s="33">
        <v>5.7444992882042897E-2</v>
      </c>
      <c r="V56" s="33">
        <v>5.4676720520965699E-2</v>
      </c>
      <c r="W56" s="33">
        <v>9251.9407505732797</v>
      </c>
      <c r="X56" s="33">
        <v>8828.1876689597993</v>
      </c>
      <c r="Y56" s="33">
        <v>8446.3797406673693</v>
      </c>
      <c r="Z56" s="33">
        <v>8036.9859388649902</v>
      </c>
      <c r="AA56" s="33">
        <v>7668.8796705468503</v>
      </c>
      <c r="AB56" s="33">
        <v>7317.6332541172696</v>
      </c>
      <c r="AC56" s="33">
        <v>7001.15478549609</v>
      </c>
      <c r="AD56" s="33">
        <v>6661.8106233864801</v>
      </c>
      <c r="AE56" s="33">
        <v>6356.6886591092998</v>
      </c>
    </row>
    <row r="57" spans="1:31">
      <c r="A57" s="29" t="s">
        <v>132</v>
      </c>
      <c r="B57" s="29" t="s">
        <v>73</v>
      </c>
      <c r="C57" s="33">
        <v>0</v>
      </c>
      <c r="D57" s="33">
        <v>0</v>
      </c>
      <c r="E57" s="33">
        <v>3.3050993769419301E-3</v>
      </c>
      <c r="F57" s="33">
        <v>5.7818606016895703E-3</v>
      </c>
      <c r="G57" s="33">
        <v>5.5367554183519702E-3</v>
      </c>
      <c r="H57" s="33">
        <v>7.2609997875443697E-3</v>
      </c>
      <c r="I57" s="33">
        <v>6.9469707452624197E-3</v>
      </c>
      <c r="J57" s="33">
        <v>6.6521577907624595E-3</v>
      </c>
      <c r="K57" s="33">
        <v>8.5548194640042395E-3</v>
      </c>
      <c r="L57" s="33">
        <v>1.93035713475956E-2</v>
      </c>
      <c r="M57" s="33">
        <v>0.209706300765304</v>
      </c>
      <c r="N57" s="33">
        <v>132346.99377945502</v>
      </c>
      <c r="O57" s="33">
        <v>126285.299372155</v>
      </c>
      <c r="P57" s="33">
        <v>120501.239810953</v>
      </c>
      <c r="Q57" s="33">
        <v>146150.05652354</v>
      </c>
      <c r="R57" s="33">
        <v>139066.201327057</v>
      </c>
      <c r="S57" s="33">
        <v>132696.75717325701</v>
      </c>
      <c r="T57" s="33">
        <v>126619.043066522</v>
      </c>
      <c r="U57" s="33">
        <v>121142.92987034201</v>
      </c>
      <c r="V57" s="33">
        <v>115271.163571411</v>
      </c>
      <c r="W57" s="33">
        <v>158468.30654536199</v>
      </c>
      <c r="X57" s="33">
        <v>151210.216123864</v>
      </c>
      <c r="Y57" s="33">
        <v>144670.56583574798</v>
      </c>
      <c r="Z57" s="33">
        <v>137658.421151241</v>
      </c>
      <c r="AA57" s="33">
        <v>131353.45525087201</v>
      </c>
      <c r="AB57" s="33">
        <v>125337.266410856</v>
      </c>
      <c r="AC57" s="33">
        <v>119916.58842092501</v>
      </c>
      <c r="AD57" s="33">
        <v>114104.26257304799</v>
      </c>
      <c r="AE57" s="33">
        <v>108878.11309887501</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2.1469180511500444E-2</v>
      </c>
      <c r="D59" s="35">
        <v>2.1032955202647821E-2</v>
      </c>
      <c r="E59" s="35">
        <v>2.1721191788371653E-2</v>
      </c>
      <c r="F59" s="35">
        <v>98960.077165576426</v>
      </c>
      <c r="G59" s="35">
        <v>94427.554547261781</v>
      </c>
      <c r="H59" s="35">
        <v>116232.10131346471</v>
      </c>
      <c r="I59" s="35">
        <v>322457.74604790093</v>
      </c>
      <c r="J59" s="35">
        <v>353100.53272800788</v>
      </c>
      <c r="K59" s="35">
        <v>338445.27975139878</v>
      </c>
      <c r="L59" s="35">
        <v>327395.56278092467</v>
      </c>
      <c r="M59" s="35">
        <v>358311.02290213265</v>
      </c>
      <c r="N59" s="35">
        <v>383734.46759065014</v>
      </c>
      <c r="O59" s="35">
        <v>366158.84310389822</v>
      </c>
      <c r="P59" s="35">
        <v>380983.18672342796</v>
      </c>
      <c r="Q59" s="35">
        <v>366792.50186057703</v>
      </c>
      <c r="R59" s="35">
        <v>371310.88498137344</v>
      </c>
      <c r="S59" s="35">
        <v>432186.6788650729</v>
      </c>
      <c r="T59" s="35">
        <v>447106.86049679719</v>
      </c>
      <c r="U59" s="35">
        <v>432276.23829055839</v>
      </c>
      <c r="V59" s="35">
        <v>421776.97414047096</v>
      </c>
      <c r="W59" s="35">
        <v>408970.19281972141</v>
      </c>
      <c r="X59" s="35">
        <v>411797.85564711038</v>
      </c>
      <c r="Y59" s="35">
        <v>393988.12057720707</v>
      </c>
      <c r="Z59" s="35">
        <v>378833.09067203489</v>
      </c>
      <c r="AA59" s="35">
        <v>365062.76003361907</v>
      </c>
      <c r="AB59" s="35">
        <v>364937.22702500841</v>
      </c>
      <c r="AC59" s="35">
        <v>349154.1546499884</v>
      </c>
      <c r="AD59" s="35">
        <v>336454.28466519492</v>
      </c>
      <c r="AE59" s="35">
        <v>319767.84124726075</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4.9691800873946201E-4</v>
      </c>
      <c r="D64" s="33">
        <v>4.7415840509697297E-4</v>
      </c>
      <c r="E64" s="33">
        <v>5.6985310199297303E-4</v>
      </c>
      <c r="F64" s="33">
        <v>6.173109725399361E-4</v>
      </c>
      <c r="G64" s="33">
        <v>5.8903718730359802E-4</v>
      </c>
      <c r="H64" s="33">
        <v>5.6205838460790904E-4</v>
      </c>
      <c r="I64" s="33">
        <v>5.4815468878961706E-4</v>
      </c>
      <c r="J64" s="33">
        <v>5.2158577361081904E-4</v>
      </c>
      <c r="K64" s="33">
        <v>5.5802631035080396E-4</v>
      </c>
      <c r="L64" s="33">
        <v>5.324678531761839E-4</v>
      </c>
      <c r="M64" s="33">
        <v>5.0943929307821002E-4</v>
      </c>
      <c r="N64" s="33">
        <v>7.0467768210651809E-4</v>
      </c>
      <c r="O64" s="33">
        <v>6.7240236815455101E-4</v>
      </c>
      <c r="P64" s="33">
        <v>6.4160531286913398E-4</v>
      </c>
      <c r="Q64" s="33">
        <v>6.1385669589920499E-4</v>
      </c>
      <c r="R64" s="33">
        <v>5.8410322152631204E-4</v>
      </c>
      <c r="S64" s="33">
        <v>7.2405280680270005E-4</v>
      </c>
      <c r="T64" s="33">
        <v>6.9089008255194498E-4</v>
      </c>
      <c r="U64" s="33">
        <v>6.9856737075247102E-4</v>
      </c>
      <c r="V64" s="33">
        <v>6.6470799200451006E-4</v>
      </c>
      <c r="W64" s="33">
        <v>8.1602546777776396E-4</v>
      </c>
      <c r="X64" s="33">
        <v>7.7865025520313497E-4</v>
      </c>
      <c r="Y64" s="33">
        <v>8.1699079116751905E-4</v>
      </c>
      <c r="Z64" s="33">
        <v>7.7739146003652103E-4</v>
      </c>
      <c r="AA64" s="33">
        <v>7.4178574401433594E-4</v>
      </c>
      <c r="AB64" s="33">
        <v>1.0103141581109701E-3</v>
      </c>
      <c r="AC64" s="33">
        <v>9.6661935067967296E-4</v>
      </c>
      <c r="AD64" s="33">
        <v>8.8390604598298809E-4</v>
      </c>
      <c r="AE64" s="33">
        <v>8.2018647042657897E-4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1.2887987546461698E-3</v>
      </c>
      <c r="D66" s="33">
        <v>1.27415520620894E-3</v>
      </c>
      <c r="E66" s="33">
        <v>1.2190496076919519E-3</v>
      </c>
      <c r="F66" s="33">
        <v>1.1599625903081692E-3</v>
      </c>
      <c r="G66" s="33">
        <v>1.1068345322961459E-3</v>
      </c>
      <c r="H66" s="33">
        <v>1.0561398204727958E-3</v>
      </c>
      <c r="I66" s="33">
        <v>1.0104631111981538E-3</v>
      </c>
      <c r="J66" s="33">
        <v>9.8389742823682801E-4</v>
      </c>
      <c r="K66" s="33">
        <v>9.8917161486682982E-4</v>
      </c>
      <c r="L66" s="33">
        <v>9.9344581245623198E-4</v>
      </c>
      <c r="M66" s="33">
        <v>9.9386325251094899E-4</v>
      </c>
      <c r="N66" s="33">
        <v>2.1932796530909808E-3</v>
      </c>
      <c r="O66" s="33">
        <v>2.0928240956276517E-3</v>
      </c>
      <c r="P66" s="33">
        <v>1.9969695561015779E-3</v>
      </c>
      <c r="Q66" s="33">
        <v>5.2997231370810593E-3</v>
      </c>
      <c r="R66" s="33">
        <v>5.04284693519881E-3</v>
      </c>
      <c r="S66" s="33">
        <v>7.99104588953309E-3</v>
      </c>
      <c r="T66" s="33">
        <v>7.6250437846867103E-3</v>
      </c>
      <c r="U66" s="33">
        <v>7.4259726209104995E-3</v>
      </c>
      <c r="V66" s="33">
        <v>7.0660376596303103E-3</v>
      </c>
      <c r="W66" s="33">
        <v>13922.876021423057</v>
      </c>
      <c r="X66" s="33">
        <v>13285.187038053456</v>
      </c>
      <c r="Y66" s="33">
        <v>12828.200907993754</v>
      </c>
      <c r="Z66" s="33">
        <v>12939.676331703717</v>
      </c>
      <c r="AA66" s="33">
        <v>12347.019395564947</v>
      </c>
      <c r="AB66" s="33">
        <v>11781.506653288296</v>
      </c>
      <c r="AC66" s="33">
        <v>11271.97140205138</v>
      </c>
      <c r="AD66" s="33">
        <v>10725.621880276352</v>
      </c>
      <c r="AE66" s="33">
        <v>10234.372019089922</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0.10690359767781497</v>
      </c>
      <c r="D68" s="33">
        <v>0.10200724965196013</v>
      </c>
      <c r="E68" s="33">
        <v>26096.760146911733</v>
      </c>
      <c r="F68" s="33">
        <v>107198.02483794041</v>
      </c>
      <c r="G68" s="33">
        <v>102288.19159853338</v>
      </c>
      <c r="H68" s="33">
        <v>97603.243279332542</v>
      </c>
      <c r="I68" s="33">
        <v>98865.243792810361</v>
      </c>
      <c r="J68" s="33">
        <v>161654.51943058093</v>
      </c>
      <c r="K68" s="33">
        <v>158965.4061132572</v>
      </c>
      <c r="L68" s="33">
        <v>151684.54886230061</v>
      </c>
      <c r="M68" s="33">
        <v>145124.38451745152</v>
      </c>
      <c r="N68" s="33">
        <v>172405.65040483346</v>
      </c>
      <c r="O68" s="33">
        <v>164509.20838178272</v>
      </c>
      <c r="P68" s="33">
        <v>156974.43569732149</v>
      </c>
      <c r="Q68" s="33">
        <v>151627.81188144672</v>
      </c>
      <c r="R68" s="33">
        <v>144278.46316370196</v>
      </c>
      <c r="S68" s="33">
        <v>142425.20489966514</v>
      </c>
      <c r="T68" s="33">
        <v>146914.2873727463</v>
      </c>
      <c r="U68" s="33">
        <v>143486.67844432508</v>
      </c>
      <c r="V68" s="33">
        <v>142218.23324410655</v>
      </c>
      <c r="W68" s="33">
        <v>140315.1436018864</v>
      </c>
      <c r="X68" s="33">
        <v>140051.09917936983</v>
      </c>
      <c r="Y68" s="33">
        <v>145696.05782042307</v>
      </c>
      <c r="Z68" s="33">
        <v>138634.21438737138</v>
      </c>
      <c r="AA68" s="33">
        <v>132284.55770292293</v>
      </c>
      <c r="AB68" s="33">
        <v>146122.02419164547</v>
      </c>
      <c r="AC68" s="33">
        <v>139802.43178006556</v>
      </c>
      <c r="AD68" s="33">
        <v>124972.42129837724</v>
      </c>
      <c r="AE68" s="33">
        <v>93757.774694548643</v>
      </c>
    </row>
    <row r="69" spans="1:31">
      <c r="A69" s="29" t="s">
        <v>133</v>
      </c>
      <c r="B69" s="29" t="s">
        <v>68</v>
      </c>
      <c r="C69" s="33">
        <v>3.1142604154810322E-3</v>
      </c>
      <c r="D69" s="33">
        <v>4.8134820820450513E-3</v>
      </c>
      <c r="E69" s="33">
        <v>5.86086376860192E-3</v>
      </c>
      <c r="F69" s="33">
        <v>8.0631074173459025E-3</v>
      </c>
      <c r="G69" s="33">
        <v>7.7192115955000929E-3</v>
      </c>
      <c r="H69" s="33">
        <v>7.383380164409893E-3</v>
      </c>
      <c r="I69" s="33">
        <v>1.2237594312811455E-2</v>
      </c>
      <c r="J69" s="33">
        <v>1.1702920734932952E-2</v>
      </c>
      <c r="K69" s="33">
        <v>1.6040618191407306E-2</v>
      </c>
      <c r="L69" s="33">
        <v>2.044633684468378E-2</v>
      </c>
      <c r="M69" s="33">
        <v>478.63054922386692</v>
      </c>
      <c r="N69" s="33">
        <v>455.43765258869757</v>
      </c>
      <c r="O69" s="33">
        <v>1490.5233739029313</v>
      </c>
      <c r="P69" s="33">
        <v>1422.2551351094883</v>
      </c>
      <c r="Q69" s="33">
        <v>1360.7444176485171</v>
      </c>
      <c r="R69" s="33">
        <v>6179.9524154429391</v>
      </c>
      <c r="S69" s="33">
        <v>11331.364756747436</v>
      </c>
      <c r="T69" s="33">
        <v>10812.370983433564</v>
      </c>
      <c r="U69" s="33">
        <v>10344.749645229716</v>
      </c>
      <c r="V69" s="33">
        <v>17096.44622079717</v>
      </c>
      <c r="W69" s="33">
        <v>22172.327392491643</v>
      </c>
      <c r="X69" s="33">
        <v>21156.801353571012</v>
      </c>
      <c r="Y69" s="33">
        <v>20241.797198278058</v>
      </c>
      <c r="Z69" s="33">
        <v>19260.682553404702</v>
      </c>
      <c r="AA69" s="33">
        <v>18378.514043123807</v>
      </c>
      <c r="AB69" s="33">
        <v>17536.749241925845</v>
      </c>
      <c r="AC69" s="33">
        <v>16778.30648707928</v>
      </c>
      <c r="AD69" s="33">
        <v>15965.065976428741</v>
      </c>
      <c r="AE69" s="33">
        <v>15233.841641541672</v>
      </c>
    </row>
    <row r="70" spans="1:31">
      <c r="A70" s="29" t="s">
        <v>133</v>
      </c>
      <c r="B70" s="29" t="s">
        <v>36</v>
      </c>
      <c r="C70" s="33">
        <v>2.3531194821851701E-3</v>
      </c>
      <c r="D70" s="33">
        <v>2.4553198012785401E-3</v>
      </c>
      <c r="E70" s="33">
        <v>2.3491303303720601E-3</v>
      </c>
      <c r="F70" s="33">
        <v>2.2352685943182998E-3</v>
      </c>
      <c r="G70" s="33">
        <v>2.1328898792255598E-3</v>
      </c>
      <c r="H70" s="33">
        <v>2.11293791601739E-3</v>
      </c>
      <c r="I70" s="33">
        <v>2.3872794442990298E-3</v>
      </c>
      <c r="J70" s="33">
        <v>2.4426260111746001E-3</v>
      </c>
      <c r="K70" s="33">
        <v>4.7690337871029598E-3</v>
      </c>
      <c r="L70" s="33">
        <v>4.56792735533123E-3</v>
      </c>
      <c r="M70" s="33">
        <v>4.38701735328988E-3</v>
      </c>
      <c r="N70" s="33">
        <v>3.4260050184585097E-2</v>
      </c>
      <c r="O70" s="33">
        <v>3.2698781320089201E-2</v>
      </c>
      <c r="P70" s="33">
        <v>3.12119167621536E-2</v>
      </c>
      <c r="Q70" s="33">
        <v>17797.990291140901</v>
      </c>
      <c r="R70" s="33">
        <v>16935.3263462014</v>
      </c>
      <c r="S70" s="33">
        <v>16159.662809096801</v>
      </c>
      <c r="T70" s="33">
        <v>15419.525586531299</v>
      </c>
      <c r="U70" s="33">
        <v>16949.606826150601</v>
      </c>
      <c r="V70" s="33">
        <v>16128.063810819</v>
      </c>
      <c r="W70" s="33">
        <v>27206.026748040098</v>
      </c>
      <c r="X70" s="33">
        <v>25959.949105506701</v>
      </c>
      <c r="Y70" s="33">
        <v>24837.2142011742</v>
      </c>
      <c r="Z70" s="33">
        <v>23633.360907881302</v>
      </c>
      <c r="AA70" s="33">
        <v>22550.916897032901</v>
      </c>
      <c r="AB70" s="33">
        <v>21518.050447625399</v>
      </c>
      <c r="AC70" s="33">
        <v>20587.421900391102</v>
      </c>
      <c r="AD70" s="33">
        <v>19589.5548672718</v>
      </c>
      <c r="AE70" s="33">
        <v>18692.322413439502</v>
      </c>
    </row>
    <row r="71" spans="1:31">
      <c r="A71" s="29" t="s">
        <v>133</v>
      </c>
      <c r="B71" s="29" t="s">
        <v>73</v>
      </c>
      <c r="C71" s="33">
        <v>0</v>
      </c>
      <c r="D71" s="33">
        <v>0</v>
      </c>
      <c r="E71" s="33">
        <v>3.8339177745903199E-3</v>
      </c>
      <c r="F71" s="33">
        <v>3.7645181610109798E-3</v>
      </c>
      <c r="G71" s="33">
        <v>3.6261160469750102E-3</v>
      </c>
      <c r="H71" s="33">
        <v>3.8895570313813E-3</v>
      </c>
      <c r="I71" s="33">
        <v>3.80677753977698E-3</v>
      </c>
      <c r="J71" s="33">
        <v>3.7284371396270099E-3</v>
      </c>
      <c r="K71" s="33">
        <v>4.27706237979587E-3</v>
      </c>
      <c r="L71" s="33">
        <v>4.38789723345177E-3</v>
      </c>
      <c r="M71" s="33">
        <v>4.4193995256538599E-3</v>
      </c>
      <c r="N71" s="33">
        <v>8.1831873988826003E-3</v>
      </c>
      <c r="O71" s="33">
        <v>7.8083849194891999E-3</v>
      </c>
      <c r="P71" s="33">
        <v>7.4507489660119398E-3</v>
      </c>
      <c r="Q71" s="33">
        <v>8.3475026240509599E-3</v>
      </c>
      <c r="R71" s="33">
        <v>7.9580356292399089E-3</v>
      </c>
      <c r="S71" s="33">
        <v>9.483204837902371E-3</v>
      </c>
      <c r="T71" s="33">
        <v>9.0488595745485609E-3</v>
      </c>
      <c r="U71" s="33">
        <v>8.6575078614120494E-3</v>
      </c>
      <c r="V71" s="33">
        <v>8.2378807073735707E-3</v>
      </c>
      <c r="W71" s="33">
        <v>9.88218156504354E-3</v>
      </c>
      <c r="X71" s="33">
        <v>9.4396861786398903E-3</v>
      </c>
      <c r="Y71" s="33">
        <v>9.0314317099914401E-3</v>
      </c>
      <c r="Z71" s="33">
        <v>9.1420545905256199E-3</v>
      </c>
      <c r="AA71" s="33">
        <v>8.7233345294713393E-3</v>
      </c>
      <c r="AB71" s="33">
        <v>8.3237924866396799E-3</v>
      </c>
      <c r="AC71" s="33">
        <v>7.9637990065107994E-3</v>
      </c>
      <c r="AD71" s="33">
        <v>7.5777957402207797E-3</v>
      </c>
      <c r="AE71" s="33">
        <v>7.2307211232861502E-3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0.11180357485668163</v>
      </c>
      <c r="D73" s="35">
        <v>0.10856904534531109</v>
      </c>
      <c r="E73" s="35">
        <v>26096.767796678214</v>
      </c>
      <c r="F73" s="35">
        <v>107198.03467832139</v>
      </c>
      <c r="G73" s="35">
        <v>102288.20101361669</v>
      </c>
      <c r="H73" s="35">
        <v>97603.252280910907</v>
      </c>
      <c r="I73" s="35">
        <v>98865.257589022483</v>
      </c>
      <c r="J73" s="35">
        <v>161654.53263898488</v>
      </c>
      <c r="K73" s="35">
        <v>158965.4237010733</v>
      </c>
      <c r="L73" s="35">
        <v>151684.57083455112</v>
      </c>
      <c r="M73" s="35">
        <v>145603.01656997792</v>
      </c>
      <c r="N73" s="35">
        <v>172861.09095537951</v>
      </c>
      <c r="O73" s="35">
        <v>165999.73452091211</v>
      </c>
      <c r="P73" s="35">
        <v>158396.69347100586</v>
      </c>
      <c r="Q73" s="35">
        <v>152988.56221267508</v>
      </c>
      <c r="R73" s="35">
        <v>150458.42120609505</v>
      </c>
      <c r="S73" s="35">
        <v>153756.57837151128</v>
      </c>
      <c r="T73" s="35">
        <v>157726.66667211373</v>
      </c>
      <c r="U73" s="35">
        <v>153831.43621409478</v>
      </c>
      <c r="V73" s="35">
        <v>159314.68719564937</v>
      </c>
      <c r="W73" s="35">
        <v>176410.3478318266</v>
      </c>
      <c r="X73" s="35">
        <v>174493.08834964456</v>
      </c>
      <c r="Y73" s="35">
        <v>178766.05674368568</v>
      </c>
      <c r="Z73" s="35">
        <v>170834.57404987127</v>
      </c>
      <c r="AA73" s="35">
        <v>163010.09188339743</v>
      </c>
      <c r="AB73" s="35">
        <v>175440.28109717375</v>
      </c>
      <c r="AC73" s="35">
        <v>167852.71063581557</v>
      </c>
      <c r="AD73" s="35">
        <v>151663.11003898838</v>
      </c>
      <c r="AE73" s="35">
        <v>119225.9891753667</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4.2629656106802299E-4</v>
      </c>
      <c r="D78" s="33">
        <v>4.0677152757471801E-4</v>
      </c>
      <c r="E78" s="33">
        <v>4.0283511238477796E-4</v>
      </c>
      <c r="F78" s="33">
        <v>3.83309799273572E-4</v>
      </c>
      <c r="G78" s="33">
        <v>3.6575362511542803E-4</v>
      </c>
      <c r="H78" s="33">
        <v>3.63916832075456E-4</v>
      </c>
      <c r="I78" s="33">
        <v>3.7299197130761505E-4</v>
      </c>
      <c r="J78" s="33">
        <v>3.7159581370835998E-4</v>
      </c>
      <c r="K78" s="33">
        <v>3.86743702718322E-4</v>
      </c>
      <c r="L78" s="33">
        <v>3.6903025053850201E-4</v>
      </c>
      <c r="M78" s="33">
        <v>3.5307015970521697E-4</v>
      </c>
      <c r="N78" s="33">
        <v>3.5841895131204996E-4</v>
      </c>
      <c r="O78" s="33">
        <v>3.4200281600129301E-4</v>
      </c>
      <c r="P78" s="33">
        <v>3.2633856475680699E-4</v>
      </c>
      <c r="Q78" s="33">
        <v>3.1222483525001899E-4</v>
      </c>
      <c r="R78" s="33">
        <v>2.97091378701851E-4</v>
      </c>
      <c r="S78" s="33">
        <v>2.9128298422468203E-4</v>
      </c>
      <c r="T78" s="33">
        <v>3.0123418434249699E-4</v>
      </c>
      <c r="U78" s="33">
        <v>3.0019342101603901E-4</v>
      </c>
      <c r="V78" s="33">
        <v>2.8564312398616197E-4</v>
      </c>
      <c r="W78" s="33">
        <v>2.7973756533039302E-4</v>
      </c>
      <c r="X78" s="33">
        <v>2.6692515765173904E-4</v>
      </c>
      <c r="Y78" s="33">
        <v>2.5538098273492901E-4</v>
      </c>
      <c r="Z78" s="33">
        <v>2.4300273293185901E-4</v>
      </c>
      <c r="AA78" s="33">
        <v>2.31872836674727E-4</v>
      </c>
      <c r="AB78" s="33">
        <v>1.3184783229551301E-4</v>
      </c>
      <c r="AC78" s="33">
        <v>1.3954851812204199E-4</v>
      </c>
      <c r="AD78" s="33">
        <v>1.38785290646406E-4</v>
      </c>
      <c r="AE78" s="33">
        <v>1.3242871239613798E-4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1.2634203716587091E-3</v>
      </c>
      <c r="D80" s="33">
        <v>1.2166203309267041E-3</v>
      </c>
      <c r="E80" s="33">
        <v>1.1640030428781572E-3</v>
      </c>
      <c r="F80" s="33">
        <v>1.1075841181721021E-3</v>
      </c>
      <c r="G80" s="33">
        <v>1.0568550741709419E-3</v>
      </c>
      <c r="H80" s="33">
        <v>1.0084494978532289E-3</v>
      </c>
      <c r="I80" s="33">
        <v>9.6483533461584603E-4</v>
      </c>
      <c r="J80" s="33">
        <v>9.4200315051604696E-4</v>
      </c>
      <c r="K80" s="33">
        <v>9.4378564181087099E-4</v>
      </c>
      <c r="L80" s="33">
        <v>9.45135251936264E-4</v>
      </c>
      <c r="M80" s="33">
        <v>9.4547497600900394E-4</v>
      </c>
      <c r="N80" s="33">
        <v>1.1160522659386229E-3</v>
      </c>
      <c r="O80" s="33">
        <v>1.06493536783807E-3</v>
      </c>
      <c r="P80" s="33">
        <v>1.016159701731006E-3</v>
      </c>
      <c r="Q80" s="33">
        <v>9.7221208194350891E-4</v>
      </c>
      <c r="R80" s="33">
        <v>9.4742408710776196E-4</v>
      </c>
      <c r="S80" s="33">
        <v>9.3360495629498394E-4</v>
      </c>
      <c r="T80" s="33">
        <v>9.3440361068489392E-4</v>
      </c>
      <c r="U80" s="33">
        <v>1.147267924360278E-3</v>
      </c>
      <c r="V80" s="33">
        <v>1.0916601464956198E-3</v>
      </c>
      <c r="W80" s="33">
        <v>1.0416604447147E-3</v>
      </c>
      <c r="X80" s="33">
        <v>9.9395080562976208E-4</v>
      </c>
      <c r="Y80" s="33">
        <v>9.597408227256741E-4</v>
      </c>
      <c r="Z80" s="33">
        <v>9.425670448815831E-4</v>
      </c>
      <c r="AA80" s="33">
        <v>9.4841945581828398E-4</v>
      </c>
      <c r="AB80" s="33">
        <v>5.6932875006960703E-4</v>
      </c>
      <c r="AC80" s="33">
        <v>5.6872313287756597E-4</v>
      </c>
      <c r="AD80" s="33">
        <v>6.4421858297448911E-4</v>
      </c>
      <c r="AE80" s="33">
        <v>6.2180154689426995E-4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33241.973002916704</v>
      </c>
      <c r="D82" s="33">
        <v>31719.439875651104</v>
      </c>
      <c r="E82" s="33">
        <v>52795.974415329707</v>
      </c>
      <c r="F82" s="33">
        <v>50236.967268788132</v>
      </c>
      <c r="G82" s="33">
        <v>47936.037451133299</v>
      </c>
      <c r="H82" s="33">
        <v>45740.493732870993</v>
      </c>
      <c r="I82" s="33">
        <v>43762.275340223183</v>
      </c>
      <c r="J82" s="33">
        <v>41641.129237992391</v>
      </c>
      <c r="K82" s="33">
        <v>39733.901928830273</v>
      </c>
      <c r="L82" s="33">
        <v>37914.028542949723</v>
      </c>
      <c r="M82" s="33">
        <v>36274.294839497881</v>
      </c>
      <c r="N82" s="33">
        <v>34516.089204352415</v>
      </c>
      <c r="O82" s="33">
        <v>32935.199609361429</v>
      </c>
      <c r="P82" s="33">
        <v>31426.717171993521</v>
      </c>
      <c r="Q82" s="33">
        <v>30067.551466946057</v>
      </c>
      <c r="R82" s="33">
        <v>28610.185075008409</v>
      </c>
      <c r="S82" s="33">
        <v>27299.794908032498</v>
      </c>
      <c r="T82" s="33">
        <v>26049.42261179756</v>
      </c>
      <c r="U82" s="33">
        <v>24922.818084303493</v>
      </c>
      <c r="V82" s="33">
        <v>23714.815574718868</v>
      </c>
      <c r="W82" s="33">
        <v>22628.64081707731</v>
      </c>
      <c r="X82" s="33">
        <v>21592.214515702512</v>
      </c>
      <c r="Y82" s="33">
        <v>20658.37859179244</v>
      </c>
      <c r="Z82" s="33">
        <v>19657.072355137294</v>
      </c>
      <c r="AA82" s="33">
        <v>18756.748428662428</v>
      </c>
      <c r="AB82" s="33">
        <v>7609.9198754476083</v>
      </c>
      <c r="AC82" s="33">
        <v>7280.8004910667505</v>
      </c>
      <c r="AD82" s="33">
        <v>7.9385619257583227E-5</v>
      </c>
      <c r="AE82" s="33">
        <v>7.5749636666009391E-5</v>
      </c>
    </row>
    <row r="83" spans="1:31">
      <c r="A83" s="29" t="s">
        <v>134</v>
      </c>
      <c r="B83" s="29" t="s">
        <v>68</v>
      </c>
      <c r="C83" s="33">
        <v>3.7548380770222099E-4</v>
      </c>
      <c r="D83" s="33">
        <v>5.5724180492911998E-4</v>
      </c>
      <c r="E83" s="33">
        <v>6.6866284443184594E-4</v>
      </c>
      <c r="F83" s="33">
        <v>6.6234534838700398E-4</v>
      </c>
      <c r="G83" s="33">
        <v>6.3200891996499002E-4</v>
      </c>
      <c r="H83" s="33">
        <v>6.4725307821991999E-4</v>
      </c>
      <c r="I83" s="33">
        <v>7.4605411589781403E-4</v>
      </c>
      <c r="J83" s="33">
        <v>8.0152326651793202E-4</v>
      </c>
      <c r="K83" s="33">
        <v>1.47354874690377E-3</v>
      </c>
      <c r="L83" s="33">
        <v>1.8188430452216599E-3</v>
      </c>
      <c r="M83" s="33">
        <v>1.7462391632967001E-3</v>
      </c>
      <c r="N83" s="33">
        <v>1.67263593512321E-3</v>
      </c>
      <c r="O83" s="33">
        <v>1.5960266550165002E-3</v>
      </c>
      <c r="P83" s="33">
        <v>1.5229261969285199E-3</v>
      </c>
      <c r="Q83" s="33">
        <v>1.4570615682161E-3</v>
      </c>
      <c r="R83" s="33">
        <v>1.3864381730177399E-3</v>
      </c>
      <c r="S83" s="33">
        <v>1.32293718746734E-3</v>
      </c>
      <c r="T83" s="33">
        <v>1.2679792076097001E-3</v>
      </c>
      <c r="U83" s="33">
        <v>1.2131407132081201E-3</v>
      </c>
      <c r="V83" s="33">
        <v>1.1543400984029399E-3</v>
      </c>
      <c r="W83" s="33">
        <v>1.10638779158814E-3</v>
      </c>
      <c r="X83" s="33">
        <v>1.0586093293759899E-3</v>
      </c>
      <c r="Y83" s="33">
        <v>1.0128258169697598E-3</v>
      </c>
      <c r="Z83" s="33">
        <v>9.6373441307903392E-4</v>
      </c>
      <c r="AA83" s="33">
        <v>9.2261761728852903E-4</v>
      </c>
      <c r="AB83" s="33">
        <v>7.6786058940264603E-4</v>
      </c>
      <c r="AC83" s="33">
        <v>6.8010165537541205E-4</v>
      </c>
      <c r="AD83" s="33">
        <v>6.0762597657482295E-4</v>
      </c>
      <c r="AE83" s="33">
        <v>5.7172068558063302E-4</v>
      </c>
    </row>
    <row r="84" spans="1:31">
      <c r="A84" s="29" t="s">
        <v>134</v>
      </c>
      <c r="B84" s="29" t="s">
        <v>36</v>
      </c>
      <c r="C84" s="33">
        <v>2.12969597817884E-3</v>
      </c>
      <c r="D84" s="33">
        <v>2.0321526501249697E-3</v>
      </c>
      <c r="E84" s="33">
        <v>1.94426462242055E-3</v>
      </c>
      <c r="F84" s="33">
        <v>1.85002662191691E-3</v>
      </c>
      <c r="G84" s="33">
        <v>1.81406905666719E-3</v>
      </c>
      <c r="H84" s="33">
        <v>1.78590646501864E-3</v>
      </c>
      <c r="I84" s="33">
        <v>1.85875347861077E-3</v>
      </c>
      <c r="J84" s="33">
        <v>2.0225827142651902E-3</v>
      </c>
      <c r="K84" s="33">
        <v>2.5620552053333199E-3</v>
      </c>
      <c r="L84" s="33">
        <v>2.5759745402924002E-3</v>
      </c>
      <c r="M84" s="33">
        <v>2.5596408193509501E-3</v>
      </c>
      <c r="N84" s="33">
        <v>3.02154294341504E-3</v>
      </c>
      <c r="O84" s="33">
        <v>2.8831516624161198E-3</v>
      </c>
      <c r="P84" s="33">
        <v>2.7707620910478103E-3</v>
      </c>
      <c r="Q84" s="33">
        <v>2.7112982027744101E-3</v>
      </c>
      <c r="R84" s="33">
        <v>2.7745350249236199E-3</v>
      </c>
      <c r="S84" s="33">
        <v>2.7960752186495701E-3</v>
      </c>
      <c r="T84" s="33">
        <v>2.7086951568840497E-3</v>
      </c>
      <c r="U84" s="33">
        <v>3.3967187621769001E-3</v>
      </c>
      <c r="V84" s="33">
        <v>3.2453639080767898E-3</v>
      </c>
      <c r="W84" s="33">
        <v>2.6350797157664199E-3</v>
      </c>
      <c r="X84" s="33">
        <v>2.5213935027548701E-3</v>
      </c>
      <c r="Y84" s="33">
        <v>2.62131374587531E-3</v>
      </c>
      <c r="Z84" s="33">
        <v>2.5717685633973599E-3</v>
      </c>
      <c r="AA84" s="33">
        <v>2.5670413331855099E-3</v>
      </c>
      <c r="AB84" s="33">
        <v>2.6056625060233598E-3</v>
      </c>
      <c r="AC84" s="33">
        <v>2.5435723436836302E-3</v>
      </c>
      <c r="AD84" s="33">
        <v>2.80011665783964E-3</v>
      </c>
      <c r="AE84" s="33">
        <v>2.5579166357080699E-3</v>
      </c>
    </row>
    <row r="85" spans="1:31">
      <c r="A85" s="29" t="s">
        <v>134</v>
      </c>
      <c r="B85" s="29" t="s">
        <v>73</v>
      </c>
      <c r="C85" s="33">
        <v>0</v>
      </c>
      <c r="D85" s="33">
        <v>0</v>
      </c>
      <c r="E85" s="33">
        <v>5.1144833891241604E-3</v>
      </c>
      <c r="F85" s="33">
        <v>5.08774446645312E-3</v>
      </c>
      <c r="G85" s="33">
        <v>5.2546024505772809E-3</v>
      </c>
      <c r="H85" s="33">
        <v>5.2905322847129205E-3</v>
      </c>
      <c r="I85" s="33">
        <v>5.3537782643563398E-3</v>
      </c>
      <c r="J85" s="33">
        <v>5.4289078513933995E-3</v>
      </c>
      <c r="K85" s="33">
        <v>5.2972601499034298E-3</v>
      </c>
      <c r="L85" s="33">
        <v>5.3310900021770408E-3</v>
      </c>
      <c r="M85" s="33">
        <v>5.5233899499093995E-3</v>
      </c>
      <c r="N85" s="33">
        <v>6.4301377631008697E-3</v>
      </c>
      <c r="O85" s="33">
        <v>6.1571255018062505E-3</v>
      </c>
      <c r="P85" s="33">
        <v>5.89911327211891E-3</v>
      </c>
      <c r="Q85" s="33">
        <v>5.7131375136631902E-3</v>
      </c>
      <c r="R85" s="33">
        <v>5.8007347797183403E-3</v>
      </c>
      <c r="S85" s="33">
        <v>5.88025748720867E-3</v>
      </c>
      <c r="T85" s="33">
        <v>5.6536244142261702E-3</v>
      </c>
      <c r="U85" s="33">
        <v>6.6309064552878601E-3</v>
      </c>
      <c r="V85" s="33">
        <v>6.3245914497647004E-3</v>
      </c>
      <c r="W85" s="33">
        <v>6.0676639582935895E-3</v>
      </c>
      <c r="X85" s="33">
        <v>5.8137524669608304E-3</v>
      </c>
      <c r="Y85" s="33">
        <v>5.6172618621230493E-3</v>
      </c>
      <c r="Z85" s="33">
        <v>5.4321195405276999E-3</v>
      </c>
      <c r="AA85" s="33">
        <v>5.42629765795945E-3</v>
      </c>
      <c r="AB85" s="33">
        <v>5.3691501679424504E-3</v>
      </c>
      <c r="AC85" s="33">
        <v>5.2328847487643606E-3</v>
      </c>
      <c r="AD85" s="33">
        <v>5.64932586927304E-3</v>
      </c>
      <c r="AE85" s="33">
        <v>5.419248617592411E-3</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33241.975068117448</v>
      </c>
      <c r="D87" s="35">
        <v>31719.442056284766</v>
      </c>
      <c r="E87" s="35">
        <v>52795.976650830708</v>
      </c>
      <c r="F87" s="35">
        <v>50236.969422027403</v>
      </c>
      <c r="G87" s="35">
        <v>47936.039505750923</v>
      </c>
      <c r="H87" s="35">
        <v>45740.495752490402</v>
      </c>
      <c r="I87" s="35">
        <v>43762.277424104606</v>
      </c>
      <c r="J87" s="35">
        <v>41641.131353114622</v>
      </c>
      <c r="K87" s="35">
        <v>39733.90473290837</v>
      </c>
      <c r="L87" s="35">
        <v>37914.031675958271</v>
      </c>
      <c r="M87" s="35">
        <v>36274.297884282176</v>
      </c>
      <c r="N87" s="35">
        <v>34516.092351459563</v>
      </c>
      <c r="O87" s="35">
        <v>32935.202612326269</v>
      </c>
      <c r="P87" s="35">
        <v>31426.720037417985</v>
      </c>
      <c r="Q87" s="35">
        <v>30067.554208444541</v>
      </c>
      <c r="R87" s="35">
        <v>28610.187705962046</v>
      </c>
      <c r="S87" s="35">
        <v>27299.797455857624</v>
      </c>
      <c r="T87" s="35">
        <v>26049.425115414564</v>
      </c>
      <c r="U87" s="35">
        <v>24922.820744905552</v>
      </c>
      <c r="V87" s="35">
        <v>23714.818106362236</v>
      </c>
      <c r="W87" s="35">
        <v>22628.643244863109</v>
      </c>
      <c r="X87" s="35">
        <v>21592.216835187806</v>
      </c>
      <c r="Y87" s="35">
        <v>20658.380819740065</v>
      </c>
      <c r="Z87" s="35">
        <v>19657.074504441483</v>
      </c>
      <c r="AA87" s="35">
        <v>18756.750531572339</v>
      </c>
      <c r="AB87" s="35">
        <v>7609.9213444847801</v>
      </c>
      <c r="AC87" s="35">
        <v>7280.8018794400568</v>
      </c>
      <c r="AD87" s="35">
        <v>1.4700154694533012E-3</v>
      </c>
      <c r="AE87" s="35">
        <v>1.4017005815370504E-3</v>
      </c>
    </row>
  </sheetData>
  <sheetProtection algorithmName="SHA-512" hashValue="vn620e2t8E8hAVnZFUVNBv66f6F5ZMoJyD3TI5VZVB3fPmifmwdS7tOSPC0oslMyt1T3AidqxDgkC2QZMagAng==" saltValue="uWiA9bzQZ/d5wNjlA2CIJ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232710.9862278059</v>
      </c>
      <c r="G6" s="33">
        <v>81022.53233405776</v>
      </c>
      <c r="H6" s="33">
        <v>1472.6098538946644</v>
      </c>
      <c r="I6" s="33">
        <v>430.62687200253851</v>
      </c>
      <c r="J6" s="33">
        <v>0</v>
      </c>
      <c r="K6" s="33">
        <v>16256.971310780944</v>
      </c>
      <c r="L6" s="33">
        <v>4995.6843387902645</v>
      </c>
      <c r="M6" s="33">
        <v>1061.9404878557086</v>
      </c>
      <c r="N6" s="33">
        <v>5.1923544536515906E-5</v>
      </c>
      <c r="O6" s="33">
        <v>22697.126308228468</v>
      </c>
      <c r="P6" s="33">
        <v>0</v>
      </c>
      <c r="Q6" s="33">
        <v>5.7563142142971495E-7</v>
      </c>
      <c r="R6" s="33">
        <v>1040.2930495855444</v>
      </c>
      <c r="S6" s="33">
        <v>0</v>
      </c>
      <c r="T6" s="33">
        <v>0</v>
      </c>
      <c r="U6" s="33">
        <v>0</v>
      </c>
      <c r="V6" s="33">
        <v>8.1226196338949999E-6</v>
      </c>
      <c r="W6" s="33">
        <v>1828.2079203770475</v>
      </c>
      <c r="X6" s="33">
        <v>0</v>
      </c>
      <c r="Y6" s="33">
        <v>1122.2267598984238</v>
      </c>
      <c r="Z6" s="33">
        <v>4.0794078747964798E-4</v>
      </c>
      <c r="AA6" s="33">
        <v>1.33861605304303E-4</v>
      </c>
      <c r="AB6" s="33">
        <v>0</v>
      </c>
      <c r="AC6" s="33">
        <v>0</v>
      </c>
      <c r="AD6" s="33">
        <v>0</v>
      </c>
      <c r="AE6" s="33">
        <v>0</v>
      </c>
    </row>
    <row r="7" spans="1:31">
      <c r="A7" s="29" t="s">
        <v>40</v>
      </c>
      <c r="B7" s="29" t="s">
        <v>71</v>
      </c>
      <c r="C7" s="33">
        <v>0</v>
      </c>
      <c r="D7" s="33">
        <v>0</v>
      </c>
      <c r="E7" s="33">
        <v>0</v>
      </c>
      <c r="F7" s="33">
        <v>149688.37227943959</v>
      </c>
      <c r="G7" s="33">
        <v>1873.6431924581725</v>
      </c>
      <c r="H7" s="33">
        <v>29081.351522612658</v>
      </c>
      <c r="I7" s="33">
        <v>108928.05192467289</v>
      </c>
      <c r="J7" s="33">
        <v>7351.3493426960749</v>
      </c>
      <c r="K7" s="33">
        <v>0</v>
      </c>
      <c r="L7" s="33">
        <v>9.2024550553244406E-7</v>
      </c>
      <c r="M7" s="33">
        <v>3.0812046557180802E-5</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382399.35850724549</v>
      </c>
      <c r="G17" s="35">
        <v>82896.17552651593</v>
      </c>
      <c r="H17" s="35">
        <v>30553.961376507323</v>
      </c>
      <c r="I17" s="35">
        <v>109358.67879667543</v>
      </c>
      <c r="J17" s="35">
        <v>7351.3493426960749</v>
      </c>
      <c r="K17" s="35">
        <v>16256.971310780944</v>
      </c>
      <c r="L17" s="35">
        <v>4995.6843397105104</v>
      </c>
      <c r="M17" s="35">
        <v>1061.9405186677552</v>
      </c>
      <c r="N17" s="35">
        <v>5.1923544536515906E-5</v>
      </c>
      <c r="O17" s="35">
        <v>22697.126308228468</v>
      </c>
      <c r="P17" s="35">
        <v>0</v>
      </c>
      <c r="Q17" s="35">
        <v>5.7563142142971495E-7</v>
      </c>
      <c r="R17" s="35">
        <v>1040.2930495855444</v>
      </c>
      <c r="S17" s="35">
        <v>0</v>
      </c>
      <c r="T17" s="35">
        <v>0</v>
      </c>
      <c r="U17" s="35">
        <v>0</v>
      </c>
      <c r="V17" s="35">
        <v>8.1226196338949999E-6</v>
      </c>
      <c r="W17" s="35">
        <v>1828.2079203770475</v>
      </c>
      <c r="X17" s="35">
        <v>0</v>
      </c>
      <c r="Y17" s="35">
        <v>1122.2267598984238</v>
      </c>
      <c r="Z17" s="35">
        <v>4.0794078747964798E-4</v>
      </c>
      <c r="AA17" s="35">
        <v>1.33861605304303E-4</v>
      </c>
      <c r="AB17" s="35">
        <v>0</v>
      </c>
      <c r="AC17" s="35">
        <v>0</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41890.311704203974</v>
      </c>
      <c r="G20" s="33">
        <v>81022.532237323903</v>
      </c>
      <c r="H20" s="33">
        <v>5.6702093419717597E-6</v>
      </c>
      <c r="I20" s="33">
        <v>0</v>
      </c>
      <c r="J20" s="33">
        <v>0</v>
      </c>
      <c r="K20" s="33">
        <v>0</v>
      </c>
      <c r="L20" s="33">
        <v>0</v>
      </c>
      <c r="M20" s="33">
        <v>1061.9404804902481</v>
      </c>
      <c r="N20" s="33">
        <v>1.9479819875072202E-5</v>
      </c>
      <c r="O20" s="33">
        <v>0</v>
      </c>
      <c r="P20" s="33">
        <v>0</v>
      </c>
      <c r="Q20" s="33">
        <v>0</v>
      </c>
      <c r="R20" s="33">
        <v>0</v>
      </c>
      <c r="S20" s="33">
        <v>0</v>
      </c>
      <c r="T20" s="33">
        <v>0</v>
      </c>
      <c r="U20" s="33">
        <v>0</v>
      </c>
      <c r="V20" s="33">
        <v>0</v>
      </c>
      <c r="W20" s="33">
        <v>1828.2079199999998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41890.311704203974</v>
      </c>
      <c r="G31" s="35">
        <v>81022.532237323903</v>
      </c>
      <c r="H31" s="35">
        <v>5.6702093419717597E-6</v>
      </c>
      <c r="I31" s="35">
        <v>0</v>
      </c>
      <c r="J31" s="35">
        <v>0</v>
      </c>
      <c r="K31" s="35">
        <v>0</v>
      </c>
      <c r="L31" s="35">
        <v>0</v>
      </c>
      <c r="M31" s="35">
        <v>1061.9404804902481</v>
      </c>
      <c r="N31" s="35">
        <v>1.9479819875072202E-5</v>
      </c>
      <c r="O31" s="35">
        <v>0</v>
      </c>
      <c r="P31" s="35">
        <v>0</v>
      </c>
      <c r="Q31" s="35">
        <v>0</v>
      </c>
      <c r="R31" s="35">
        <v>0</v>
      </c>
      <c r="S31" s="35">
        <v>0</v>
      </c>
      <c r="T31" s="35">
        <v>0</v>
      </c>
      <c r="U31" s="35">
        <v>0</v>
      </c>
      <c r="V31" s="35">
        <v>0</v>
      </c>
      <c r="W31" s="35">
        <v>1828.2079199999998</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190820.67452360192</v>
      </c>
      <c r="G34" s="33">
        <v>9.6733859501516153E-5</v>
      </c>
      <c r="H34" s="33">
        <v>1472.6098482244552</v>
      </c>
      <c r="I34" s="33">
        <v>430.62687200253851</v>
      </c>
      <c r="J34" s="33">
        <v>0</v>
      </c>
      <c r="K34" s="33">
        <v>16256.971310780944</v>
      </c>
      <c r="L34" s="33">
        <v>4995.6843387902645</v>
      </c>
      <c r="M34" s="33">
        <v>7.3654605391835996E-6</v>
      </c>
      <c r="N34" s="33">
        <v>3.24437246614437E-5</v>
      </c>
      <c r="O34" s="33">
        <v>22697.126308228468</v>
      </c>
      <c r="P34" s="33">
        <v>0</v>
      </c>
      <c r="Q34" s="33">
        <v>5.7563142142971495E-7</v>
      </c>
      <c r="R34" s="33">
        <v>1040.2930495855444</v>
      </c>
      <c r="S34" s="33">
        <v>0</v>
      </c>
      <c r="T34" s="33">
        <v>0</v>
      </c>
      <c r="U34" s="33">
        <v>0</v>
      </c>
      <c r="V34" s="33">
        <v>8.1226196338949999E-6</v>
      </c>
      <c r="W34" s="33">
        <v>3.7704760701215996E-7</v>
      </c>
      <c r="X34" s="33">
        <v>0</v>
      </c>
      <c r="Y34" s="33">
        <v>1122.2267598984238</v>
      </c>
      <c r="Z34" s="33">
        <v>4.0794078747964798E-4</v>
      </c>
      <c r="AA34" s="33">
        <v>1.33861605304303E-4</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190820.67452360192</v>
      </c>
      <c r="G45" s="35">
        <v>9.6733859501516153E-5</v>
      </c>
      <c r="H45" s="35">
        <v>1472.6098482244552</v>
      </c>
      <c r="I45" s="35">
        <v>430.62687200253851</v>
      </c>
      <c r="J45" s="35">
        <v>0</v>
      </c>
      <c r="K45" s="35">
        <v>16256.971310780944</v>
      </c>
      <c r="L45" s="35">
        <v>4995.6843387902645</v>
      </c>
      <c r="M45" s="35">
        <v>7.3654605391835996E-6</v>
      </c>
      <c r="N45" s="35">
        <v>3.24437246614437E-5</v>
      </c>
      <c r="O45" s="35">
        <v>22697.126308228468</v>
      </c>
      <c r="P45" s="35">
        <v>0</v>
      </c>
      <c r="Q45" s="35">
        <v>5.7563142142971495E-7</v>
      </c>
      <c r="R45" s="35">
        <v>1040.2930495855444</v>
      </c>
      <c r="S45" s="35">
        <v>0</v>
      </c>
      <c r="T45" s="35">
        <v>0</v>
      </c>
      <c r="U45" s="35">
        <v>0</v>
      </c>
      <c r="V45" s="35">
        <v>8.1226196338949999E-6</v>
      </c>
      <c r="W45" s="35">
        <v>3.7704760701215996E-7</v>
      </c>
      <c r="X45" s="35">
        <v>0</v>
      </c>
      <c r="Y45" s="35">
        <v>1122.2267598984238</v>
      </c>
      <c r="Z45" s="35">
        <v>4.0794078747964798E-4</v>
      </c>
      <c r="AA45" s="35">
        <v>1.33861605304303E-4</v>
      </c>
      <c r="AB45" s="35">
        <v>0</v>
      </c>
      <c r="AC45" s="35">
        <v>0</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149688.37227943959</v>
      </c>
      <c r="G49" s="33">
        <v>1873.6431924581725</v>
      </c>
      <c r="H49" s="33">
        <v>29081.351522612658</v>
      </c>
      <c r="I49" s="33">
        <v>108928.05192467289</v>
      </c>
      <c r="J49" s="33">
        <v>7351.3493426960749</v>
      </c>
      <c r="K49" s="33">
        <v>0</v>
      </c>
      <c r="L49" s="33">
        <v>9.2024550553244406E-7</v>
      </c>
      <c r="M49" s="33">
        <v>3.0812046557180802E-5</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149688.37227943959</v>
      </c>
      <c r="G59" s="35">
        <v>1873.6431924581725</v>
      </c>
      <c r="H59" s="35">
        <v>29081.351522612658</v>
      </c>
      <c r="I59" s="35">
        <v>108928.05192467289</v>
      </c>
      <c r="J59" s="35">
        <v>7351.3493426960749</v>
      </c>
      <c r="K59" s="35">
        <v>0</v>
      </c>
      <c r="L59" s="35">
        <v>9.2024550553244406E-7</v>
      </c>
      <c r="M59" s="35">
        <v>3.0812046557180802E-5</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6vnUd84dsigqOA5IPlthPgt5eL12FgMDfiZ+URUU1PlUyOr3RATCwsjmw6qUvI/0pBPtlzUdJ4dF+3/AskWz+A==" saltValue="PLjOL4I9EjJzgZOsECNNf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1.6452962778029019E-3</v>
      </c>
      <c r="D6" s="33">
        <v>1.7872790934796131E-3</v>
      </c>
      <c r="E6" s="33">
        <v>1.9600623593228669E-3</v>
      </c>
      <c r="F6" s="33">
        <v>28070.61941277326</v>
      </c>
      <c r="G6" s="33">
        <v>26784.942205533549</v>
      </c>
      <c r="H6" s="33">
        <v>25558.151179208155</v>
      </c>
      <c r="I6" s="33">
        <v>28171.508149630397</v>
      </c>
      <c r="J6" s="33">
        <v>27743.959972284541</v>
      </c>
      <c r="K6" s="33">
        <v>26473.245510551169</v>
      </c>
      <c r="L6" s="33">
        <v>41675.252123587496</v>
      </c>
      <c r="M6" s="33">
        <v>40297.768519332465</v>
      </c>
      <c r="N6" s="33">
        <v>103993.39018380691</v>
      </c>
      <c r="O6" s="33">
        <v>102981.47511801211</v>
      </c>
      <c r="P6" s="33">
        <v>98264.766302909848</v>
      </c>
      <c r="Q6" s="33">
        <v>95054.251509642854</v>
      </c>
      <c r="R6" s="33">
        <v>90446.996737361216</v>
      </c>
      <c r="S6" s="33">
        <v>106455.33810588322</v>
      </c>
      <c r="T6" s="33">
        <v>103613.88473383021</v>
      </c>
      <c r="U6" s="33">
        <v>103473.8426966835</v>
      </c>
      <c r="V6" s="33">
        <v>100557.97762226647</v>
      </c>
      <c r="W6" s="33">
        <v>124781.35805788895</v>
      </c>
      <c r="X6" s="33">
        <v>133440.14242803422</v>
      </c>
      <c r="Y6" s="33">
        <v>127669.02549609602</v>
      </c>
      <c r="Z6" s="33">
        <v>121480.94104344795</v>
      </c>
      <c r="AA6" s="33">
        <v>115916.92874682762</v>
      </c>
      <c r="AB6" s="33">
        <v>118609.41668885561</v>
      </c>
      <c r="AC6" s="33">
        <v>113479.70974284947</v>
      </c>
      <c r="AD6" s="33">
        <v>107979.37774503644</v>
      </c>
      <c r="AE6" s="33">
        <v>106582.7889911073</v>
      </c>
    </row>
    <row r="7" spans="1:31">
      <c r="A7" s="29" t="s">
        <v>131</v>
      </c>
      <c r="B7" s="29" t="s">
        <v>74</v>
      </c>
      <c r="C7" s="33">
        <v>2.3660232561487685E-3</v>
      </c>
      <c r="D7" s="33">
        <v>2.4517322590494385E-3</v>
      </c>
      <c r="E7" s="33">
        <v>2.6717386135158773E-3</v>
      </c>
      <c r="F7" s="33">
        <v>2864.9200558506645</v>
      </c>
      <c r="G7" s="33">
        <v>2733.702411216299</v>
      </c>
      <c r="H7" s="33">
        <v>2608.4946845566465</v>
      </c>
      <c r="I7" s="33">
        <v>2495.6807822520987</v>
      </c>
      <c r="J7" s="33">
        <v>50481.337494933585</v>
      </c>
      <c r="K7" s="33">
        <v>48169.215221026221</v>
      </c>
      <c r="L7" s="33">
        <v>45962.991712875555</v>
      </c>
      <c r="M7" s="33">
        <v>49609.291059081057</v>
      </c>
      <c r="N7" s="33">
        <v>47204.742945855571</v>
      </c>
      <c r="O7" s="33">
        <v>53787.663281201014</v>
      </c>
      <c r="P7" s="33">
        <v>51324.106654471172</v>
      </c>
      <c r="Q7" s="33">
        <v>58649.49532580439</v>
      </c>
      <c r="R7" s="33">
        <v>56899.414930141815</v>
      </c>
      <c r="S7" s="33">
        <v>99425.801765484997</v>
      </c>
      <c r="T7" s="33">
        <v>94871.948251538808</v>
      </c>
      <c r="U7" s="33">
        <v>90768.856911937721</v>
      </c>
      <c r="V7" s="33">
        <v>87542.918367464677</v>
      </c>
      <c r="W7" s="33">
        <v>89546.899870101246</v>
      </c>
      <c r="X7" s="33">
        <v>123013.55096693874</v>
      </c>
      <c r="Y7" s="33">
        <v>117693.37080350338</v>
      </c>
      <c r="Z7" s="33">
        <v>112286.87938424066</v>
      </c>
      <c r="AA7" s="33">
        <v>107143.96892933603</v>
      </c>
      <c r="AB7" s="33">
        <v>102797.25701606953</v>
      </c>
      <c r="AC7" s="33">
        <v>98351.405887947287</v>
      </c>
      <c r="AD7" s="33">
        <v>93584.338844849408</v>
      </c>
      <c r="AE7" s="33">
        <v>101704.13046430171</v>
      </c>
    </row>
    <row r="8" spans="1:31">
      <c r="A8" s="29" t="s">
        <v>132</v>
      </c>
      <c r="B8" s="29" t="s">
        <v>74</v>
      </c>
      <c r="C8" s="33">
        <v>5.0362687555783789E-4</v>
      </c>
      <c r="D8" s="33">
        <v>4.9337017102807769E-4</v>
      </c>
      <c r="E8" s="33">
        <v>4.7369163934919559E-4</v>
      </c>
      <c r="F8" s="33">
        <v>4.5455854898482123E-4</v>
      </c>
      <c r="G8" s="33">
        <v>4.3373907328611799E-4</v>
      </c>
      <c r="H8" s="33">
        <v>4.1387316136778322E-4</v>
      </c>
      <c r="I8" s="33">
        <v>11318.915996208025</v>
      </c>
      <c r="J8" s="33">
        <v>10770.291148545188</v>
      </c>
      <c r="K8" s="33">
        <v>10276.99536757008</v>
      </c>
      <c r="L8" s="33">
        <v>9806.2932876703126</v>
      </c>
      <c r="M8" s="33">
        <v>9382.1835275546455</v>
      </c>
      <c r="N8" s="33">
        <v>8927.4315349379158</v>
      </c>
      <c r="O8" s="33">
        <v>8518.5415385920114</v>
      </c>
      <c r="P8" s="33">
        <v>10345.833426298033</v>
      </c>
      <c r="Q8" s="33">
        <v>10060.717356376197</v>
      </c>
      <c r="R8" s="33">
        <v>11173.721404995074</v>
      </c>
      <c r="S8" s="33">
        <v>16242.233098057308</v>
      </c>
      <c r="T8" s="33">
        <v>15498.314029364967</v>
      </c>
      <c r="U8" s="33">
        <v>14828.0315901006</v>
      </c>
      <c r="V8" s="33">
        <v>14109.320768437758</v>
      </c>
      <c r="W8" s="33">
        <v>13463.093118202269</v>
      </c>
      <c r="X8" s="33">
        <v>12846.463730616668</v>
      </c>
      <c r="Y8" s="33">
        <v>12290.870455481854</v>
      </c>
      <c r="Z8" s="33">
        <v>11695.135161624641</v>
      </c>
      <c r="AA8" s="33">
        <v>12084.20432777876</v>
      </c>
      <c r="AB8" s="33">
        <v>13956.421592814408</v>
      </c>
      <c r="AC8" s="33">
        <v>13352.824140169871</v>
      </c>
      <c r="AD8" s="33">
        <v>12705.61632806436</v>
      </c>
      <c r="AE8" s="33">
        <v>18796.246451427731</v>
      </c>
    </row>
    <row r="9" spans="1:31">
      <c r="A9" s="29" t="s">
        <v>133</v>
      </c>
      <c r="B9" s="29" t="s">
        <v>74</v>
      </c>
      <c r="C9" s="33">
        <v>3.3708125551428231E-3</v>
      </c>
      <c r="D9" s="33">
        <v>3.3036480405593733E-3</v>
      </c>
      <c r="E9" s="33">
        <v>3.6361039398169906E-3</v>
      </c>
      <c r="F9" s="33">
        <v>4.0460516160402147E-3</v>
      </c>
      <c r="G9" s="33">
        <v>3.8650034208966757E-3</v>
      </c>
      <c r="H9" s="33">
        <v>4.0321510793335808E-3</v>
      </c>
      <c r="I9" s="33">
        <v>4.7289174434230804E-3</v>
      </c>
      <c r="J9" s="33">
        <v>10087.247415404297</v>
      </c>
      <c r="K9" s="33">
        <v>9625.2371581393199</v>
      </c>
      <c r="L9" s="33">
        <v>9184.3868638928179</v>
      </c>
      <c r="M9" s="33">
        <v>8787.1739530802515</v>
      </c>
      <c r="N9" s="33">
        <v>13213.159871764106</v>
      </c>
      <c r="O9" s="33">
        <v>12607.9770871823</v>
      </c>
      <c r="P9" s="33">
        <v>12030.512535513055</v>
      </c>
      <c r="Q9" s="33">
        <v>11510.217754958805</v>
      </c>
      <c r="R9" s="33">
        <v>10952.322321478272</v>
      </c>
      <c r="S9" s="33">
        <v>10817.0873244955</v>
      </c>
      <c r="T9" s="33">
        <v>11975.398883716905</v>
      </c>
      <c r="U9" s="33">
        <v>12347.631807271728</v>
      </c>
      <c r="V9" s="33">
        <v>13495.848786251097</v>
      </c>
      <c r="W9" s="33">
        <v>14303.530769219105</v>
      </c>
      <c r="X9" s="33">
        <v>15565.891965495481</v>
      </c>
      <c r="Y9" s="33">
        <v>16710.057322316548</v>
      </c>
      <c r="Z9" s="33">
        <v>15900.127724499274</v>
      </c>
      <c r="AA9" s="33">
        <v>15171.878588023019</v>
      </c>
      <c r="AB9" s="33">
        <v>24607.037599405077</v>
      </c>
      <c r="AC9" s="33">
        <v>23542.814420675815</v>
      </c>
      <c r="AD9" s="33">
        <v>22401.700363897897</v>
      </c>
      <c r="AE9" s="33">
        <v>21375.668883903505</v>
      </c>
    </row>
    <row r="10" spans="1:31">
      <c r="A10" s="29" t="s">
        <v>134</v>
      </c>
      <c r="B10" s="29" t="s">
        <v>74</v>
      </c>
      <c r="C10" s="33">
        <v>6.9378721747514903E-6</v>
      </c>
      <c r="D10" s="33">
        <v>6.6201070343409903E-6</v>
      </c>
      <c r="E10" s="33">
        <v>1.08423515448774E-5</v>
      </c>
      <c r="F10" s="33">
        <v>1.0316825585826239E-5</v>
      </c>
      <c r="G10" s="33">
        <v>9.8442992191974008E-6</v>
      </c>
      <c r="H10" s="33">
        <v>9.39341528175398E-6</v>
      </c>
      <c r="I10" s="33">
        <v>9.8034935275715704E-6</v>
      </c>
      <c r="J10" s="33">
        <v>9.3283207463898797E-6</v>
      </c>
      <c r="K10" s="33">
        <v>8.9010694109504523E-6</v>
      </c>
      <c r="L10" s="33">
        <v>8.4933868391285602E-6</v>
      </c>
      <c r="M10" s="33">
        <v>8.1260586181035401E-6</v>
      </c>
      <c r="N10" s="33">
        <v>7.7321906706468499E-6</v>
      </c>
      <c r="O10" s="33">
        <v>7.3780445301225994E-6</v>
      </c>
      <c r="P10" s="33">
        <v>7.04011882365003E-6</v>
      </c>
      <c r="Q10" s="33">
        <v>6.7356426032355429E-6</v>
      </c>
      <c r="R10" s="33">
        <v>9.3999724652975713E-6</v>
      </c>
      <c r="S10" s="33">
        <v>1.000537448413966E-5</v>
      </c>
      <c r="T10" s="33">
        <v>9.5471130535842489E-6</v>
      </c>
      <c r="U10" s="33">
        <v>9.678135876042149E-6</v>
      </c>
      <c r="V10" s="33">
        <v>1.0141120233744561E-5</v>
      </c>
      <c r="W10" s="33">
        <v>1.044265278714292E-5</v>
      </c>
      <c r="X10" s="33">
        <v>1.254239055449722E-5</v>
      </c>
      <c r="Y10" s="33">
        <v>1.199994805222481E-5</v>
      </c>
      <c r="Z10" s="33">
        <v>1.3620855824005251E-5</v>
      </c>
      <c r="AA10" s="33">
        <v>1.371595483042941E-5</v>
      </c>
      <c r="AB10" s="33">
        <v>1.8045467206490341E-5</v>
      </c>
      <c r="AC10" s="33">
        <v>1.8805388067485482E-5</v>
      </c>
      <c r="AD10" s="33">
        <v>2.1043848982648236E-5</v>
      </c>
      <c r="AE10" s="33">
        <v>2.0744799363213053E-5</v>
      </c>
    </row>
    <row r="11" spans="1:31">
      <c r="A11" s="23" t="s">
        <v>40</v>
      </c>
      <c r="B11" s="23" t="s">
        <v>153</v>
      </c>
      <c r="C11" s="35">
        <v>7.8926968368270827E-3</v>
      </c>
      <c r="D11" s="35">
        <v>8.0426496711508439E-3</v>
      </c>
      <c r="E11" s="35">
        <v>8.7524389035498057E-3</v>
      </c>
      <c r="F11" s="35">
        <v>30935.543979550916</v>
      </c>
      <c r="G11" s="35">
        <v>29518.648925336642</v>
      </c>
      <c r="H11" s="35">
        <v>28166.650319182456</v>
      </c>
      <c r="I11" s="35">
        <v>41986.109666811455</v>
      </c>
      <c r="J11" s="35">
        <v>99082.836040495939</v>
      </c>
      <c r="K11" s="35">
        <v>94544.693266187867</v>
      </c>
      <c r="L11" s="35">
        <v>106628.92399651957</v>
      </c>
      <c r="M11" s="35">
        <v>108076.41706717448</v>
      </c>
      <c r="N11" s="35">
        <v>173338.72454409668</v>
      </c>
      <c r="O11" s="35">
        <v>177895.6570323655</v>
      </c>
      <c r="P11" s="35">
        <v>171965.21892623222</v>
      </c>
      <c r="Q11" s="35">
        <v>175274.68195351789</v>
      </c>
      <c r="R11" s="35">
        <v>169472.45540337637</v>
      </c>
      <c r="S11" s="35">
        <v>232940.46030392637</v>
      </c>
      <c r="T11" s="35">
        <v>225959.54590799799</v>
      </c>
      <c r="U11" s="35">
        <v>221418.3630156717</v>
      </c>
      <c r="V11" s="35">
        <v>215706.06555456109</v>
      </c>
      <c r="W11" s="35">
        <v>242094.88182585422</v>
      </c>
      <c r="X11" s="35">
        <v>284866.04910362751</v>
      </c>
      <c r="Y11" s="35">
        <v>274363.32408939779</v>
      </c>
      <c r="Z11" s="35">
        <v>261363.08332743336</v>
      </c>
      <c r="AA11" s="35">
        <v>250316.9806056814</v>
      </c>
      <c r="AB11" s="35">
        <v>259970.1329151901</v>
      </c>
      <c r="AC11" s="35">
        <v>248726.75421044783</v>
      </c>
      <c r="AD11" s="35">
        <v>236671.03330289194</v>
      </c>
      <c r="AE11" s="35">
        <v>248458.83481148502</v>
      </c>
    </row>
  </sheetData>
  <sheetProtection algorithmName="SHA-512" hashValue="aqIfOxqaSM1O0J27T2tNOg7zC4wiM0H0hHUP25IAEfqff96exV9n3Z94evuGxGjM/OFHelHqlKbt+RCBkilV3g==" saltValue="u8Fs2UXIZ1MKyL/3S/n5lQ=="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3.1273277399999993E-3</v>
      </c>
      <c r="D6" s="33">
        <v>3.1249531499999992E-3</v>
      </c>
      <c r="E6" s="33">
        <v>56.117150325199994</v>
      </c>
      <c r="F6" s="33">
        <v>2105.0099867375998</v>
      </c>
      <c r="G6" s="33">
        <v>3.2080653299999995E-3</v>
      </c>
      <c r="H6" s="33">
        <v>3.1990100699999992E-3</v>
      </c>
      <c r="I6" s="33">
        <v>3.2390004699999987E-3</v>
      </c>
      <c r="J6" s="33">
        <v>3.2354383899999999E-3</v>
      </c>
      <c r="K6" s="33">
        <v>3.2787137599999986E-3</v>
      </c>
      <c r="L6" s="33">
        <v>15.610364153530002</v>
      </c>
      <c r="M6" s="33">
        <v>3.2638569300000001E-3</v>
      </c>
      <c r="N6" s="33">
        <v>27652.445729999999</v>
      </c>
      <c r="O6" s="33">
        <v>151.33335463846001</v>
      </c>
      <c r="P6" s="33">
        <v>10722.976243999999</v>
      </c>
      <c r="Q6" s="33">
        <v>16491.309908761181</v>
      </c>
      <c r="R6" s="33">
        <v>1646.40954528665</v>
      </c>
      <c r="S6" s="33">
        <v>20609.773994314968</v>
      </c>
      <c r="T6" s="33">
        <v>3.3685842000000001E-3</v>
      </c>
      <c r="U6" s="33">
        <v>15945.89529349393</v>
      </c>
      <c r="V6" s="33">
        <v>980.64742933618004</v>
      </c>
      <c r="W6" s="33">
        <v>30133.881878477001</v>
      </c>
      <c r="X6" s="33">
        <v>3.4975193199999997E-3</v>
      </c>
      <c r="Y6" s="33">
        <v>3797.8534894064301</v>
      </c>
      <c r="Z6" s="33">
        <v>10801.47583775314</v>
      </c>
      <c r="AA6" s="33">
        <v>1426.7508058424301</v>
      </c>
      <c r="AB6" s="33">
        <v>1753.2684934698002</v>
      </c>
      <c r="AC6" s="33">
        <v>3.5016659499999981E-3</v>
      </c>
      <c r="AD6" s="33">
        <v>4395.0089180114701</v>
      </c>
      <c r="AE6" s="33">
        <v>3.4688662299999988E-3</v>
      </c>
    </row>
    <row r="7" spans="1:31">
      <c r="A7" s="29" t="s">
        <v>131</v>
      </c>
      <c r="B7" s="29" t="s">
        <v>67</v>
      </c>
      <c r="C7" s="33">
        <v>3.0998932799999991E-3</v>
      </c>
      <c r="D7" s="33">
        <v>3.09282272E-3</v>
      </c>
      <c r="E7" s="33">
        <v>3.1055512600000005E-3</v>
      </c>
      <c r="F7" s="33">
        <v>217.43687780778001</v>
      </c>
      <c r="G7" s="33">
        <v>820.90070318383005</v>
      </c>
      <c r="H7" s="33">
        <v>1261.6325039895501</v>
      </c>
      <c r="I7" s="33">
        <v>3.1908560099999997E-3</v>
      </c>
      <c r="J7" s="33">
        <v>23685.023160000001</v>
      </c>
      <c r="K7" s="33">
        <v>2993.7965236331402</v>
      </c>
      <c r="L7" s="33">
        <v>72.407890130449985</v>
      </c>
      <c r="M7" s="33">
        <v>930.49345617252004</v>
      </c>
      <c r="N7" s="33">
        <v>5465.9577368724504</v>
      </c>
      <c r="O7" s="33">
        <v>25252.442050000001</v>
      </c>
      <c r="P7" s="33">
        <v>13645.66347</v>
      </c>
      <c r="Q7" s="33">
        <v>16885.711050000002</v>
      </c>
      <c r="R7" s="33">
        <v>1630.2242435679798</v>
      </c>
      <c r="S7" s="33">
        <v>40286.713429999996</v>
      </c>
      <c r="T7" s="33">
        <v>1557.6097227169798</v>
      </c>
      <c r="U7" s="33">
        <v>17983.109348771846</v>
      </c>
      <c r="V7" s="33">
        <v>8012.7052470583603</v>
      </c>
      <c r="W7" s="33">
        <v>4600.0738452226606</v>
      </c>
      <c r="X7" s="33">
        <v>6527.6900855700005</v>
      </c>
      <c r="Y7" s="33">
        <v>11385.3774984915</v>
      </c>
      <c r="Z7" s="33">
        <v>11388.262990000001</v>
      </c>
      <c r="AA7" s="33">
        <v>5462.2340932618308</v>
      </c>
      <c r="AB7" s="33">
        <v>62513.129300000001</v>
      </c>
      <c r="AC7" s="33">
        <v>2078.7747966256302</v>
      </c>
      <c r="AD7" s="33">
        <v>5522.9568422252296</v>
      </c>
      <c r="AE7" s="33">
        <v>20846.295997188718</v>
      </c>
    </row>
    <row r="8" spans="1:31">
      <c r="A8" s="29" t="s">
        <v>132</v>
      </c>
      <c r="B8" s="29" t="s">
        <v>67</v>
      </c>
      <c r="C8" s="33">
        <v>3.082592590000001E-3</v>
      </c>
      <c r="D8" s="33">
        <v>3.0629844199999996E-3</v>
      </c>
      <c r="E8" s="33">
        <v>3.08767354E-3</v>
      </c>
      <c r="F8" s="33">
        <v>3.1925683399999997E-3</v>
      </c>
      <c r="G8" s="33">
        <v>3.2094067599999997E-3</v>
      </c>
      <c r="H8" s="33">
        <v>0.19316292137999999</v>
      </c>
      <c r="I8" s="33">
        <v>3.2090287799999995E-3</v>
      </c>
      <c r="J8" s="33">
        <v>3.1924178999999998E-3</v>
      </c>
      <c r="K8" s="33">
        <v>3.2326532499999984E-3</v>
      </c>
      <c r="L8" s="33">
        <v>0.34844155384000003</v>
      </c>
      <c r="M8" s="33">
        <v>3.2285231999999988E-3</v>
      </c>
      <c r="N8" s="33">
        <v>31536.493715500001</v>
      </c>
      <c r="O8" s="33">
        <v>3.289579259999998E-3</v>
      </c>
      <c r="P8" s="33">
        <v>14.35557525167</v>
      </c>
      <c r="Q8" s="33">
        <v>5585.92102594875</v>
      </c>
      <c r="R8" s="33">
        <v>547.27236509542001</v>
      </c>
      <c r="S8" s="33">
        <v>50446.747264999998</v>
      </c>
      <c r="T8" s="33">
        <v>3.2912659200000005E-3</v>
      </c>
      <c r="U8" s="33">
        <v>7972.4701748581992</v>
      </c>
      <c r="V8" s="33">
        <v>1090.2055883306</v>
      </c>
      <c r="W8" s="33">
        <v>19389.562251872001</v>
      </c>
      <c r="X8" s="33">
        <v>3.4551285799999981E-3</v>
      </c>
      <c r="Y8" s="33">
        <v>1294.3365416351301</v>
      </c>
      <c r="Z8" s="33">
        <v>9776.2436176992796</v>
      </c>
      <c r="AA8" s="33">
        <v>845.44894559745012</v>
      </c>
      <c r="AB8" s="33">
        <v>1698.10426638232</v>
      </c>
      <c r="AC8" s="33">
        <v>0.56804524542000001</v>
      </c>
      <c r="AD8" s="33">
        <v>1478.26029307862</v>
      </c>
      <c r="AE8" s="33">
        <v>674.92177433609993</v>
      </c>
    </row>
    <row r="9" spans="1:31">
      <c r="A9" s="29" t="s">
        <v>133</v>
      </c>
      <c r="B9" s="29" t="s">
        <v>67</v>
      </c>
      <c r="C9" s="33">
        <v>3.1343620200000003E-3</v>
      </c>
      <c r="D9" s="33">
        <v>3.1031154100000001E-3</v>
      </c>
      <c r="E9" s="33">
        <v>7.3873190317099997</v>
      </c>
      <c r="F9" s="33">
        <v>3.2006657599999979E-3</v>
      </c>
      <c r="G9" s="33">
        <v>3.2252191099999996E-3</v>
      </c>
      <c r="H9" s="33">
        <v>3.2052892999999993E-3</v>
      </c>
      <c r="I9" s="33">
        <v>3.2230509000000002E-3</v>
      </c>
      <c r="J9" s="33">
        <v>3.1912463400000004E-3</v>
      </c>
      <c r="K9" s="33">
        <v>3.2223499599999999E-3</v>
      </c>
      <c r="L9" s="33">
        <v>5.9582087274600006</v>
      </c>
      <c r="M9" s="33">
        <v>3.2255233199999988E-3</v>
      </c>
      <c r="N9" s="33">
        <v>7538.3889134009605</v>
      </c>
      <c r="O9" s="33">
        <v>3.2678152000000004E-3</v>
      </c>
      <c r="P9" s="33">
        <v>11.270706198579999</v>
      </c>
      <c r="Q9" s="33">
        <v>2923.6635479982001</v>
      </c>
      <c r="R9" s="33">
        <v>1490.7436010265699</v>
      </c>
      <c r="S9" s="33">
        <v>5749.0301868217994</v>
      </c>
      <c r="T9" s="33">
        <v>3.29703896E-3</v>
      </c>
      <c r="U9" s="33">
        <v>4427.9819485626203</v>
      </c>
      <c r="V9" s="33">
        <v>1070.5408887824501</v>
      </c>
      <c r="W9" s="33">
        <v>8361.0472830814797</v>
      </c>
      <c r="X9" s="33">
        <v>3.4088957799999985E-3</v>
      </c>
      <c r="Y9" s="33">
        <v>1427.66226154132</v>
      </c>
      <c r="Z9" s="33">
        <v>2735.6257918955798</v>
      </c>
      <c r="AA9" s="33">
        <v>1734.6786646530002</v>
      </c>
      <c r="AB9" s="33">
        <v>2049.2031202590701</v>
      </c>
      <c r="AC9" s="33">
        <v>1.7517264984899998</v>
      </c>
      <c r="AD9" s="33">
        <v>1140.7343437167799</v>
      </c>
      <c r="AE9" s="33">
        <v>30.615286524850003</v>
      </c>
    </row>
    <row r="10" spans="1:31">
      <c r="A10" s="29" t="s">
        <v>134</v>
      </c>
      <c r="B10" s="29" t="s">
        <v>67</v>
      </c>
      <c r="C10" s="33">
        <v>2.5394519899999998E-3</v>
      </c>
      <c r="D10" s="33">
        <v>2.5223944799999992E-3</v>
      </c>
      <c r="E10" s="33">
        <v>2.5421578E-3</v>
      </c>
      <c r="F10" s="33">
        <v>2.5349703000000002E-3</v>
      </c>
      <c r="G10" s="33">
        <v>2.5321468599999999E-3</v>
      </c>
      <c r="H10" s="33">
        <v>2.5387986400000001E-3</v>
      </c>
      <c r="I10" s="33">
        <v>2.55116875E-3</v>
      </c>
      <c r="J10" s="33">
        <v>2.5467171600000007E-3</v>
      </c>
      <c r="K10" s="33">
        <v>2.5584102799999999E-3</v>
      </c>
      <c r="L10" s="33">
        <v>2.5573621699999998E-3</v>
      </c>
      <c r="M10" s="33">
        <v>2.5523099899999991E-3</v>
      </c>
      <c r="N10" s="33">
        <v>470.72826401680004</v>
      </c>
      <c r="O10" s="33">
        <v>2.5622130900000003E-3</v>
      </c>
      <c r="P10" s="33">
        <v>2.5146481800000001E-3</v>
      </c>
      <c r="Q10" s="33">
        <v>7.8066015020700004</v>
      </c>
      <c r="R10" s="33">
        <v>2.5286939100000001E-3</v>
      </c>
      <c r="S10" s="33">
        <v>2.5276263499999993E-3</v>
      </c>
      <c r="T10" s="33">
        <v>2.5376814199999987E-3</v>
      </c>
      <c r="U10" s="33">
        <v>1140.0675313091999</v>
      </c>
      <c r="V10" s="33">
        <v>2.5128498199999999E-3</v>
      </c>
      <c r="W10" s="33">
        <v>119.92926800915998</v>
      </c>
      <c r="X10" s="33">
        <v>2.5443178099999989E-3</v>
      </c>
      <c r="Y10" s="33">
        <v>2.4864573699999999E-3</v>
      </c>
      <c r="Z10" s="33">
        <v>2.4803485499999989E-3</v>
      </c>
      <c r="AA10" s="33">
        <v>21.866297539080001</v>
      </c>
      <c r="AB10" s="33">
        <v>21.187745472700001</v>
      </c>
      <c r="AC10" s="33">
        <v>2.49087252E-3</v>
      </c>
      <c r="AD10" s="33">
        <v>49.535655167540007</v>
      </c>
      <c r="AE10" s="33">
        <v>2.466132619999999E-3</v>
      </c>
    </row>
    <row r="11" spans="1:31">
      <c r="A11" s="23" t="s">
        <v>40</v>
      </c>
      <c r="B11" s="23" t="s">
        <v>153</v>
      </c>
      <c r="C11" s="35">
        <v>1.4983627619999999E-2</v>
      </c>
      <c r="D11" s="35">
        <v>1.4906270179999997E-2</v>
      </c>
      <c r="E11" s="35">
        <v>63.513204739509995</v>
      </c>
      <c r="F11" s="35">
        <v>2322.4557927497799</v>
      </c>
      <c r="G11" s="35">
        <v>820.91287802189004</v>
      </c>
      <c r="H11" s="35">
        <v>1261.83461000894</v>
      </c>
      <c r="I11" s="35">
        <v>1.5413104909999996E-2</v>
      </c>
      <c r="J11" s="35">
        <v>23685.03532581979</v>
      </c>
      <c r="K11" s="35">
        <v>2993.8088157603906</v>
      </c>
      <c r="L11" s="35">
        <v>94.327461927449988</v>
      </c>
      <c r="M11" s="35">
        <v>930.50572638596009</v>
      </c>
      <c r="N11" s="35">
        <v>72664.014359790206</v>
      </c>
      <c r="O11" s="35">
        <v>25403.78452424601</v>
      </c>
      <c r="P11" s="35">
        <v>24394.268510098424</v>
      </c>
      <c r="Q11" s="35">
        <v>41894.412134210201</v>
      </c>
      <c r="R11" s="35">
        <v>5314.652283670529</v>
      </c>
      <c r="S11" s="35">
        <v>117092.26740376311</v>
      </c>
      <c r="T11" s="35">
        <v>1557.62221728748</v>
      </c>
      <c r="U11" s="35">
        <v>47469.524296995798</v>
      </c>
      <c r="V11" s="35">
        <v>11154.101666357412</v>
      </c>
      <c r="W11" s="35">
        <v>62604.494526662311</v>
      </c>
      <c r="X11" s="35">
        <v>6527.7029914314908</v>
      </c>
      <c r="Y11" s="35">
        <v>17905.232277531755</v>
      </c>
      <c r="Z11" s="35">
        <v>34701.610717696552</v>
      </c>
      <c r="AA11" s="35">
        <v>9490.9788068937905</v>
      </c>
      <c r="AB11" s="35">
        <v>68034.892925583888</v>
      </c>
      <c r="AC11" s="35">
        <v>2081.1005609080098</v>
      </c>
      <c r="AD11" s="35">
        <v>12586.49605219964</v>
      </c>
      <c r="AE11" s="35">
        <v>21551.838993048521</v>
      </c>
    </row>
  </sheetData>
  <sheetProtection algorithmName="SHA-512" hashValue="hrPRAdKQh4cSmiqsoSFPP0yk+6wTZ98HF/m2VbEw2cEIFc4gjbxFRXtruzrNRUng5JCRBiPYkrBXD88jllUOUA==" saltValue="qrq+PgiGoXnpzWAdefJFaA=="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155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3.6706184262481902E-6</v>
      </c>
      <c r="G7" s="33">
        <v>3.5024984969340003E-6</v>
      </c>
      <c r="H7" s="33">
        <v>3.3420787171179099E-6</v>
      </c>
      <c r="I7" s="33">
        <v>3.19753804648358E-6</v>
      </c>
      <c r="J7" s="33">
        <v>3.0425542091190002E-6</v>
      </c>
      <c r="K7" s="33">
        <v>2.9032005800645901E-6</v>
      </c>
      <c r="L7" s="33">
        <v>2.7702295600274403E-6</v>
      </c>
      <c r="M7" s="33">
        <v>2.6504206409955402E-6</v>
      </c>
      <c r="N7" s="33">
        <v>2.52195544195795E-6</v>
      </c>
      <c r="O7" s="33">
        <v>2.4064460314445599E-6</v>
      </c>
      <c r="P7" s="33">
        <v>2.2962271283268203E-6</v>
      </c>
      <c r="Q7" s="33">
        <v>2.1969182139804402E-6</v>
      </c>
      <c r="R7" s="33">
        <v>2.0904341596145299E-6</v>
      </c>
      <c r="S7" s="33">
        <v>1.9946890828075198E-6</v>
      </c>
      <c r="T7" s="33">
        <v>1.9033292767303302E-6</v>
      </c>
      <c r="U7" s="33">
        <v>1.82101269672655E-6</v>
      </c>
      <c r="V7" s="33">
        <v>1.73274868500082E-6</v>
      </c>
      <c r="W7" s="33">
        <v>1.65338614915169E-6</v>
      </c>
      <c r="X7" s="33">
        <v>1.57765853863878E-6</v>
      </c>
      <c r="Y7" s="33">
        <v>2.1456026148328102E-6</v>
      </c>
      <c r="Z7" s="33">
        <v>2.8475581892608001E-6</v>
      </c>
      <c r="AA7" s="33">
        <v>4.3862631580522495E-6</v>
      </c>
      <c r="AB7" s="33">
        <v>5.0007408754498901E-6</v>
      </c>
      <c r="AC7" s="33">
        <v>5.6858514146285097E-6</v>
      </c>
      <c r="AD7" s="33">
        <v>6.46162057111787E-6</v>
      </c>
      <c r="AE7" s="33">
        <v>8.6663216294777113E-6</v>
      </c>
    </row>
    <row r="8" spans="1:31">
      <c r="A8" s="29" t="s">
        <v>132</v>
      </c>
      <c r="B8" s="29" t="s">
        <v>75</v>
      </c>
      <c r="C8" s="33">
        <v>0</v>
      </c>
      <c r="D8" s="33">
        <v>0</v>
      </c>
      <c r="E8" s="33">
        <v>22.722465371112499</v>
      </c>
      <c r="F8" s="33">
        <v>12729.158914075701</v>
      </c>
      <c r="G8" s="33">
        <v>12146.143998649501</v>
      </c>
      <c r="H8" s="33">
        <v>12920.529955562299</v>
      </c>
      <c r="I8" s="33">
        <v>17989.051351173101</v>
      </c>
      <c r="J8" s="33">
        <v>17117.126711521199</v>
      </c>
      <c r="K8" s="33">
        <v>16333.1361686131</v>
      </c>
      <c r="L8" s="33">
        <v>15585.0535898001</v>
      </c>
      <c r="M8" s="33">
        <v>14911.019765819899</v>
      </c>
      <c r="N8" s="33">
        <v>14188.286516447799</v>
      </c>
      <c r="O8" s="33">
        <v>13538.441327098399</v>
      </c>
      <c r="P8" s="33">
        <v>12918.360039798201</v>
      </c>
      <c r="Q8" s="33">
        <v>12359.6573335799</v>
      </c>
      <c r="R8" s="33">
        <v>11760.587957634199</v>
      </c>
      <c r="S8" s="33">
        <v>11221.935069610699</v>
      </c>
      <c r="T8" s="33">
        <v>10707.953306434199</v>
      </c>
      <c r="U8" s="33">
        <v>10244.847891981601</v>
      </c>
      <c r="V8" s="33">
        <v>9748.28277956274</v>
      </c>
      <c r="W8" s="33">
        <v>9301.7965416810403</v>
      </c>
      <c r="X8" s="33">
        <v>8875.7600553223092</v>
      </c>
      <c r="Y8" s="33">
        <v>8491.8946771028295</v>
      </c>
      <c r="Z8" s="33">
        <v>8080.2947517391794</v>
      </c>
      <c r="AA8" s="33">
        <v>7710.2049133320597</v>
      </c>
      <c r="AB8" s="33">
        <v>7357.06575488204</v>
      </c>
      <c r="AC8" s="33">
        <v>7038.8819823307495</v>
      </c>
      <c r="AD8" s="33">
        <v>6697.7092053638298</v>
      </c>
      <c r="AE8" s="33">
        <v>6390.94389756088</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1296.38437806</v>
      </c>
      <c r="D10" s="33">
        <v>1404.9420210336</v>
      </c>
      <c r="E10" s="33">
        <v>1631.9649821999999</v>
      </c>
      <c r="F10" s="33">
        <v>1068.2218059999998</v>
      </c>
      <c r="G10" s="33">
        <v>990.33955739999988</v>
      </c>
      <c r="H10" s="33">
        <v>1212.1930453</v>
      </c>
      <c r="I10" s="33">
        <v>1137.1016754</v>
      </c>
      <c r="J10" s="33">
        <v>1084.6077941999999</v>
      </c>
      <c r="K10" s="33">
        <v>1078.7279871999999</v>
      </c>
      <c r="L10" s="33">
        <v>1107.2453860000001</v>
      </c>
      <c r="M10" s="33">
        <v>1290.3520248</v>
      </c>
      <c r="N10" s="33">
        <v>1171.8689525000002</v>
      </c>
      <c r="O10" s="33">
        <v>983.81978400000003</v>
      </c>
      <c r="P10" s="33">
        <v>951.78665232999992</v>
      </c>
      <c r="Q10" s="33">
        <v>1002.3053596000001</v>
      </c>
      <c r="R10" s="33">
        <v>991.55394189999993</v>
      </c>
      <c r="S10" s="33">
        <v>997.72291580000012</v>
      </c>
      <c r="T10" s="33">
        <v>936.52350879999995</v>
      </c>
      <c r="U10" s="33">
        <v>971.68926420000003</v>
      </c>
      <c r="V10" s="33">
        <v>1109.4847862399997</v>
      </c>
      <c r="W10" s="33">
        <v>1021.9729042</v>
      </c>
      <c r="X10" s="33">
        <v>780.96751040000004</v>
      </c>
      <c r="Y10" s="33">
        <v>848.26616662000004</v>
      </c>
      <c r="Z10" s="33">
        <v>935.70952297217002</v>
      </c>
      <c r="AA10" s="33">
        <v>696.96884346410002</v>
      </c>
      <c r="AB10" s="33">
        <v>593.12035221199994</v>
      </c>
      <c r="AC10" s="33">
        <v>502.10942520686001</v>
      </c>
      <c r="AD10" s="33">
        <v>576.01130406419998</v>
      </c>
      <c r="AE10" s="33">
        <v>617.04474423155</v>
      </c>
    </row>
    <row r="11" spans="1:31">
      <c r="A11" s="23" t="s">
        <v>40</v>
      </c>
      <c r="B11" s="23" t="s">
        <v>153</v>
      </c>
      <c r="C11" s="35">
        <v>1296.38437806</v>
      </c>
      <c r="D11" s="35">
        <v>1404.9420210336</v>
      </c>
      <c r="E11" s="35">
        <v>1654.6874475711124</v>
      </c>
      <c r="F11" s="35">
        <v>13797.380723746319</v>
      </c>
      <c r="G11" s="35">
        <v>13136.483559552</v>
      </c>
      <c r="H11" s="35">
        <v>14132.723004204378</v>
      </c>
      <c r="I11" s="35">
        <v>19126.153029770641</v>
      </c>
      <c r="J11" s="35">
        <v>18201.734508763755</v>
      </c>
      <c r="K11" s="35">
        <v>17411.8641587163</v>
      </c>
      <c r="L11" s="35">
        <v>16692.298978570328</v>
      </c>
      <c r="M11" s="35">
        <v>16201.37179327032</v>
      </c>
      <c r="N11" s="35">
        <v>15360.155471469756</v>
      </c>
      <c r="O11" s="35">
        <v>14522.261113504845</v>
      </c>
      <c r="P11" s="35">
        <v>13870.146694424428</v>
      </c>
      <c r="Q11" s="35">
        <v>13361.96269537682</v>
      </c>
      <c r="R11" s="35">
        <v>12752.141901624633</v>
      </c>
      <c r="S11" s="35">
        <v>12219.65798740539</v>
      </c>
      <c r="T11" s="35">
        <v>11644.476817137529</v>
      </c>
      <c r="U11" s="35">
        <v>11216.537158002613</v>
      </c>
      <c r="V11" s="35">
        <v>10857.767567535489</v>
      </c>
      <c r="W11" s="35">
        <v>10323.769447534427</v>
      </c>
      <c r="X11" s="35">
        <v>9656.7275672999676</v>
      </c>
      <c r="Y11" s="35">
        <v>9340.1608458684332</v>
      </c>
      <c r="Z11" s="35">
        <v>9016.0042775589081</v>
      </c>
      <c r="AA11" s="35">
        <v>8407.1737611824228</v>
      </c>
      <c r="AB11" s="35">
        <v>7950.1861120947815</v>
      </c>
      <c r="AC11" s="35">
        <v>7540.9914132234608</v>
      </c>
      <c r="AD11" s="35">
        <v>7273.7205158896504</v>
      </c>
      <c r="AE11" s="35">
        <v>7007.9886504587512</v>
      </c>
    </row>
  </sheetData>
  <sheetProtection algorithmName="SHA-512" hashValue="UTyMOE3zR7wQYXHIzoChVzmrul/qZIwEFSs0YJzydAz5HP9Kwgc0wUKZoSYjpTc431x7Q9m+0OCaGDMFvo2eQA==" saltValue="ZnjzpQho0DDEqkHeD8b2T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1.1674977836057721E-4</v>
      </c>
      <c r="D6" s="33">
        <v>1.243851795065748E-4</v>
      </c>
      <c r="E6" s="33">
        <v>1.368700980922543E-4</v>
      </c>
      <c r="F6" s="33">
        <v>3149.4619621904458</v>
      </c>
      <c r="G6" s="33">
        <v>3005.2118473572941</v>
      </c>
      <c r="H6" s="33">
        <v>2867.5686098835422</v>
      </c>
      <c r="I6" s="33">
        <v>3160.7815850007319</v>
      </c>
      <c r="J6" s="33">
        <v>3181.6173859630012</v>
      </c>
      <c r="K6" s="33">
        <v>4467.9017574017462</v>
      </c>
      <c r="L6" s="33">
        <v>6104.9384211853485</v>
      </c>
      <c r="M6" s="33">
        <v>5903.9849593137114</v>
      </c>
      <c r="N6" s="33">
        <v>13803.570783126113</v>
      </c>
      <c r="O6" s="33">
        <v>13728.189276303416</v>
      </c>
      <c r="P6" s="33">
        <v>13099.417244473807</v>
      </c>
      <c r="Q6" s="33">
        <v>12687.166046082917</v>
      </c>
      <c r="R6" s="33">
        <v>12072.222448629169</v>
      </c>
      <c r="S6" s="33">
        <v>14121.234462277333</v>
      </c>
      <c r="T6" s="33">
        <v>14068.502806686316</v>
      </c>
      <c r="U6" s="33">
        <v>13947.12283835619</v>
      </c>
      <c r="V6" s="33">
        <v>13506.667010389559</v>
      </c>
      <c r="W6" s="33">
        <v>15708.835622163284</v>
      </c>
      <c r="X6" s="33">
        <v>17058.867045484352</v>
      </c>
      <c r="Y6" s="33">
        <v>16321.092673996689</v>
      </c>
      <c r="Z6" s="33">
        <v>15530.013558236244</v>
      </c>
      <c r="AA6" s="33">
        <v>15131.666814994756</v>
      </c>
      <c r="AB6" s="33">
        <v>15454.139521650915</v>
      </c>
      <c r="AC6" s="33">
        <v>14785.76757337424</v>
      </c>
      <c r="AD6" s="33">
        <v>14069.105267340472</v>
      </c>
      <c r="AE6" s="33">
        <v>13902.551040500826</v>
      </c>
    </row>
    <row r="7" spans="1:31">
      <c r="A7" s="29" t="s">
        <v>131</v>
      </c>
      <c r="B7" s="29" t="s">
        <v>79</v>
      </c>
      <c r="C7" s="33">
        <v>3554.5189187325427</v>
      </c>
      <c r="D7" s="33">
        <v>3391.7165532651393</v>
      </c>
      <c r="E7" s="33">
        <v>3245.0291354837395</v>
      </c>
      <c r="F7" s="33">
        <v>3359.4251981038856</v>
      </c>
      <c r="G7" s="33">
        <v>3205.5583976425046</v>
      </c>
      <c r="H7" s="33">
        <v>3058.7389285037161</v>
      </c>
      <c r="I7" s="33">
        <v>2926.4523466252131</v>
      </c>
      <c r="J7" s="33">
        <v>4473.8304311173533</v>
      </c>
      <c r="K7" s="33">
        <v>4268.9221669605486</v>
      </c>
      <c r="L7" s="33">
        <v>4073.3990175902718</v>
      </c>
      <c r="M7" s="33">
        <v>4181.7822109099334</v>
      </c>
      <c r="N7" s="33">
        <v>3979.0923563095266</v>
      </c>
      <c r="O7" s="33">
        <v>4995.4190179069092</v>
      </c>
      <c r="P7" s="33">
        <v>4766.6212142865588</v>
      </c>
      <c r="Q7" s="33">
        <v>4807.2089240843525</v>
      </c>
      <c r="R7" s="33">
        <v>4723.9614736092835</v>
      </c>
      <c r="S7" s="33">
        <v>6247.1160917048501</v>
      </c>
      <c r="T7" s="33">
        <v>5960.9886366295368</v>
      </c>
      <c r="U7" s="33">
        <v>5703.1834414811265</v>
      </c>
      <c r="V7" s="33">
        <v>5587.6043438175211</v>
      </c>
      <c r="W7" s="33">
        <v>6155.8977500548044</v>
      </c>
      <c r="X7" s="33">
        <v>8019.8991155404919</v>
      </c>
      <c r="Y7" s="33">
        <v>7673.0486414626539</v>
      </c>
      <c r="Z7" s="33">
        <v>7308.8431445217866</v>
      </c>
      <c r="AA7" s="33">
        <v>6974.0869712849699</v>
      </c>
      <c r="AB7" s="33">
        <v>6731.5042866781632</v>
      </c>
      <c r="AC7" s="33">
        <v>6440.375254618607</v>
      </c>
      <c r="AD7" s="33">
        <v>6128.2119423265922</v>
      </c>
      <c r="AE7" s="33">
        <v>7158.5904734070973</v>
      </c>
    </row>
    <row r="8" spans="1:31">
      <c r="A8" s="29" t="s">
        <v>132</v>
      </c>
      <c r="B8" s="29" t="s">
        <v>79</v>
      </c>
      <c r="C8" s="33">
        <v>2.837761313523717E-4</v>
      </c>
      <c r="D8" s="33">
        <v>2.8118870338054774E-4</v>
      </c>
      <c r="E8" s="33">
        <v>3.0037948501929944E-4</v>
      </c>
      <c r="F8" s="33">
        <v>2000.4525785875703</v>
      </c>
      <c r="G8" s="33">
        <v>1908.8287966012069</v>
      </c>
      <c r="H8" s="33">
        <v>2365.103180818207</v>
      </c>
      <c r="I8" s="33">
        <v>6666.7441799328453</v>
      </c>
      <c r="J8" s="33">
        <v>7300.8177807585507</v>
      </c>
      <c r="K8" s="33">
        <v>7020.996186079441</v>
      </c>
      <c r="L8" s="33">
        <v>6863.9766819150909</v>
      </c>
      <c r="M8" s="33">
        <v>8271.9880162097434</v>
      </c>
      <c r="N8" s="33">
        <v>9503.4880118868714</v>
      </c>
      <c r="O8" s="33">
        <v>9068.2137494165472</v>
      </c>
      <c r="P8" s="33">
        <v>9354.3917747034466</v>
      </c>
      <c r="Q8" s="33">
        <v>9001.1804722238048</v>
      </c>
      <c r="R8" s="33">
        <v>9071.2771088466579</v>
      </c>
      <c r="S8" s="33">
        <v>9740.0146528134737</v>
      </c>
      <c r="T8" s="33">
        <v>9293.9071170290335</v>
      </c>
      <c r="U8" s="33">
        <v>8891.9574790104562</v>
      </c>
      <c r="V8" s="33">
        <v>8696.9304869873904</v>
      </c>
      <c r="W8" s="33">
        <v>8357.1673292587529</v>
      </c>
      <c r="X8" s="33">
        <v>7974.396471396095</v>
      </c>
      <c r="Y8" s="33">
        <v>7629.5139277986545</v>
      </c>
      <c r="Z8" s="33">
        <v>7259.7133726544625</v>
      </c>
      <c r="AA8" s="33">
        <v>7103.5895289209648</v>
      </c>
      <c r="AB8" s="33">
        <v>7240.9113952837643</v>
      </c>
      <c r="AC8" s="33">
        <v>6927.7511630842801</v>
      </c>
      <c r="AD8" s="33">
        <v>6591.9648780178422</v>
      </c>
      <c r="AE8" s="33">
        <v>7075.2095615261096</v>
      </c>
    </row>
    <row r="9" spans="1:31">
      <c r="A9" s="29" t="s">
        <v>133</v>
      </c>
      <c r="B9" s="29" t="s">
        <v>79</v>
      </c>
      <c r="C9" s="33">
        <v>1.3821404545539882E-3</v>
      </c>
      <c r="D9" s="33">
        <v>1.3568415368883043E-3</v>
      </c>
      <c r="E9" s="33">
        <v>414.18190810913143</v>
      </c>
      <c r="F9" s="33">
        <v>2099.6416260559877</v>
      </c>
      <c r="G9" s="33">
        <v>2003.474834014864</v>
      </c>
      <c r="H9" s="33">
        <v>1911.7127654060787</v>
      </c>
      <c r="I9" s="33">
        <v>1936.0051371065513</v>
      </c>
      <c r="J9" s="33">
        <v>3167.555275891993</v>
      </c>
      <c r="K9" s="33">
        <v>3115.3844736468495</v>
      </c>
      <c r="L9" s="33">
        <v>2972.6952687412568</v>
      </c>
      <c r="M9" s="33">
        <v>2861.2468985542323</v>
      </c>
      <c r="N9" s="33">
        <v>3462.9246638208942</v>
      </c>
      <c r="O9" s="33">
        <v>3304.3174404914689</v>
      </c>
      <c r="P9" s="33">
        <v>3152.9746632289825</v>
      </c>
      <c r="Q9" s="33">
        <v>3046.7958487151764</v>
      </c>
      <c r="R9" s="33">
        <v>2899.1187218725058</v>
      </c>
      <c r="S9" s="33">
        <v>3097.8523783346591</v>
      </c>
      <c r="T9" s="33">
        <v>3208.3154560220273</v>
      </c>
      <c r="U9" s="33">
        <v>3137.5924640913681</v>
      </c>
      <c r="V9" s="33">
        <v>3437.0486903603392</v>
      </c>
      <c r="W9" s="33">
        <v>3650.8367821804909</v>
      </c>
      <c r="X9" s="33">
        <v>3630.1721014588838</v>
      </c>
      <c r="Y9" s="33">
        <v>3750.4882527220702</v>
      </c>
      <c r="Z9" s="33">
        <v>3568.7032094236547</v>
      </c>
      <c r="AA9" s="33">
        <v>3405.2512113418766</v>
      </c>
      <c r="AB9" s="33">
        <v>3696.331151725863</v>
      </c>
      <c r="AC9" s="33">
        <v>3536.4695141408415</v>
      </c>
      <c r="AD9" s="33">
        <v>3365.0577594396991</v>
      </c>
      <c r="AE9" s="33">
        <v>3210.9330188012118</v>
      </c>
    </row>
    <row r="10" spans="1:31">
      <c r="A10" s="29" t="s">
        <v>134</v>
      </c>
      <c r="B10" s="29" t="s">
        <v>79</v>
      </c>
      <c r="C10" s="33">
        <v>194.26754616382541</v>
      </c>
      <c r="D10" s="33">
        <v>185.36980128892225</v>
      </c>
      <c r="E10" s="33">
        <v>632.22880971707457</v>
      </c>
      <c r="F10" s="33">
        <v>601.58484467737333</v>
      </c>
      <c r="G10" s="33">
        <v>574.03134011247039</v>
      </c>
      <c r="H10" s="33">
        <v>547.73982950899381</v>
      </c>
      <c r="I10" s="33">
        <v>524.05078014300534</v>
      </c>
      <c r="J10" s="33">
        <v>498.65017848283861</v>
      </c>
      <c r="K10" s="33">
        <v>475.81126317889567</v>
      </c>
      <c r="L10" s="33">
        <v>454.01839487875924</v>
      </c>
      <c r="M10" s="33">
        <v>434.38267480049024</v>
      </c>
      <c r="N10" s="33">
        <v>413.32826003395326</v>
      </c>
      <c r="O10" s="33">
        <v>394.39719453186814</v>
      </c>
      <c r="P10" s="33">
        <v>376.33320073936096</v>
      </c>
      <c r="Q10" s="33">
        <v>360.05726656156219</v>
      </c>
      <c r="R10" s="33">
        <v>342.60538496564146</v>
      </c>
      <c r="S10" s="33">
        <v>326.91353550008103</v>
      </c>
      <c r="T10" s="33">
        <v>311.940396999293</v>
      </c>
      <c r="U10" s="33">
        <v>298.44937019397031</v>
      </c>
      <c r="V10" s="33">
        <v>283.98360712833556</v>
      </c>
      <c r="W10" s="33">
        <v>270.97672487249326</v>
      </c>
      <c r="X10" s="33">
        <v>258.56557759692168</v>
      </c>
      <c r="Y10" s="33">
        <v>247.38294411734739</v>
      </c>
      <c r="Z10" s="33">
        <v>235.39235741593856</v>
      </c>
      <c r="AA10" s="33">
        <v>224.6110285838318</v>
      </c>
      <c r="AB10" s="33">
        <v>214.32350121273987</v>
      </c>
      <c r="AC10" s="33">
        <v>205.05428217136134</v>
      </c>
      <c r="AD10" s="33">
        <v>195.11535507993301</v>
      </c>
      <c r="AE10" s="33">
        <v>186.17877418737524</v>
      </c>
    </row>
    <row r="11" spans="1:31">
      <c r="A11" s="23" t="s">
        <v>40</v>
      </c>
      <c r="B11" s="23" t="s">
        <v>153</v>
      </c>
      <c r="C11" s="35">
        <v>3748.7882475627325</v>
      </c>
      <c r="D11" s="35">
        <v>3577.0881169694812</v>
      </c>
      <c r="E11" s="35">
        <v>4291.4402905595289</v>
      </c>
      <c r="F11" s="35">
        <v>11210.566209615261</v>
      </c>
      <c r="G11" s="35">
        <v>10697.105215728341</v>
      </c>
      <c r="H11" s="35">
        <v>10750.863314120537</v>
      </c>
      <c r="I11" s="35">
        <v>15214.034028808346</v>
      </c>
      <c r="J11" s="35">
        <v>18622.471052213736</v>
      </c>
      <c r="K11" s="35">
        <v>19349.015847267485</v>
      </c>
      <c r="L11" s="35">
        <v>20469.027784310725</v>
      </c>
      <c r="M11" s="35">
        <v>21653.38475978811</v>
      </c>
      <c r="N11" s="35">
        <v>31162.404075177357</v>
      </c>
      <c r="O11" s="35">
        <v>31490.536678650209</v>
      </c>
      <c r="P11" s="35">
        <v>30749.738097432157</v>
      </c>
      <c r="Q11" s="35">
        <v>29902.408557667815</v>
      </c>
      <c r="R11" s="35">
        <v>29109.185137923258</v>
      </c>
      <c r="S11" s="35">
        <v>33533.131120630402</v>
      </c>
      <c r="T11" s="35">
        <v>32843.65441336621</v>
      </c>
      <c r="U11" s="35">
        <v>31978.305593133115</v>
      </c>
      <c r="V11" s="35">
        <v>31512.234138683147</v>
      </c>
      <c r="W11" s="35">
        <v>34143.714208529833</v>
      </c>
      <c r="X11" s="35">
        <v>36941.90031147674</v>
      </c>
      <c r="Y11" s="35">
        <v>35621.526440097412</v>
      </c>
      <c r="Z11" s="35">
        <v>33902.66564225209</v>
      </c>
      <c r="AA11" s="35">
        <v>32839.205555126398</v>
      </c>
      <c r="AB11" s="35">
        <v>33337.209856551446</v>
      </c>
      <c r="AC11" s="35">
        <v>31895.417787389331</v>
      </c>
      <c r="AD11" s="35">
        <v>30349.455202204539</v>
      </c>
      <c r="AE11" s="35">
        <v>31533.462868422623</v>
      </c>
    </row>
  </sheetData>
  <sheetProtection algorithmName="SHA-512" hashValue="pnL51rYORLUSCUpPnlxCs26vE/53rohY0jPaiO74gxngoZ2e39chtUJju8/L1qO4Q5ZuyhUxC3906oiUXqkUSA==" saltValue="0t+zw6ycycirKRIjyQO7BA=="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157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0.48872587859639394</v>
      </c>
      <c r="D6" s="30">
        <v>0.4563775455070519</v>
      </c>
      <c r="E6" s="30">
        <v>0.4866094874445912</v>
      </c>
      <c r="F6" s="30">
        <v>0.60695166273815082</v>
      </c>
      <c r="G6" s="30">
        <v>0.64025860200030815</v>
      </c>
      <c r="H6" s="30">
        <v>0.62168580044973654</v>
      </c>
      <c r="I6" s="30">
        <v>0.61495349048255155</v>
      </c>
      <c r="J6" s="30">
        <v>0.65263600534338306</v>
      </c>
      <c r="K6" s="30">
        <v>0.65576342855149827</v>
      </c>
      <c r="L6" s="30">
        <v>0.63319869712755283</v>
      </c>
      <c r="M6" s="30">
        <v>0.59459882068178582</v>
      </c>
      <c r="N6" s="30">
        <v>0.59138795435154179</v>
      </c>
      <c r="O6" s="30">
        <v>0.67356728368297225</v>
      </c>
      <c r="P6" s="30">
        <v>0.60169181882193246</v>
      </c>
      <c r="Q6" s="30">
        <v>0.56367137313623406</v>
      </c>
      <c r="R6" s="30">
        <v>0.58541687389568864</v>
      </c>
      <c r="S6" s="30">
        <v>0.58908671626091247</v>
      </c>
      <c r="T6" s="30">
        <v>0.59665089323306808</v>
      </c>
      <c r="U6" s="30">
        <v>0.54494232140876986</v>
      </c>
      <c r="V6" s="30">
        <v>0.5380292258581757</v>
      </c>
      <c r="W6" s="30">
        <v>0.52957316150330092</v>
      </c>
      <c r="X6" s="30">
        <v>0.58593429258573171</v>
      </c>
      <c r="Y6" s="30">
        <v>0.54017836686820597</v>
      </c>
      <c r="Z6" s="30">
        <v>0.51737455182778935</v>
      </c>
      <c r="AA6" s="30">
        <v>0.49982250419796487</v>
      </c>
      <c r="AB6" s="30">
        <v>0.60154541381953219</v>
      </c>
      <c r="AC6" s="30">
        <v>0.58342128415212058</v>
      </c>
      <c r="AD6" s="30">
        <v>0.56406094487084002</v>
      </c>
      <c r="AE6" s="30">
        <v>0.53278632592808484</v>
      </c>
    </row>
    <row r="7" spans="1:31">
      <c r="A7" s="29" t="s">
        <v>40</v>
      </c>
      <c r="B7" s="29" t="s">
        <v>71</v>
      </c>
      <c r="C7" s="30">
        <v>0.66308472988818024</v>
      </c>
      <c r="D7" s="30">
        <v>0.58423995243133986</v>
      </c>
      <c r="E7" s="30">
        <v>0.62484847856550452</v>
      </c>
      <c r="F7" s="30">
        <v>0.69370507336087761</v>
      </c>
      <c r="G7" s="30">
        <v>0.70690611503093248</v>
      </c>
      <c r="H7" s="30">
        <v>0.69771305492630697</v>
      </c>
      <c r="I7" s="30" t="s">
        <v>169</v>
      </c>
      <c r="J7" s="30" t="s">
        <v>169</v>
      </c>
      <c r="K7" s="30" t="s">
        <v>169</v>
      </c>
      <c r="L7" s="30" t="s">
        <v>169</v>
      </c>
      <c r="M7" s="30" t="s">
        <v>169</v>
      </c>
      <c r="N7" s="30" t="s">
        <v>169</v>
      </c>
      <c r="O7" s="30" t="s">
        <v>169</v>
      </c>
      <c r="P7" s="30" t="s">
        <v>169</v>
      </c>
      <c r="Q7" s="30" t="s">
        <v>169</v>
      </c>
      <c r="R7" s="30" t="s">
        <v>169</v>
      </c>
      <c r="S7" s="30" t="s">
        <v>169</v>
      </c>
      <c r="T7" s="30" t="s">
        <v>169</v>
      </c>
      <c r="U7" s="30" t="s">
        <v>169</v>
      </c>
      <c r="V7" s="30" t="s">
        <v>169</v>
      </c>
      <c r="W7" s="30" t="s">
        <v>169</v>
      </c>
      <c r="X7" s="30" t="s">
        <v>169</v>
      </c>
      <c r="Y7" s="30" t="s">
        <v>169</v>
      </c>
      <c r="Z7" s="30" t="s">
        <v>169</v>
      </c>
      <c r="AA7" s="30" t="s">
        <v>169</v>
      </c>
      <c r="AB7" s="30" t="s">
        <v>169</v>
      </c>
      <c r="AC7" s="30" t="s">
        <v>169</v>
      </c>
      <c r="AD7" s="30" t="s">
        <v>169</v>
      </c>
      <c r="AE7" s="30" t="s">
        <v>169</v>
      </c>
    </row>
    <row r="8" spans="1:31">
      <c r="A8" s="29" t="s">
        <v>40</v>
      </c>
      <c r="B8" s="29" t="s">
        <v>20</v>
      </c>
      <c r="C8" s="30">
        <v>8.4171479735876908E-2</v>
      </c>
      <c r="D8" s="30">
        <v>8.4171479744341179E-2</v>
      </c>
      <c r="E8" s="30">
        <v>7.4393948560593337E-2</v>
      </c>
      <c r="F8" s="30">
        <v>0.10634272797586289</v>
      </c>
      <c r="G8" s="30">
        <v>0.11955534921271117</v>
      </c>
      <c r="H8" s="30">
        <v>9.373025193218909E-2</v>
      </c>
      <c r="I8" s="30">
        <v>9.2669718238252444E-2</v>
      </c>
      <c r="J8" s="30">
        <v>0.10349394848784199</v>
      </c>
      <c r="K8" s="30">
        <v>0.11949815408739346</v>
      </c>
      <c r="L8" s="30">
        <v>0.11875821707431349</v>
      </c>
      <c r="M8" s="30">
        <v>0.13385842002518389</v>
      </c>
      <c r="N8" s="30">
        <v>0.18790662567767072</v>
      </c>
      <c r="O8" s="30">
        <v>0.22254752228176974</v>
      </c>
      <c r="P8" s="30">
        <v>0.20562200906174111</v>
      </c>
      <c r="Q8" s="30">
        <v>0.15842510409349334</v>
      </c>
      <c r="R8" s="30">
        <v>0.14415504012725514</v>
      </c>
      <c r="S8" s="30">
        <v>0.19432235641589232</v>
      </c>
      <c r="T8" s="30">
        <v>0.20358888231309638</v>
      </c>
      <c r="U8" s="30">
        <v>0.19145815462590204</v>
      </c>
      <c r="V8" s="30">
        <v>0.22111750220416429</v>
      </c>
      <c r="W8" s="30">
        <v>0.2141050600119262</v>
      </c>
      <c r="X8" s="30">
        <v>0.2598711235479611</v>
      </c>
      <c r="Y8" s="30">
        <v>0.2091196011104105</v>
      </c>
      <c r="Z8" s="30">
        <v>0.25079018985160972</v>
      </c>
      <c r="AA8" s="30">
        <v>0.26992526669762773</v>
      </c>
      <c r="AB8" s="30">
        <v>0.28260006676872296</v>
      </c>
      <c r="AC8" s="30">
        <v>0.28337433880453533</v>
      </c>
      <c r="AD8" s="30">
        <v>0.28260006791409847</v>
      </c>
      <c r="AE8" s="30">
        <v>0.28260006681369454</v>
      </c>
    </row>
    <row r="9" spans="1:31">
      <c r="A9" s="29" t="s">
        <v>40</v>
      </c>
      <c r="B9" s="29" t="s">
        <v>32</v>
      </c>
      <c r="C9" s="30">
        <v>5.7816800122733387E-2</v>
      </c>
      <c r="D9" s="30">
        <v>5.9017553844326553E-2</v>
      </c>
      <c r="E9" s="30">
        <v>5.9957045127616321E-2</v>
      </c>
      <c r="F9" s="30">
        <v>1.6611719471718522E-2</v>
      </c>
      <c r="G9" s="30">
        <v>1.5922708481801138E-2</v>
      </c>
      <c r="H9" s="30">
        <v>1.8046041518198847E-2</v>
      </c>
      <c r="I9" s="30">
        <v>1.5673620898989101E-2</v>
      </c>
      <c r="J9" s="30">
        <v>1.6994351459603534E-2</v>
      </c>
      <c r="K9" s="30">
        <v>1.4236180945970898E-2</v>
      </c>
      <c r="L9" s="30">
        <v>1.555742652492938E-2</v>
      </c>
      <c r="M9" s="30">
        <v>1.567666316942487E-2</v>
      </c>
      <c r="N9" s="30">
        <v>2.5201209352812306E-2</v>
      </c>
      <c r="O9" s="30">
        <v>2.5266057618708267E-2</v>
      </c>
      <c r="P9" s="30">
        <v>3.3855543293214024E-2</v>
      </c>
      <c r="Q9" s="30">
        <v>3.3487114530556077E-2</v>
      </c>
      <c r="R9" s="30">
        <v>3.3300487114530541E-2</v>
      </c>
      <c r="S9" s="30">
        <v>5.6048987067617441E-2</v>
      </c>
      <c r="T9" s="30">
        <v>3.3232892350034383E-2</v>
      </c>
      <c r="U9" s="30">
        <v>0.1245329555338117</v>
      </c>
      <c r="V9" s="30">
        <v>0.17708374103065883</v>
      </c>
      <c r="W9" s="30">
        <v>0.15328648891063276</v>
      </c>
      <c r="X9" s="30">
        <v>0.23090041313328982</v>
      </c>
      <c r="Y9" s="30">
        <v>0.20070168786692758</v>
      </c>
      <c r="Z9" s="30">
        <v>0.18676333170254403</v>
      </c>
      <c r="AA9" s="30">
        <v>0.22032630734942379</v>
      </c>
      <c r="AB9" s="30" t="s">
        <v>169</v>
      </c>
      <c r="AC9" s="30" t="s">
        <v>169</v>
      </c>
      <c r="AD9" s="30" t="s">
        <v>169</v>
      </c>
      <c r="AE9" s="30" t="s">
        <v>169</v>
      </c>
    </row>
    <row r="10" spans="1:31">
      <c r="A10" s="29" t="s">
        <v>40</v>
      </c>
      <c r="B10" s="29" t="s">
        <v>66</v>
      </c>
      <c r="C10" s="30">
        <v>9.0038746799525182E-4</v>
      </c>
      <c r="D10" s="30">
        <v>4.1428353150252395E-4</v>
      </c>
      <c r="E10" s="30">
        <v>1.8592891690274323E-3</v>
      </c>
      <c r="F10" s="30">
        <v>3.401882763095939E-3</v>
      </c>
      <c r="G10" s="30">
        <v>2.396845521362859E-3</v>
      </c>
      <c r="H10" s="30">
        <v>2.8595586772495224E-3</v>
      </c>
      <c r="I10" s="30">
        <v>1.8505458922152532E-3</v>
      </c>
      <c r="J10" s="30">
        <v>3.6089227383305721E-3</v>
      </c>
      <c r="K10" s="30">
        <v>2.2814356080564152E-3</v>
      </c>
      <c r="L10" s="30">
        <v>3.7554208753535594E-3</v>
      </c>
      <c r="M10" s="30">
        <v>4.2734017749735571E-3</v>
      </c>
      <c r="N10" s="30">
        <v>9.4554625008225115E-3</v>
      </c>
      <c r="O10" s="30">
        <v>8.6224046949407978E-3</v>
      </c>
      <c r="P10" s="30">
        <v>9.0701867967494156E-3</v>
      </c>
      <c r="Q10" s="30">
        <v>1.0690879346526513E-2</v>
      </c>
      <c r="R10" s="30">
        <v>1.1196765066870123E-2</v>
      </c>
      <c r="S10" s="30">
        <v>2.1601087839726214E-2</v>
      </c>
      <c r="T10" s="30">
        <v>9.6257553915859422E-3</v>
      </c>
      <c r="U10" s="30">
        <v>2.8941915597184661E-2</v>
      </c>
      <c r="V10" s="30">
        <v>5.2299639599497925E-2</v>
      </c>
      <c r="W10" s="30">
        <v>4.0659930346641296E-2</v>
      </c>
      <c r="X10" s="30">
        <v>4.7467657620488504E-2</v>
      </c>
      <c r="Y10" s="30">
        <v>9.4278958311554042E-2</v>
      </c>
      <c r="Z10" s="30">
        <v>4.8720959716393092E-2</v>
      </c>
      <c r="AA10" s="30">
        <v>6.1826492326541437E-2</v>
      </c>
      <c r="AB10" s="30">
        <v>0.13807324241598079</v>
      </c>
      <c r="AC10" s="30">
        <v>0.14794201775704541</v>
      </c>
      <c r="AD10" s="30">
        <v>0.15459871061639657</v>
      </c>
      <c r="AE10" s="30">
        <v>0.17900882316833752</v>
      </c>
    </row>
    <row r="11" spans="1:31">
      <c r="A11" s="29" t="s">
        <v>40</v>
      </c>
      <c r="B11" s="29" t="s">
        <v>65</v>
      </c>
      <c r="C11" s="30">
        <v>0.20591863364128349</v>
      </c>
      <c r="D11" s="30">
        <v>0.21168519780382908</v>
      </c>
      <c r="E11" s="30">
        <v>0.18977505768611869</v>
      </c>
      <c r="F11" s="30">
        <v>0.23588953440099544</v>
      </c>
      <c r="G11" s="30">
        <v>0.23962189330743702</v>
      </c>
      <c r="H11" s="30">
        <v>0.22220440813990988</v>
      </c>
      <c r="I11" s="30">
        <v>0.24593909994854413</v>
      </c>
      <c r="J11" s="30">
        <v>0.2700162196578253</v>
      </c>
      <c r="K11" s="30">
        <v>0.24613126407127101</v>
      </c>
      <c r="L11" s="30">
        <v>0.22267946854900827</v>
      </c>
      <c r="M11" s="30">
        <v>0.22148564190201803</v>
      </c>
      <c r="N11" s="30">
        <v>0.21716792143616631</v>
      </c>
      <c r="O11" s="30">
        <v>0.23874251978388614</v>
      </c>
      <c r="P11" s="30">
        <v>0.24751335373334438</v>
      </c>
      <c r="Q11" s="30">
        <v>0.23851907448704163</v>
      </c>
      <c r="R11" s="30">
        <v>0.22286618570954508</v>
      </c>
      <c r="S11" s="30">
        <v>0.2587282308978136</v>
      </c>
      <c r="T11" s="30">
        <v>0.23058853657618045</v>
      </c>
      <c r="U11" s="30">
        <v>0.21211724325069872</v>
      </c>
      <c r="V11" s="30">
        <v>0.20956716565114117</v>
      </c>
      <c r="W11" s="30">
        <v>0.19844222370605399</v>
      </c>
      <c r="X11" s="30">
        <v>0.22487075798914088</v>
      </c>
      <c r="Y11" s="30">
        <v>0.22948610213882176</v>
      </c>
      <c r="Z11" s="30">
        <v>0.21224377271698514</v>
      </c>
      <c r="AA11" s="30">
        <v>0.23179247562865465</v>
      </c>
      <c r="AB11" s="30">
        <v>0.25932777146545832</v>
      </c>
      <c r="AC11" s="30">
        <v>0.23182079551987045</v>
      </c>
      <c r="AD11" s="30">
        <v>0.20988884765838151</v>
      </c>
      <c r="AE11" s="30">
        <v>0.21076349207212056</v>
      </c>
    </row>
    <row r="12" spans="1:31">
      <c r="A12" s="29" t="s">
        <v>40</v>
      </c>
      <c r="B12" s="29" t="s">
        <v>69</v>
      </c>
      <c r="C12" s="30">
        <v>0.36988916933084531</v>
      </c>
      <c r="D12" s="30">
        <v>0.37818559731890689</v>
      </c>
      <c r="E12" s="30">
        <v>0.34314391524207805</v>
      </c>
      <c r="F12" s="30">
        <v>0.33785758622294376</v>
      </c>
      <c r="G12" s="30">
        <v>0.36539321519445223</v>
      </c>
      <c r="H12" s="30">
        <v>0.37692606920754435</v>
      </c>
      <c r="I12" s="30">
        <v>0.38922509826467566</v>
      </c>
      <c r="J12" s="30">
        <v>0.36303779861973279</v>
      </c>
      <c r="K12" s="30">
        <v>0.36410799863353088</v>
      </c>
      <c r="L12" s="30">
        <v>0.36296621455875777</v>
      </c>
      <c r="M12" s="30">
        <v>0.36808568194266506</v>
      </c>
      <c r="N12" s="30">
        <v>0.33465212508952935</v>
      </c>
      <c r="O12" s="30">
        <v>0.32240213567042914</v>
      </c>
      <c r="P12" s="30">
        <v>0.34165445214228007</v>
      </c>
      <c r="Q12" s="30">
        <v>0.35742333931837772</v>
      </c>
      <c r="R12" s="30">
        <v>0.36582524467792765</v>
      </c>
      <c r="S12" s="30">
        <v>0.34932401940702995</v>
      </c>
      <c r="T12" s="30">
        <v>0.34775814503791624</v>
      </c>
      <c r="U12" s="30">
        <v>0.34854438266202947</v>
      </c>
      <c r="V12" s="30">
        <v>0.34839504992815412</v>
      </c>
      <c r="W12" s="30">
        <v>0.32846023294277754</v>
      </c>
      <c r="X12" s="30">
        <v>0.30751476105536801</v>
      </c>
      <c r="Y12" s="30">
        <v>0.32905800557696202</v>
      </c>
      <c r="Z12" s="30">
        <v>0.34289594902975512</v>
      </c>
      <c r="AA12" s="30">
        <v>0.35875644141259644</v>
      </c>
      <c r="AB12" s="30">
        <v>0.34723918816743971</v>
      </c>
      <c r="AC12" s="30">
        <v>0.34819178075009549</v>
      </c>
      <c r="AD12" s="30">
        <v>0.34695802679034488</v>
      </c>
      <c r="AE12" s="30">
        <v>0.34274012080587679</v>
      </c>
    </row>
    <row r="13" spans="1:31">
      <c r="A13" s="29" t="s">
        <v>40</v>
      </c>
      <c r="B13" s="29" t="s">
        <v>68</v>
      </c>
      <c r="C13" s="30">
        <v>0.29560344534185623</v>
      </c>
      <c r="D13" s="30">
        <v>0.29160299237002335</v>
      </c>
      <c r="E13" s="30">
        <v>0.29655455269145869</v>
      </c>
      <c r="F13" s="30">
        <v>0.28436548714456666</v>
      </c>
      <c r="G13" s="30">
        <v>0.27849152265263533</v>
      </c>
      <c r="H13" s="30">
        <v>0.2950027409667047</v>
      </c>
      <c r="I13" s="30">
        <v>0.29870163464499921</v>
      </c>
      <c r="J13" s="30">
        <v>0.26362883743147614</v>
      </c>
      <c r="K13" s="30">
        <v>0.277348429357543</v>
      </c>
      <c r="L13" s="30">
        <v>0.28769025419379235</v>
      </c>
      <c r="M13" s="30">
        <v>0.28774519947573152</v>
      </c>
      <c r="N13" s="30">
        <v>0.2867816265025655</v>
      </c>
      <c r="O13" s="30">
        <v>0.27518113720420417</v>
      </c>
      <c r="P13" s="30">
        <v>0.26963732130283063</v>
      </c>
      <c r="Q13" s="30">
        <v>0.28545126246478608</v>
      </c>
      <c r="R13" s="30">
        <v>0.28702909187734904</v>
      </c>
      <c r="S13" s="30">
        <v>0.25625868083241155</v>
      </c>
      <c r="T13" s="30">
        <v>0.26507067598597844</v>
      </c>
      <c r="U13" s="30">
        <v>0.27663422225744155</v>
      </c>
      <c r="V13" s="30">
        <v>0.27859656449674602</v>
      </c>
      <c r="W13" s="30">
        <v>0.27977266459948907</v>
      </c>
      <c r="X13" s="30">
        <v>0.26486485996639297</v>
      </c>
      <c r="Y13" s="30">
        <v>0.2563020688853026</v>
      </c>
      <c r="Z13" s="30">
        <v>0.26989945721511066</v>
      </c>
      <c r="AA13" s="30">
        <v>0.27063860166560777</v>
      </c>
      <c r="AB13" s="30">
        <v>0.24757540837057071</v>
      </c>
      <c r="AC13" s="30">
        <v>0.25545537833334747</v>
      </c>
      <c r="AD13" s="30">
        <v>0.26527412247711801</v>
      </c>
      <c r="AE13" s="30">
        <v>0.26833153667399456</v>
      </c>
    </row>
    <row r="14" spans="1:31">
      <c r="A14" s="29" t="s">
        <v>40</v>
      </c>
      <c r="B14" s="29" t="s">
        <v>36</v>
      </c>
      <c r="C14" s="30">
        <v>5.9272546505709837E-2</v>
      </c>
      <c r="D14" s="30">
        <v>3.8857168227204968E-2</v>
      </c>
      <c r="E14" s="30">
        <v>4.7896458302934125E-2</v>
      </c>
      <c r="F14" s="30">
        <v>6.1147659902950083E-2</v>
      </c>
      <c r="G14" s="30">
        <v>6.4167910296118624E-2</v>
      </c>
      <c r="H14" s="30">
        <v>6.5959926842337244E-2</v>
      </c>
      <c r="I14" s="30">
        <v>6.2310237592491158E-2</v>
      </c>
      <c r="J14" s="30">
        <v>5.8486881436663946E-2</v>
      </c>
      <c r="K14" s="30">
        <v>5.7934642613430912E-2</v>
      </c>
      <c r="L14" s="30">
        <v>5.9665588332194937E-2</v>
      </c>
      <c r="M14" s="30">
        <v>5.9831546971059364E-2</v>
      </c>
      <c r="N14" s="30">
        <v>0.11590263811313155</v>
      </c>
      <c r="O14" s="30">
        <v>0.11625612397294267</v>
      </c>
      <c r="P14" s="30">
        <v>0.11563117492906248</v>
      </c>
      <c r="Q14" s="30">
        <v>0.12676949691750922</v>
      </c>
      <c r="R14" s="30">
        <v>0.12648399151278461</v>
      </c>
      <c r="S14" s="30">
        <v>0.12488974965641159</v>
      </c>
      <c r="T14" s="30">
        <v>0.12367855265917596</v>
      </c>
      <c r="U14" s="30">
        <v>0.12844897075937256</v>
      </c>
      <c r="V14" s="30">
        <v>0.12475787701652502</v>
      </c>
      <c r="W14" s="30">
        <v>0.13206588081068663</v>
      </c>
      <c r="X14" s="30">
        <v>0.1401152150515792</v>
      </c>
      <c r="Y14" s="30">
        <v>0.13533536751519348</v>
      </c>
      <c r="Z14" s="30">
        <v>0.142071951163626</v>
      </c>
      <c r="AA14" s="30">
        <v>0.1415990131595371</v>
      </c>
      <c r="AB14" s="30">
        <v>0.13436320724369355</v>
      </c>
      <c r="AC14" s="30">
        <v>0.13486663688072112</v>
      </c>
      <c r="AD14" s="30">
        <v>0.13637264682201786</v>
      </c>
      <c r="AE14" s="30">
        <v>0.13645900004261169</v>
      </c>
    </row>
    <row r="15" spans="1:31">
      <c r="A15" s="29" t="s">
        <v>40</v>
      </c>
      <c r="B15" s="29" t="s">
        <v>73</v>
      </c>
      <c r="C15" s="30">
        <v>2.7971707959862448E-2</v>
      </c>
      <c r="D15" s="30">
        <v>4.7044943345171633E-2</v>
      </c>
      <c r="E15" s="30">
        <v>5.8674743417871211E-2</v>
      </c>
      <c r="F15" s="30">
        <v>0.17797567266117903</v>
      </c>
      <c r="G15" s="30">
        <v>0.18242697125528673</v>
      </c>
      <c r="H15" s="30">
        <v>0.1719394370869595</v>
      </c>
      <c r="I15" s="30">
        <v>0.20405320753695497</v>
      </c>
      <c r="J15" s="30">
        <v>0.21262726219801961</v>
      </c>
      <c r="K15" s="30">
        <v>0.21722799091132619</v>
      </c>
      <c r="L15" s="30">
        <v>0.22123930110287598</v>
      </c>
      <c r="M15" s="30">
        <v>0.208826582283967</v>
      </c>
      <c r="N15" s="30">
        <v>0.25075721050613936</v>
      </c>
      <c r="O15" s="30">
        <v>0.23861520581770579</v>
      </c>
      <c r="P15" s="30">
        <v>0.24034521789255317</v>
      </c>
      <c r="Q15" s="30">
        <v>0.2517300043425813</v>
      </c>
      <c r="R15" s="30">
        <v>0.24414423524042136</v>
      </c>
      <c r="S15" s="30">
        <v>0.25084683618210424</v>
      </c>
      <c r="T15" s="30">
        <v>0.2450630165937093</v>
      </c>
      <c r="U15" s="30">
        <v>0.26203867933688291</v>
      </c>
      <c r="V15" s="30">
        <v>0.25226423831831107</v>
      </c>
      <c r="W15" s="30">
        <v>0.25150848850793206</v>
      </c>
      <c r="X15" s="30">
        <v>0.25737968868709199</v>
      </c>
      <c r="Y15" s="30">
        <v>0.24351684273757326</v>
      </c>
      <c r="Z15" s="30">
        <v>0.26533413301774617</v>
      </c>
      <c r="AA15" s="30">
        <v>0.25745914624302862</v>
      </c>
      <c r="AB15" s="30">
        <v>0.23640677951190248</v>
      </c>
      <c r="AC15" s="30">
        <v>0.23063772862754822</v>
      </c>
      <c r="AD15" s="30">
        <v>0.24455544418549821</v>
      </c>
      <c r="AE15" s="30">
        <v>0.24017303129840797</v>
      </c>
    </row>
    <row r="16" spans="1:31">
      <c r="A16" s="29" t="s">
        <v>40</v>
      </c>
      <c r="B16" s="29" t="s">
        <v>56</v>
      </c>
      <c r="C16" s="30">
        <v>4.4980997982337276E-2</v>
      </c>
      <c r="D16" s="30">
        <v>5.3372039485346891E-2</v>
      </c>
      <c r="E16" s="30">
        <v>7.1843210803773899E-2</v>
      </c>
      <c r="F16" s="30">
        <v>8.6547655540355165E-2</v>
      </c>
      <c r="G16" s="30">
        <v>9.2357859838144318E-2</v>
      </c>
      <c r="H16" s="30">
        <v>9.5018015560972904E-2</v>
      </c>
      <c r="I16" s="30">
        <v>9.0211139068177029E-2</v>
      </c>
      <c r="J16" s="30">
        <v>8.3769044103347165E-2</v>
      </c>
      <c r="K16" s="30">
        <v>8.4125908202554209E-2</v>
      </c>
      <c r="L16" s="30">
        <v>8.4313702967695789E-2</v>
      </c>
      <c r="M16" s="30">
        <v>8.3241821748668246E-2</v>
      </c>
      <c r="N16" s="30">
        <v>7.754200071900591E-2</v>
      </c>
      <c r="O16" s="30">
        <v>7.4715580746156363E-2</v>
      </c>
      <c r="P16" s="30">
        <v>7.1238691775442536E-2</v>
      </c>
      <c r="Q16" s="30">
        <v>6.9882231695518396E-2</v>
      </c>
      <c r="R16" s="30">
        <v>6.9042928582864913E-2</v>
      </c>
      <c r="S16" s="30">
        <v>6.4091690455725062E-2</v>
      </c>
      <c r="T16" s="30">
        <v>6.2772924822180665E-2</v>
      </c>
      <c r="U16" s="30">
        <v>6.2117825335901267E-2</v>
      </c>
      <c r="V16" s="30">
        <v>5.89279856858895E-2</v>
      </c>
      <c r="W16" s="30">
        <v>5.7907858993627236E-2</v>
      </c>
      <c r="X16" s="30">
        <v>5.71653422534915E-2</v>
      </c>
      <c r="Y16" s="30">
        <v>5.0789818212529626E-2</v>
      </c>
      <c r="Z16" s="30">
        <v>5.4930067125548383E-2</v>
      </c>
      <c r="AA16" s="30">
        <v>5.3487584655605373E-2</v>
      </c>
      <c r="AB16" s="30">
        <v>5.0170502281909668E-2</v>
      </c>
      <c r="AC16" s="30">
        <v>4.9773321729750998E-2</v>
      </c>
      <c r="AD16" s="30">
        <v>4.9603328019339185E-2</v>
      </c>
      <c r="AE16" s="30">
        <v>4.6451388507779807E-2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0.48278533907676935</v>
      </c>
      <c r="D20" s="30">
        <v>0.45025499231950827</v>
      </c>
      <c r="E20" s="30">
        <v>0.48438558036033935</v>
      </c>
      <c r="F20" s="30">
        <v>0.57051219341869086</v>
      </c>
      <c r="G20" s="30">
        <v>0.63952259985584081</v>
      </c>
      <c r="H20" s="30">
        <v>0.59533427848743981</v>
      </c>
      <c r="I20" s="30">
        <v>0.61016769427257311</v>
      </c>
      <c r="J20" s="30">
        <v>0.65931847208402972</v>
      </c>
      <c r="K20" s="30">
        <v>0.65047556394157735</v>
      </c>
      <c r="L20" s="30">
        <v>0.63230811455221336</v>
      </c>
      <c r="M20" s="30">
        <v>0.59572890425385805</v>
      </c>
      <c r="N20" s="30">
        <v>0.53172032098119615</v>
      </c>
      <c r="O20" s="30">
        <v>0.65576919766579145</v>
      </c>
      <c r="P20" s="30">
        <v>0.58339291631155077</v>
      </c>
      <c r="Q20" s="30">
        <v>0.47828815322171486</v>
      </c>
      <c r="R20" s="30">
        <v>0.58637790461694572</v>
      </c>
      <c r="S20" s="30">
        <v>0.6063786064603417</v>
      </c>
      <c r="T20" s="30">
        <v>0.6042372738034838</v>
      </c>
      <c r="U20" s="30">
        <v>0.56130157280568238</v>
      </c>
      <c r="V20" s="30">
        <v>0.49538841535599532</v>
      </c>
      <c r="W20" s="30">
        <v>0.5524221295211188</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6.1459216624339163E-3</v>
      </c>
      <c r="D22" s="30">
        <v>6.1459217170694788E-3</v>
      </c>
      <c r="E22" s="30">
        <v>1.8511128988339363E-2</v>
      </c>
      <c r="F22" s="30">
        <v>3.3648686643976064E-2</v>
      </c>
      <c r="G22" s="30">
        <v>1.2067289454290246E-2</v>
      </c>
      <c r="H22" s="30">
        <v>1.1608961593952328E-2</v>
      </c>
      <c r="I22" s="30">
        <v>1.7814192652644386E-2</v>
      </c>
      <c r="J22" s="30">
        <v>2.6934715670512876E-2</v>
      </c>
      <c r="K22" s="30">
        <v>3.8992038817392709E-2</v>
      </c>
      <c r="L22" s="30">
        <v>4.1770496164441458E-2</v>
      </c>
      <c r="M22" s="30">
        <v>8.0280547684240172E-2</v>
      </c>
      <c r="N22" s="30">
        <v>0.18901910803447672</v>
      </c>
      <c r="O22" s="30">
        <v>0.20379116517213172</v>
      </c>
      <c r="P22" s="30">
        <v>0.20681193556400221</v>
      </c>
      <c r="Q22" s="30">
        <v>0.10401529369478411</v>
      </c>
      <c r="R22" s="30">
        <v>8.8130475824959628E-2</v>
      </c>
      <c r="S22" s="30">
        <v>0.14295299288049809</v>
      </c>
      <c r="T22" s="30">
        <v>0.19261984018926795</v>
      </c>
      <c r="U22" s="30">
        <v>0.17985154405348017</v>
      </c>
      <c r="V22" s="30">
        <v>0.2061754473159198</v>
      </c>
      <c r="W22" s="30">
        <v>0.19424087537697751</v>
      </c>
      <c r="X22" s="30">
        <v>0.23203213602786488</v>
      </c>
      <c r="Y22" s="30">
        <v>1.2901202645418918E-2</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4.453487006306315E-10</v>
      </c>
      <c r="D24" s="30">
        <v>4.6442486949149306E-10</v>
      </c>
      <c r="E24" s="30">
        <v>9.8237493146970502E-4</v>
      </c>
      <c r="F24" s="30">
        <v>3.9276577855509613E-3</v>
      </c>
      <c r="G24" s="30">
        <v>7.236497727900876E-4</v>
      </c>
      <c r="H24" s="30">
        <v>1.0512576555906583E-3</v>
      </c>
      <c r="I24" s="30">
        <v>8.7558173404379336E-4</v>
      </c>
      <c r="J24" s="30">
        <v>1.5354973308583156E-3</v>
      </c>
      <c r="K24" s="30">
        <v>1.2196671710873724E-3</v>
      </c>
      <c r="L24" s="30">
        <v>1.7322449342750113E-3</v>
      </c>
      <c r="M24" s="30">
        <v>7.3670705957744212E-4</v>
      </c>
      <c r="N24" s="30">
        <v>6.3821357829599084E-3</v>
      </c>
      <c r="O24" s="30">
        <v>6.9500716439651082E-3</v>
      </c>
      <c r="P24" s="30">
        <v>7.6521147019940174E-3</v>
      </c>
      <c r="Q24" s="30">
        <v>1.2152337486182555E-2</v>
      </c>
      <c r="R24" s="30">
        <v>8.0356997121606936E-3</v>
      </c>
      <c r="S24" s="30">
        <v>1.6490368225607632E-2</v>
      </c>
      <c r="T24" s="30">
        <v>4.2535751356365444E-3</v>
      </c>
      <c r="U24" s="30">
        <v>2.7708543952528218E-2</v>
      </c>
      <c r="V24" s="30">
        <v>6.8252746775004369E-2</v>
      </c>
      <c r="W24" s="30">
        <v>4.0500126346142036E-2</v>
      </c>
      <c r="X24" s="30">
        <v>4.5972673621010991E-2</v>
      </c>
      <c r="Y24" s="30">
        <v>0.12317801589701842</v>
      </c>
      <c r="Z24" s="30">
        <v>4.5157276722466333E-2</v>
      </c>
      <c r="AA24" s="30">
        <v>6.1513576418786194E-2</v>
      </c>
      <c r="AB24" s="30">
        <v>0.14907494366172561</v>
      </c>
      <c r="AC24" s="30">
        <v>0.18512357542381361</v>
      </c>
      <c r="AD24" s="30">
        <v>0.196621170764819</v>
      </c>
      <c r="AE24" s="30">
        <v>0.22565045057412078</v>
      </c>
    </row>
    <row r="25" spans="1:31" s="28" customFormat="1">
      <c r="A25" s="29" t="s">
        <v>130</v>
      </c>
      <c r="B25" s="29" t="s">
        <v>65</v>
      </c>
      <c r="C25" s="30">
        <v>9.2587576287503429E-2</v>
      </c>
      <c r="D25" s="30">
        <v>9.672448486614911E-2</v>
      </c>
      <c r="E25" s="30">
        <v>8.8457155083331129E-2</v>
      </c>
      <c r="F25" s="30">
        <v>0.12741788991635969</v>
      </c>
      <c r="G25" s="30">
        <v>0.12295590162776114</v>
      </c>
      <c r="H25" s="30">
        <v>0.11383557112954082</v>
      </c>
      <c r="I25" s="30">
        <v>0.11885784602068476</v>
      </c>
      <c r="J25" s="30">
        <v>0.15192602916368581</v>
      </c>
      <c r="K25" s="30">
        <v>0.12992012603446296</v>
      </c>
      <c r="L25" s="30">
        <v>0.1127825267392667</v>
      </c>
      <c r="M25" s="30">
        <v>0.11865246875634808</v>
      </c>
      <c r="N25" s="30">
        <v>0.12142448513111288</v>
      </c>
      <c r="O25" s="30">
        <v>0.13826281144290467</v>
      </c>
      <c r="P25" s="30">
        <v>0.15427045723925348</v>
      </c>
      <c r="Q25" s="30">
        <v>0.14610430190862275</v>
      </c>
      <c r="R25" s="30">
        <v>0.13821399954072933</v>
      </c>
      <c r="S25" s="30">
        <v>0.18678783727687834</v>
      </c>
      <c r="T25" s="30">
        <v>0.14925352136933304</v>
      </c>
      <c r="U25" s="30">
        <v>0.14510346749335379</v>
      </c>
      <c r="V25" s="30">
        <v>0.1405713406286708</v>
      </c>
      <c r="W25" s="30">
        <v>0.12402866140271855</v>
      </c>
      <c r="X25" s="30">
        <v>0.15535532842267027</v>
      </c>
      <c r="Y25" s="30">
        <v>0.15647524747621949</v>
      </c>
      <c r="Z25" s="30">
        <v>0.15738730558278793</v>
      </c>
      <c r="AA25" s="30">
        <v>0.16070582386087631</v>
      </c>
      <c r="AB25" s="30">
        <v>0.18311458979182677</v>
      </c>
      <c r="AC25" s="30">
        <v>0.15072740035151869</v>
      </c>
      <c r="AD25" s="30">
        <v>0.14399028907554118</v>
      </c>
      <c r="AE25" s="30">
        <v>0.1285905904277399</v>
      </c>
    </row>
    <row r="26" spans="1:31" s="28" customFormat="1">
      <c r="A26" s="29" t="s">
        <v>130</v>
      </c>
      <c r="B26" s="29" t="s">
        <v>69</v>
      </c>
      <c r="C26" s="30">
        <v>0.32671852954882968</v>
      </c>
      <c r="D26" s="30">
        <v>0.37213815299553754</v>
      </c>
      <c r="E26" s="30">
        <v>0.34566659223356888</v>
      </c>
      <c r="F26" s="30">
        <v>0.33161845966432218</v>
      </c>
      <c r="G26" s="30">
        <v>0.36909343670978328</v>
      </c>
      <c r="H26" s="30">
        <v>0.38407154396532078</v>
      </c>
      <c r="I26" s="30">
        <v>0.38243186701578513</v>
      </c>
      <c r="J26" s="30">
        <v>0.33309091069569585</v>
      </c>
      <c r="K26" s="30">
        <v>0.31070790584103469</v>
      </c>
      <c r="L26" s="30">
        <v>0.32837151740064968</v>
      </c>
      <c r="M26" s="30">
        <v>0.34027062407748171</v>
      </c>
      <c r="N26" s="30">
        <v>0.33353214624479094</v>
      </c>
      <c r="O26" s="30">
        <v>0.32153760393651737</v>
      </c>
      <c r="P26" s="30">
        <v>0.34136243567322999</v>
      </c>
      <c r="Q26" s="30">
        <v>0.35941415743889638</v>
      </c>
      <c r="R26" s="30">
        <v>0.36057057872934256</v>
      </c>
      <c r="S26" s="30">
        <v>0.32254273377697845</v>
      </c>
      <c r="T26" s="30">
        <v>0.29797053122408002</v>
      </c>
      <c r="U26" s="30">
        <v>0.31778344684564402</v>
      </c>
      <c r="V26" s="30">
        <v>0.32799388823376341</v>
      </c>
      <c r="W26" s="30">
        <v>0.32720494089104496</v>
      </c>
      <c r="X26" s="30">
        <v>0.31055310102071498</v>
      </c>
      <c r="Y26" s="30">
        <v>0.32586254709226953</v>
      </c>
      <c r="Z26" s="30">
        <v>0.34106318090351734</v>
      </c>
      <c r="AA26" s="30">
        <v>0.34532597522658426</v>
      </c>
      <c r="AB26" s="30">
        <v>0.31256314671904195</v>
      </c>
      <c r="AC26" s="30">
        <v>0.29496544098106325</v>
      </c>
      <c r="AD26" s="30">
        <v>0.31153091523170146</v>
      </c>
      <c r="AE26" s="30">
        <v>0.31497445812751768</v>
      </c>
    </row>
    <row r="27" spans="1:31" s="28" customFormat="1">
      <c r="A27" s="29" t="s">
        <v>130</v>
      </c>
      <c r="B27" s="29" t="s">
        <v>68</v>
      </c>
      <c r="C27" s="30">
        <v>0.28629391251790587</v>
      </c>
      <c r="D27" s="30">
        <v>0.28533028728481347</v>
      </c>
      <c r="E27" s="30">
        <v>0.28723720937053032</v>
      </c>
      <c r="F27" s="30">
        <v>0.27653118305160207</v>
      </c>
      <c r="G27" s="30">
        <v>0.26316254698833491</v>
      </c>
      <c r="H27" s="30">
        <v>0.28478263568880835</v>
      </c>
      <c r="I27" s="30">
        <v>0.28732103986509944</v>
      </c>
      <c r="J27" s="30">
        <v>0.26007761988078226</v>
      </c>
      <c r="K27" s="30">
        <v>0.26903820879966006</v>
      </c>
      <c r="L27" s="30">
        <v>0.28162018347659989</v>
      </c>
      <c r="M27" s="30">
        <v>0.28349631105847306</v>
      </c>
      <c r="N27" s="30">
        <v>0.28619054164321356</v>
      </c>
      <c r="O27" s="30">
        <v>0.27682502101720086</v>
      </c>
      <c r="P27" s="30">
        <v>0.26530517343720889</v>
      </c>
      <c r="Q27" s="30">
        <v>0.28632818667746363</v>
      </c>
      <c r="R27" s="30">
        <v>0.28699209683506016</v>
      </c>
      <c r="S27" s="30">
        <v>0.26088960765886754</v>
      </c>
      <c r="T27" s="30">
        <v>0.26681104764932129</v>
      </c>
      <c r="U27" s="30">
        <v>0.28146462442357906</v>
      </c>
      <c r="V27" s="30">
        <v>0.28467506770959489</v>
      </c>
      <c r="W27" s="30">
        <v>0.28452382730358761</v>
      </c>
      <c r="X27" s="30">
        <v>0.27153459043093114</v>
      </c>
      <c r="Y27" s="30">
        <v>0.25960821727042571</v>
      </c>
      <c r="Z27" s="30">
        <v>0.27793583022002333</v>
      </c>
      <c r="AA27" s="30">
        <v>0.27835090706798632</v>
      </c>
      <c r="AB27" s="30">
        <v>0.25453083053744646</v>
      </c>
      <c r="AC27" s="30">
        <v>0.25795132508490443</v>
      </c>
      <c r="AD27" s="30">
        <v>0.27228267089686947</v>
      </c>
      <c r="AE27" s="30">
        <v>0.27284175291317975</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v>0.15782999018436977</v>
      </c>
      <c r="O28" s="30">
        <v>0.15569202394635326</v>
      </c>
      <c r="P28" s="30">
        <v>0.15329453279762473</v>
      </c>
      <c r="Q28" s="30">
        <v>0.15405635700296705</v>
      </c>
      <c r="R28" s="30">
        <v>0.15460951835224279</v>
      </c>
      <c r="S28" s="30">
        <v>0.1486593023379667</v>
      </c>
      <c r="T28" s="30">
        <v>0.14751253448073032</v>
      </c>
      <c r="U28" s="30">
        <v>0.14867090382828163</v>
      </c>
      <c r="V28" s="30">
        <v>0.14200015233898022</v>
      </c>
      <c r="W28" s="30">
        <v>0.14280927550868963</v>
      </c>
      <c r="X28" s="30">
        <v>0.14327521926182446</v>
      </c>
      <c r="Y28" s="30">
        <v>0.13978717429206527</v>
      </c>
      <c r="Z28" s="30">
        <v>0.1469592663189718</v>
      </c>
      <c r="AA28" s="30">
        <v>0.1459217450794732</v>
      </c>
      <c r="AB28" s="30">
        <v>0.1423356686775778</v>
      </c>
      <c r="AC28" s="30">
        <v>0.13876646514405333</v>
      </c>
      <c r="AD28" s="30">
        <v>0.14446528669463649</v>
      </c>
      <c r="AE28" s="30">
        <v>0.14236066332102798</v>
      </c>
    </row>
    <row r="29" spans="1:31" s="28" customFormat="1">
      <c r="A29" s="29" t="s">
        <v>130</v>
      </c>
      <c r="B29" s="29" t="s">
        <v>73</v>
      </c>
      <c r="C29" s="30">
        <v>2.5177383466514457E-2</v>
      </c>
      <c r="D29" s="30">
        <v>4.7921518264840132E-2</v>
      </c>
      <c r="E29" s="30">
        <v>6.0030623541225694E-2</v>
      </c>
      <c r="F29" s="30">
        <v>0.42521539259678554</v>
      </c>
      <c r="G29" s="30">
        <v>0.20941222157674125</v>
      </c>
      <c r="H29" s="30">
        <v>0.19313930155889414</v>
      </c>
      <c r="I29" s="30">
        <v>0.23032011220743551</v>
      </c>
      <c r="J29" s="30">
        <v>0.2410747109014125</v>
      </c>
      <c r="K29" s="30">
        <v>0.24329944898575342</v>
      </c>
      <c r="L29" s="30">
        <v>0.24454808054423127</v>
      </c>
      <c r="M29" s="30">
        <v>0.23031348175968272</v>
      </c>
      <c r="N29" s="30">
        <v>0.27331647458590341</v>
      </c>
      <c r="O29" s="30">
        <v>0.25801718330753448</v>
      </c>
      <c r="P29" s="30">
        <v>0.26340995984867327</v>
      </c>
      <c r="Q29" s="30">
        <v>0.27526938037676935</v>
      </c>
      <c r="R29" s="30">
        <v>0.25955272057502016</v>
      </c>
      <c r="S29" s="30">
        <v>0.27339159783549399</v>
      </c>
      <c r="T29" s="30">
        <v>0.2624906362618733</v>
      </c>
      <c r="U29" s="30">
        <v>0.28314651056441259</v>
      </c>
      <c r="V29" s="30">
        <v>0.27038059588027902</v>
      </c>
      <c r="W29" s="30">
        <v>0.26667320518508147</v>
      </c>
      <c r="X29" s="30">
        <v>0.27512103883671218</v>
      </c>
      <c r="Y29" s="30">
        <v>0.26486239399484512</v>
      </c>
      <c r="Z29" s="30">
        <v>0.29550556901335995</v>
      </c>
      <c r="AA29" s="30">
        <v>0.28564944907943174</v>
      </c>
      <c r="AB29" s="30">
        <v>0.27414039638096022</v>
      </c>
      <c r="AC29" s="30">
        <v>0.26018726816144472</v>
      </c>
      <c r="AD29" s="30">
        <v>0.275324855238963</v>
      </c>
      <c r="AE29" s="30">
        <v>0.27181423378162028</v>
      </c>
    </row>
    <row r="30" spans="1:31" s="28" customFormat="1">
      <c r="A30" s="29" t="s">
        <v>130</v>
      </c>
      <c r="B30" s="29" t="s">
        <v>56</v>
      </c>
      <c r="C30" s="30">
        <v>2.4212815992058184E-2</v>
      </c>
      <c r="D30" s="30">
        <v>3.1089562017902441E-2</v>
      </c>
      <c r="E30" s="30">
        <v>6.5740124523438498E-2</v>
      </c>
      <c r="F30" s="30">
        <v>7.6889368492069871E-2</v>
      </c>
      <c r="G30" s="30">
        <v>8.5955127631417813E-2</v>
      </c>
      <c r="H30" s="30">
        <v>9.0769990233902795E-2</v>
      </c>
      <c r="I30" s="30">
        <v>8.5705553056316358E-2</v>
      </c>
      <c r="J30" s="30">
        <v>8.0656207492850268E-2</v>
      </c>
      <c r="K30" s="30">
        <v>7.9612860692512999E-2</v>
      </c>
      <c r="L30" s="30">
        <v>7.9795814296482803E-2</v>
      </c>
      <c r="M30" s="30">
        <v>7.6605523336852832E-2</v>
      </c>
      <c r="N30" s="30">
        <v>7.4299207026174444E-2</v>
      </c>
      <c r="O30" s="30">
        <v>7.1096425433131896E-2</v>
      </c>
      <c r="P30" s="30">
        <v>6.7221015534508377E-2</v>
      </c>
      <c r="Q30" s="30">
        <v>6.6416043119254919E-2</v>
      </c>
      <c r="R30" s="30">
        <v>6.5963070025384998E-2</v>
      </c>
      <c r="S30" s="30">
        <v>6.1898621380560674E-2</v>
      </c>
      <c r="T30" s="30">
        <v>6.0488949061308236E-2</v>
      </c>
      <c r="U30" s="30">
        <v>6.0632839275124403E-2</v>
      </c>
      <c r="V30" s="30">
        <v>5.615680719025147E-2</v>
      </c>
      <c r="W30" s="30">
        <v>5.6502334309686229E-2</v>
      </c>
      <c r="X30" s="30">
        <v>5.6775896553691578E-2</v>
      </c>
      <c r="Y30" s="30">
        <v>5.1335711527483528E-2</v>
      </c>
      <c r="Z30" s="30">
        <v>5.604880878251884E-2</v>
      </c>
      <c r="AA30" s="30">
        <v>5.4706351801955919E-2</v>
      </c>
      <c r="AB30" s="30">
        <v>5.3020620104130341E-2</v>
      </c>
      <c r="AC30" s="30">
        <v>5.1009893406245017E-2</v>
      </c>
      <c r="AD30" s="30">
        <v>5.2813672592172303E-2</v>
      </c>
      <c r="AE30" s="30">
        <v>4.9347011165293428E-2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0.49621186489727437</v>
      </c>
      <c r="D34" s="30">
        <v>0.46373500697350062</v>
      </c>
      <c r="E34" s="30">
        <v>0.48887827771390557</v>
      </c>
      <c r="F34" s="30">
        <v>0.66099658360902414</v>
      </c>
      <c r="G34" s="30">
        <v>0.64109513727470469</v>
      </c>
      <c r="H34" s="30">
        <v>0.65277829031179602</v>
      </c>
      <c r="I34" s="30">
        <v>0.620612339498537</v>
      </c>
      <c r="J34" s="30">
        <v>0.64410770316866017</v>
      </c>
      <c r="K34" s="30">
        <v>0.66220080947682491</v>
      </c>
      <c r="L34" s="30">
        <v>0.63430668988825512</v>
      </c>
      <c r="M34" s="30">
        <v>0.59328962646559302</v>
      </c>
      <c r="N34" s="30">
        <v>0.62181781475358344</v>
      </c>
      <c r="O34" s="30">
        <v>0.68401512763908801</v>
      </c>
      <c r="P34" s="30">
        <v>0.61243365239858705</v>
      </c>
      <c r="Q34" s="30">
        <v>0.59749188227883987</v>
      </c>
      <c r="R34" s="30">
        <v>0.58501229268030575</v>
      </c>
      <c r="S34" s="30">
        <v>0.58119543628608772</v>
      </c>
      <c r="T34" s="30">
        <v>0.59318879323207185</v>
      </c>
      <c r="U34" s="30">
        <v>0.53747665794093036</v>
      </c>
      <c r="V34" s="30">
        <v>0.55748867014938819</v>
      </c>
      <c r="W34" s="30">
        <v>0.52424365624743197</v>
      </c>
      <c r="X34" s="30">
        <v>0.58593429258573171</v>
      </c>
      <c r="Y34" s="30">
        <v>0.54017836686820597</v>
      </c>
      <c r="Z34" s="30">
        <v>0.51737455182778935</v>
      </c>
      <c r="AA34" s="30">
        <v>0.49982250419796487</v>
      </c>
      <c r="AB34" s="30">
        <v>0.60154541381953219</v>
      </c>
      <c r="AC34" s="30">
        <v>0.58342128415212058</v>
      </c>
      <c r="AD34" s="30">
        <v>0.56406094487084002</v>
      </c>
      <c r="AE34" s="30">
        <v>0.53278632592808484</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8.3303756946247726E-2</v>
      </c>
      <c r="D36" s="30">
        <v>8.3303756958055739E-2</v>
      </c>
      <c r="E36" s="30">
        <v>9.2980895209594058E-2</v>
      </c>
      <c r="F36" s="30">
        <v>0.14965026400326931</v>
      </c>
      <c r="G36" s="30">
        <v>0.16571947072538654</v>
      </c>
      <c r="H36" s="30">
        <v>0.13555570652515778</v>
      </c>
      <c r="I36" s="30">
        <v>0.13472715673292698</v>
      </c>
      <c r="J36" s="30">
        <v>0.15162109502437787</v>
      </c>
      <c r="K36" s="30">
        <v>0.17705216353144787</v>
      </c>
      <c r="L36" s="30">
        <v>0.17449827311922164</v>
      </c>
      <c r="M36" s="30">
        <v>0.18719058887510678</v>
      </c>
      <c r="N36" s="30">
        <v>0.22245991999468168</v>
      </c>
      <c r="O36" s="30">
        <v>0.27648035667765986</v>
      </c>
      <c r="P36" s="30">
        <v>0.23518566434150359</v>
      </c>
      <c r="Q36" s="30">
        <v>0.22052302552717995</v>
      </c>
      <c r="R36" s="30">
        <v>0.22390024431147507</v>
      </c>
      <c r="S36" s="30">
        <v>0.25862317905314541</v>
      </c>
      <c r="T36" s="30">
        <v>0.24721166283126447</v>
      </c>
      <c r="U36" s="30">
        <v>0.23927676528177849</v>
      </c>
      <c r="V36" s="30">
        <v>0.2773198579051816</v>
      </c>
      <c r="W36" s="30">
        <v>0.27195062705508122</v>
      </c>
      <c r="X36" s="30">
        <v>0.33244862848423784</v>
      </c>
      <c r="Y36" s="30">
        <v>0.29017320521298939</v>
      </c>
      <c r="Z36" s="30">
        <v>0.30377581620842115</v>
      </c>
      <c r="AA36" s="30">
        <v>0.43505598667148027</v>
      </c>
      <c r="AB36" s="30">
        <v>0.60916000792234903</v>
      </c>
      <c r="AC36" s="30">
        <v>0.610828995664074</v>
      </c>
      <c r="AD36" s="30">
        <v>0.60916000672873671</v>
      </c>
      <c r="AE36" s="30">
        <v>0.6091600067669044</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9.9211064905414204E-2</v>
      </c>
      <c r="J37" s="30">
        <v>9.8940000543596307E-2</v>
      </c>
      <c r="K37" s="30">
        <v>9.8940000543596307E-2</v>
      </c>
      <c r="L37" s="30">
        <v>9.8940000543596307E-2</v>
      </c>
      <c r="M37" s="30">
        <v>9.9211064905414204E-2</v>
      </c>
      <c r="N37" s="30">
        <v>9.8940000543596307E-2</v>
      </c>
      <c r="O37" s="30">
        <v>0.1216857115677321</v>
      </c>
      <c r="P37" s="30">
        <v>0.10597635355512068</v>
      </c>
      <c r="Q37" s="30">
        <v>9.9211064905414204E-2</v>
      </c>
      <c r="R37" s="30">
        <v>9.8940000543596307E-2</v>
      </c>
      <c r="S37" s="30">
        <v>0.12577616057838661</v>
      </c>
      <c r="T37" s="30">
        <v>0.12283939986953674</v>
      </c>
      <c r="U37" s="30">
        <v>0.1245329555338117</v>
      </c>
      <c r="V37" s="30">
        <v>0.17708374103065883</v>
      </c>
      <c r="W37" s="30">
        <v>0.15328648891063276</v>
      </c>
      <c r="X37" s="30">
        <v>0.23090041313328982</v>
      </c>
      <c r="Y37" s="30">
        <v>0.20070168786692758</v>
      </c>
      <c r="Z37" s="30">
        <v>0.18676333170254403</v>
      </c>
      <c r="AA37" s="30">
        <v>0.22032630734942379</v>
      </c>
      <c r="AB37" s="30" t="s">
        <v>169</v>
      </c>
      <c r="AC37" s="30" t="s">
        <v>169</v>
      </c>
      <c r="AD37" s="30" t="s">
        <v>169</v>
      </c>
      <c r="AE37" s="30" t="s">
        <v>169</v>
      </c>
    </row>
    <row r="38" spans="1:31" s="28" customFormat="1">
      <c r="A38" s="29" t="s">
        <v>131</v>
      </c>
      <c r="B38" s="29" t="s">
        <v>66</v>
      </c>
      <c r="C38" s="30">
        <v>5.5689609899830259E-10</v>
      </c>
      <c r="D38" s="30">
        <v>5.7448509885486144E-10</v>
      </c>
      <c r="E38" s="30">
        <v>6.1149872576442109E-10</v>
      </c>
      <c r="F38" s="30">
        <v>3.8777837068874692E-3</v>
      </c>
      <c r="G38" s="30">
        <v>1.7355837842628332E-3</v>
      </c>
      <c r="H38" s="30">
        <v>1.9353541533597082E-3</v>
      </c>
      <c r="I38" s="30">
        <v>2.0032037331430127E-3</v>
      </c>
      <c r="J38" s="30">
        <v>6.5934166536190091E-3</v>
      </c>
      <c r="K38" s="30">
        <v>5.3056532789506252E-3</v>
      </c>
      <c r="L38" s="30">
        <v>7.5261317048549827E-3</v>
      </c>
      <c r="M38" s="30">
        <v>1.0244008171584839E-2</v>
      </c>
      <c r="N38" s="30">
        <v>1.5534470395442293E-2</v>
      </c>
      <c r="O38" s="30">
        <v>1.4239488703381374E-2</v>
      </c>
      <c r="P38" s="30">
        <v>7.7610552315686256E-3</v>
      </c>
      <c r="Q38" s="30">
        <v>1.1570535564455416E-2</v>
      </c>
      <c r="R38" s="30">
        <v>1.9999050895098132E-2</v>
      </c>
      <c r="S38" s="30">
        <v>3.1501352978251254E-2</v>
      </c>
      <c r="T38" s="30">
        <v>1.1031315261088194E-2</v>
      </c>
      <c r="U38" s="30">
        <v>3.2181293051090562E-2</v>
      </c>
      <c r="V38" s="30">
        <v>4.5158770792980328E-2</v>
      </c>
      <c r="W38" s="30">
        <v>4.8419919990208039E-2</v>
      </c>
      <c r="X38" s="30">
        <v>6.3933719295123828E-2</v>
      </c>
      <c r="Y38" s="30">
        <v>6.6597322644555451E-2</v>
      </c>
      <c r="Z38" s="30">
        <v>7.4038131767250784E-2</v>
      </c>
      <c r="AA38" s="30">
        <v>0.10316429867050518</v>
      </c>
      <c r="AB38" s="30">
        <v>0.18220227960395227</v>
      </c>
      <c r="AC38" s="30">
        <v>0.16314687054105273</v>
      </c>
      <c r="AD38" s="30">
        <v>0.14660738934697323</v>
      </c>
      <c r="AE38" s="30">
        <v>0.16269754846991799</v>
      </c>
    </row>
    <row r="39" spans="1:31" s="28" customFormat="1">
      <c r="A39" s="29" t="s">
        <v>131</v>
      </c>
      <c r="B39" s="29" t="s">
        <v>65</v>
      </c>
      <c r="C39" s="30">
        <v>0.51202047540416906</v>
      </c>
      <c r="D39" s="30">
        <v>0.50994307456925436</v>
      </c>
      <c r="E39" s="30">
        <v>0.51008687722604396</v>
      </c>
      <c r="F39" s="30">
        <v>0.50574895525459074</v>
      </c>
      <c r="G39" s="30">
        <v>0.50354643307479519</v>
      </c>
      <c r="H39" s="30">
        <v>0.50172185915281964</v>
      </c>
      <c r="I39" s="30">
        <v>0.50099731787841983</v>
      </c>
      <c r="J39" s="30">
        <v>0.49703796587645011</v>
      </c>
      <c r="K39" s="30">
        <v>0.49521620089271207</v>
      </c>
      <c r="L39" s="30">
        <v>0.48277787032057284</v>
      </c>
      <c r="M39" s="30">
        <v>0.49335226438289398</v>
      </c>
      <c r="N39" s="30">
        <v>0.48902073180962063</v>
      </c>
      <c r="O39" s="30">
        <v>0.4870014497794774</v>
      </c>
      <c r="P39" s="30">
        <v>0.48157399684421043</v>
      </c>
      <c r="Q39" s="30">
        <v>0.47456874457431575</v>
      </c>
      <c r="R39" s="30">
        <v>0.47118706008415073</v>
      </c>
      <c r="S39" s="30">
        <v>0.38777864259028644</v>
      </c>
      <c r="T39" s="30">
        <v>0.3981154870624049</v>
      </c>
      <c r="U39" s="30">
        <v>0.38779503943544869</v>
      </c>
      <c r="V39" s="30">
        <v>0.35951196900511967</v>
      </c>
      <c r="W39" s="30">
        <v>0.36663579286010795</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0.43091794518611087</v>
      </c>
      <c r="D40" s="30">
        <v>0.41593208522512687</v>
      </c>
      <c r="E40" s="30">
        <v>0.38885874979989704</v>
      </c>
      <c r="F40" s="30">
        <v>0.35416124561061096</v>
      </c>
      <c r="G40" s="30">
        <v>0.40985066501134021</v>
      </c>
      <c r="H40" s="30">
        <v>0.40496013368689221</v>
      </c>
      <c r="I40" s="30">
        <v>0.43750527369193387</v>
      </c>
      <c r="J40" s="30">
        <v>0.42200794978766359</v>
      </c>
      <c r="K40" s="30">
        <v>0.42005576332175326</v>
      </c>
      <c r="L40" s="30">
        <v>0.42962973520116482</v>
      </c>
      <c r="M40" s="30">
        <v>0.40616187536794118</v>
      </c>
      <c r="N40" s="30">
        <v>0.38054109619070381</v>
      </c>
      <c r="O40" s="30">
        <v>0.33819081564751224</v>
      </c>
      <c r="P40" s="30">
        <v>0.38953510439906119</v>
      </c>
      <c r="Q40" s="30">
        <v>0.38407951935428836</v>
      </c>
      <c r="R40" s="30">
        <v>0.41192441031430366</v>
      </c>
      <c r="S40" s="30">
        <v>0.41266617916680609</v>
      </c>
      <c r="T40" s="30">
        <v>0.41366263764659583</v>
      </c>
      <c r="U40" s="30">
        <v>0.41954258171723857</v>
      </c>
      <c r="V40" s="30">
        <v>0.38805941701577218</v>
      </c>
      <c r="W40" s="30">
        <v>0.36461161136025472</v>
      </c>
      <c r="X40" s="30">
        <v>0.31828629023122734</v>
      </c>
      <c r="Y40" s="30">
        <v>0.3691370237420768</v>
      </c>
      <c r="Z40" s="30">
        <v>0.37316464968356644</v>
      </c>
      <c r="AA40" s="30">
        <v>0.39717116078930953</v>
      </c>
      <c r="AB40" s="30">
        <v>0.40755136164929873</v>
      </c>
      <c r="AC40" s="30">
        <v>0.40904980306768041</v>
      </c>
      <c r="AD40" s="30">
        <v>0.41297304825781661</v>
      </c>
      <c r="AE40" s="30">
        <v>0.37122832867728739</v>
      </c>
    </row>
    <row r="41" spans="1:31" s="28" customFormat="1">
      <c r="A41" s="29" t="s">
        <v>131</v>
      </c>
      <c r="B41" s="29" t="s">
        <v>68</v>
      </c>
      <c r="C41" s="30">
        <v>0.31430043032102228</v>
      </c>
      <c r="D41" s="30">
        <v>0.30433470875652807</v>
      </c>
      <c r="E41" s="30">
        <v>0.3102658747183662</v>
      </c>
      <c r="F41" s="30">
        <v>0.29648764971566555</v>
      </c>
      <c r="G41" s="30">
        <v>0.30069357225433124</v>
      </c>
      <c r="H41" s="30">
        <v>0.31492077000577207</v>
      </c>
      <c r="I41" s="30">
        <v>0.31866082147304509</v>
      </c>
      <c r="J41" s="30">
        <v>0.26618406540974143</v>
      </c>
      <c r="K41" s="30">
        <v>0.28833364212325369</v>
      </c>
      <c r="L41" s="30">
        <v>0.2998494228202459</v>
      </c>
      <c r="M41" s="30">
        <v>0.30325175535046778</v>
      </c>
      <c r="N41" s="30">
        <v>0.30156819829172665</v>
      </c>
      <c r="O41" s="30">
        <v>0.29103697888479718</v>
      </c>
      <c r="P41" s="30">
        <v>0.29221708470704749</v>
      </c>
      <c r="Q41" s="30">
        <v>0.30528555415023079</v>
      </c>
      <c r="R41" s="30">
        <v>0.30673486562057567</v>
      </c>
      <c r="S41" s="30">
        <v>0.2567046377280176</v>
      </c>
      <c r="T41" s="30">
        <v>0.27624926713160242</v>
      </c>
      <c r="U41" s="30">
        <v>0.28757282335782697</v>
      </c>
      <c r="V41" s="30">
        <v>0.29489476734857095</v>
      </c>
      <c r="W41" s="30">
        <v>0.2879261201406817</v>
      </c>
      <c r="X41" s="30">
        <v>0.27118166688382261</v>
      </c>
      <c r="Y41" s="30">
        <v>0.26531010621980128</v>
      </c>
      <c r="Z41" s="30">
        <v>0.27487819301050193</v>
      </c>
      <c r="AA41" s="30">
        <v>0.27258855546016458</v>
      </c>
      <c r="AB41" s="30">
        <v>0.24951355942205572</v>
      </c>
      <c r="AC41" s="30">
        <v>0.2664675382515645</v>
      </c>
      <c r="AD41" s="30">
        <v>0.27576524244146855</v>
      </c>
      <c r="AE41" s="30">
        <v>0.27696698786476609</v>
      </c>
    </row>
    <row r="42" spans="1:31" s="28" customFormat="1">
      <c r="A42" s="29" t="s">
        <v>131</v>
      </c>
      <c r="B42" s="29" t="s">
        <v>36</v>
      </c>
      <c r="C42" s="30" t="s">
        <v>169</v>
      </c>
      <c r="D42" s="30">
        <v>0.113269867116726</v>
      </c>
      <c r="E42" s="30">
        <v>0.13698691691384135</v>
      </c>
      <c r="F42" s="30">
        <v>0.17325553450185502</v>
      </c>
      <c r="G42" s="30">
        <v>0.17845708116082135</v>
      </c>
      <c r="H42" s="30">
        <v>0.18844620889898972</v>
      </c>
      <c r="I42" s="30">
        <v>0.1888300673069401</v>
      </c>
      <c r="J42" s="30">
        <v>0.17896569959880138</v>
      </c>
      <c r="K42" s="30">
        <v>0.17823349905907537</v>
      </c>
      <c r="L42" s="30">
        <v>0.18277849777203142</v>
      </c>
      <c r="M42" s="30">
        <v>0.17850560696288242</v>
      </c>
      <c r="N42" s="30">
        <v>0.16543122497042409</v>
      </c>
      <c r="O42" s="30">
        <v>0.16113061833810965</v>
      </c>
      <c r="P42" s="30">
        <v>0.16284660624919639</v>
      </c>
      <c r="Q42" s="30">
        <v>0.16448847890191784</v>
      </c>
      <c r="R42" s="30">
        <v>0.16367203607195754</v>
      </c>
      <c r="S42" s="30">
        <v>0.15186524835147353</v>
      </c>
      <c r="T42" s="30">
        <v>0.15007291115188787</v>
      </c>
      <c r="U42" s="30">
        <v>0.15167889483956268</v>
      </c>
      <c r="V42" s="30">
        <v>0.15327141515776255</v>
      </c>
      <c r="W42" s="30">
        <v>0.15053397255409295</v>
      </c>
      <c r="X42" s="30">
        <v>0.14927623640147597</v>
      </c>
      <c r="Y42" s="30">
        <v>0.14796026813003046</v>
      </c>
      <c r="Z42" s="30">
        <v>0.1479547466427189</v>
      </c>
      <c r="AA42" s="30">
        <v>0.14627653019809664</v>
      </c>
      <c r="AB42" s="30">
        <v>0.13311699767607413</v>
      </c>
      <c r="AC42" s="30">
        <v>0.13759891920825609</v>
      </c>
      <c r="AD42" s="30">
        <v>0.13652902830106034</v>
      </c>
      <c r="AE42" s="30">
        <v>0.14086376488784466</v>
      </c>
    </row>
    <row r="43" spans="1:31" s="28" customFormat="1">
      <c r="A43" s="29" t="s">
        <v>131</v>
      </c>
      <c r="B43" s="29" t="s">
        <v>73</v>
      </c>
      <c r="C43" s="30">
        <v>2.9148265641272129E-2</v>
      </c>
      <c r="D43" s="30">
        <v>4.6675859168469114E-2</v>
      </c>
      <c r="E43" s="30">
        <v>5.8103833987837861E-2</v>
      </c>
      <c r="F43" s="30">
        <v>7.3874723069964343E-2</v>
      </c>
      <c r="G43" s="30">
        <v>7.4485954519816946E-2</v>
      </c>
      <c r="H43" s="30">
        <v>8.7139962543007488E-2</v>
      </c>
      <c r="I43" s="30">
        <v>9.8985570997133704E-2</v>
      </c>
      <c r="J43" s="30">
        <v>9.8837448877521439E-2</v>
      </c>
      <c r="K43" s="30">
        <v>0.10503355541439256</v>
      </c>
      <c r="L43" s="30">
        <v>0.11185672528383883</v>
      </c>
      <c r="M43" s="30">
        <v>0.10649535578415445</v>
      </c>
      <c r="N43" s="30">
        <v>0.16717583540171704</v>
      </c>
      <c r="O43" s="30">
        <v>0.18241740305812104</v>
      </c>
      <c r="P43" s="30">
        <v>0.18010753965950796</v>
      </c>
      <c r="Q43" s="30">
        <v>0.19404947974900261</v>
      </c>
      <c r="R43" s="30">
        <v>0.18967762246960146</v>
      </c>
      <c r="S43" s="30">
        <v>0.19899655173952463</v>
      </c>
      <c r="T43" s="30">
        <v>0.20009199028242977</v>
      </c>
      <c r="U43" s="30">
        <v>0.212065569588263</v>
      </c>
      <c r="V43" s="30">
        <v>0.21076342059242947</v>
      </c>
      <c r="W43" s="30">
        <v>0.22239198271728378</v>
      </c>
      <c r="X43" s="30">
        <v>0.23566268826819423</v>
      </c>
      <c r="Y43" s="30">
        <v>0.22161017066321215</v>
      </c>
      <c r="Z43" s="30">
        <v>0.22631168653094358</v>
      </c>
      <c r="AA43" s="30">
        <v>0.21799173741128502</v>
      </c>
      <c r="AB43" s="30">
        <v>0.17835192092050237</v>
      </c>
      <c r="AC43" s="30">
        <v>0.17883067442133987</v>
      </c>
      <c r="AD43" s="30">
        <v>0.18865966999004968</v>
      </c>
      <c r="AE43" s="30">
        <v>0.19563125150679728</v>
      </c>
    </row>
    <row r="44" spans="1:31" s="28" customFormat="1">
      <c r="A44" s="29" t="s">
        <v>131</v>
      </c>
      <c r="B44" s="29" t="s">
        <v>56</v>
      </c>
      <c r="C44" s="30">
        <v>5.8343123150132813E-2</v>
      </c>
      <c r="D44" s="30">
        <v>6.4862845393257609E-2</v>
      </c>
      <c r="E44" s="30">
        <v>7.1599421997321569E-2</v>
      </c>
      <c r="F44" s="30">
        <v>9.2674788692094043E-2</v>
      </c>
      <c r="G44" s="30">
        <v>9.6695306242444559E-2</v>
      </c>
      <c r="H44" s="30">
        <v>0.10048724833395542</v>
      </c>
      <c r="I44" s="30">
        <v>0.10033672261796595</v>
      </c>
      <c r="J44" s="30">
        <v>8.9702668776779862E-2</v>
      </c>
      <c r="K44" s="30">
        <v>9.0608167226640654E-2</v>
      </c>
      <c r="L44" s="30">
        <v>9.0773587758969612E-2</v>
      </c>
      <c r="M44" s="30">
        <v>8.9813327701552537E-2</v>
      </c>
      <c r="N44" s="30">
        <v>7.6528963289751867E-2</v>
      </c>
      <c r="O44" s="30">
        <v>7.4053550259714926E-2</v>
      </c>
      <c r="P44" s="30">
        <v>7.1979064009355789E-2</v>
      </c>
      <c r="Q44" s="30">
        <v>7.1925923662737423E-2</v>
      </c>
      <c r="R44" s="30">
        <v>7.1022748513135975E-2</v>
      </c>
      <c r="S44" s="30">
        <v>6.1778021290190319E-2</v>
      </c>
      <c r="T44" s="30">
        <v>6.1868650296395551E-2</v>
      </c>
      <c r="U44" s="30">
        <v>6.081728485186743E-2</v>
      </c>
      <c r="V44" s="30">
        <v>6.0514201970786122E-2</v>
      </c>
      <c r="W44" s="30">
        <v>6.0023654534460028E-2</v>
      </c>
      <c r="X44" s="30">
        <v>5.8636050063715341E-2</v>
      </c>
      <c r="Y44" s="30">
        <v>5.2211753014616752E-2</v>
      </c>
      <c r="Z44" s="30">
        <v>5.0255647597290933E-2</v>
      </c>
      <c r="AA44" s="30">
        <v>4.8308603710575215E-2</v>
      </c>
      <c r="AB44" s="30">
        <v>4.2580910906349377E-2</v>
      </c>
      <c r="AC44" s="30">
        <v>4.4660646432594701E-2</v>
      </c>
      <c r="AD44" s="30">
        <v>4.3143985577356117E-2</v>
      </c>
      <c r="AE44" s="30">
        <v>4.107426777408546E-2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0.66308472988818024</v>
      </c>
      <c r="D49" s="30">
        <v>0.58423995243133986</v>
      </c>
      <c r="E49" s="30">
        <v>0.62484847856550452</v>
      </c>
      <c r="F49" s="30">
        <v>0.69370507336087761</v>
      </c>
      <c r="G49" s="30">
        <v>0.70690611503093248</v>
      </c>
      <c r="H49" s="30">
        <v>0.69771305492630697</v>
      </c>
      <c r="I49" s="30" t="s">
        <v>169</v>
      </c>
      <c r="J49" s="30" t="s">
        <v>169</v>
      </c>
      <c r="K49" s="30" t="s">
        <v>169</v>
      </c>
      <c r="L49" s="30" t="s">
        <v>169</v>
      </c>
      <c r="M49" s="30" t="s">
        <v>169</v>
      </c>
      <c r="N49" s="30" t="s">
        <v>169</v>
      </c>
      <c r="O49" s="30" t="s">
        <v>169</v>
      </c>
      <c r="P49" s="30" t="s">
        <v>169</v>
      </c>
      <c r="Q49" s="30" t="s">
        <v>169</v>
      </c>
      <c r="R49" s="30" t="s">
        <v>169</v>
      </c>
      <c r="S49" s="30" t="s">
        <v>169</v>
      </c>
      <c r="T49" s="30" t="s">
        <v>169</v>
      </c>
      <c r="U49" s="30" t="s">
        <v>169</v>
      </c>
      <c r="V49" s="30" t="s">
        <v>169</v>
      </c>
      <c r="W49" s="30" t="s">
        <v>169</v>
      </c>
      <c r="X49" s="30" t="s">
        <v>169</v>
      </c>
      <c r="Y49" s="30" t="s">
        <v>169</v>
      </c>
      <c r="Z49" s="30" t="s">
        <v>169</v>
      </c>
      <c r="AA49" s="30" t="s">
        <v>169</v>
      </c>
      <c r="AB49" s="30" t="s">
        <v>169</v>
      </c>
      <c r="AC49" s="30" t="s">
        <v>169</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1.9273433789954335E-3</v>
      </c>
      <c r="D51" s="30">
        <v>7.9267351598173513E-4</v>
      </c>
      <c r="E51" s="30">
        <v>2.0175872146118725E-3</v>
      </c>
      <c r="F51" s="30">
        <v>9.6472109589041087E-3</v>
      </c>
      <c r="G51" s="30">
        <v>7.4054394977168952E-3</v>
      </c>
      <c r="H51" s="30">
        <v>7.9628904109589043E-3</v>
      </c>
      <c r="I51" s="30">
        <v>8.042098630136987E-3</v>
      </c>
      <c r="J51" s="30">
        <v>1.1794444748858424E-2</v>
      </c>
      <c r="K51" s="30">
        <v>4.1598287671232876E-3</v>
      </c>
      <c r="L51" s="30">
        <v>7.817036529680365E-3</v>
      </c>
      <c r="M51" s="30">
        <v>8.050519634703197E-3</v>
      </c>
      <c r="N51" s="30">
        <v>1.3159406392694063E-2</v>
      </c>
      <c r="O51" s="30">
        <v>1.4012761643835617E-2</v>
      </c>
      <c r="P51" s="30">
        <v>1.761912328767121E-2</v>
      </c>
      <c r="Q51" s="30">
        <v>2.2445490867579909E-2</v>
      </c>
      <c r="R51" s="30">
        <v>2.2273048858447487E-2</v>
      </c>
      <c r="S51" s="30">
        <v>4.4334821917808215E-2</v>
      </c>
      <c r="T51" s="30">
        <v>1.8178999086757991E-2</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4.6932540620975668E-4</v>
      </c>
      <c r="D52" s="30">
        <v>5.8132203616918948E-10</v>
      </c>
      <c r="E52" s="30">
        <v>5.4913799442915154E-4</v>
      </c>
      <c r="F52" s="30">
        <v>1.4974131905745253E-3</v>
      </c>
      <c r="G52" s="30">
        <v>1.07100483589428E-3</v>
      </c>
      <c r="H52" s="30">
        <v>2.9280761624434501E-3</v>
      </c>
      <c r="I52" s="30">
        <v>1.7169258574762372E-3</v>
      </c>
      <c r="J52" s="30">
        <v>2.3280673856405313E-3</v>
      </c>
      <c r="K52" s="30">
        <v>1.1985281637365839E-3</v>
      </c>
      <c r="L52" s="30">
        <v>1.7061932598796551E-3</v>
      </c>
      <c r="M52" s="30">
        <v>1.3369997606675014E-3</v>
      </c>
      <c r="N52" s="30">
        <v>3.2772894560369136E-3</v>
      </c>
      <c r="O52" s="30">
        <v>1.8701975453213635E-3</v>
      </c>
      <c r="P52" s="30">
        <v>3.0939629044635093E-3</v>
      </c>
      <c r="Q52" s="30">
        <v>5.7133272979504723E-3</v>
      </c>
      <c r="R52" s="30">
        <v>3.9171324331620152E-3</v>
      </c>
      <c r="S52" s="30">
        <v>8.4768291691030093E-3</v>
      </c>
      <c r="T52" s="30">
        <v>1.7905781251663568E-3</v>
      </c>
      <c r="U52" s="30">
        <v>1.5540773564186079E-2</v>
      </c>
      <c r="V52" s="30">
        <v>1.9209526856587552E-2</v>
      </c>
      <c r="W52" s="30">
        <v>1.8839351764181913E-2</v>
      </c>
      <c r="X52" s="30">
        <v>9.7376742592461003E-3</v>
      </c>
      <c r="Y52" s="30">
        <v>5.1054865785155903E-2</v>
      </c>
      <c r="Z52" s="30">
        <v>2.5832184713269431E-2</v>
      </c>
      <c r="AA52" s="30">
        <v>2.5074569807905622E-2</v>
      </c>
      <c r="AB52" s="30">
        <v>4.1632264394236007E-2</v>
      </c>
      <c r="AC52" s="30">
        <v>1.1113297177239589E-2</v>
      </c>
      <c r="AD52" s="30">
        <v>4.9716070676271901E-2</v>
      </c>
      <c r="AE52" s="30">
        <v>9.871880143081764E-2</v>
      </c>
    </row>
    <row r="53" spans="1:31" s="28" customFormat="1">
      <c r="A53" s="29" t="s">
        <v>132</v>
      </c>
      <c r="B53" s="29" t="s">
        <v>65</v>
      </c>
      <c r="C53" s="30">
        <v>0.14045512911529934</v>
      </c>
      <c r="D53" s="30">
        <v>0.14134625417471769</v>
      </c>
      <c r="E53" s="30">
        <v>0.1277883952621712</v>
      </c>
      <c r="F53" s="30">
        <v>0.1571193117863367</v>
      </c>
      <c r="G53" s="30">
        <v>0.16158535232251142</v>
      </c>
      <c r="H53" s="30">
        <v>0.15233890538541153</v>
      </c>
      <c r="I53" s="30">
        <v>0.15438706624605678</v>
      </c>
      <c r="J53" s="30">
        <v>0.19329639019386327</v>
      </c>
      <c r="K53" s="30">
        <v>0.16009163451388067</v>
      </c>
      <c r="L53" s="30">
        <v>0.13674862221453976</v>
      </c>
      <c r="M53" s="30">
        <v>0.13781510296093721</v>
      </c>
      <c r="N53" s="30">
        <v>0.12426128254119156</v>
      </c>
      <c r="O53" s="30">
        <v>0.15241094295632779</v>
      </c>
      <c r="P53" s="30">
        <v>0.15713784141114204</v>
      </c>
      <c r="Q53" s="30">
        <v>0.14858926966361488</v>
      </c>
      <c r="R53" s="30">
        <v>0.14900600027574229</v>
      </c>
      <c r="S53" s="30">
        <v>0.18725457958560457</v>
      </c>
      <c r="T53" s="30">
        <v>0.15546824575428889</v>
      </c>
      <c r="U53" s="30">
        <v>0.13347699403861626</v>
      </c>
      <c r="V53" s="30">
        <v>0.13312917569516897</v>
      </c>
      <c r="W53" s="30">
        <v>0.12079828926601094</v>
      </c>
      <c r="X53" s="30">
        <v>0.14761998498850731</v>
      </c>
      <c r="Y53" s="30">
        <v>0.15279279067661802</v>
      </c>
      <c r="Z53" s="30">
        <v>0.1439002548043978</v>
      </c>
      <c r="AA53" s="30">
        <v>0.14468844979329612</v>
      </c>
      <c r="AB53" s="30">
        <v>0.18124019329740437</v>
      </c>
      <c r="AC53" s="30">
        <v>0.15056093760610417</v>
      </c>
      <c r="AD53" s="30">
        <v>0.12914562403155802</v>
      </c>
      <c r="AE53" s="30">
        <v>0.12917270223330679</v>
      </c>
    </row>
    <row r="54" spans="1:31" s="28" customFormat="1">
      <c r="A54" s="29" t="s">
        <v>132</v>
      </c>
      <c r="B54" s="29" t="s">
        <v>69</v>
      </c>
      <c r="C54" s="30">
        <v>0.35742821639583672</v>
      </c>
      <c r="D54" s="30">
        <v>0.3627999117245837</v>
      </c>
      <c r="E54" s="30">
        <v>0.30944538851214792</v>
      </c>
      <c r="F54" s="30">
        <v>0.32254482138138835</v>
      </c>
      <c r="G54" s="30">
        <v>0.33276727613801638</v>
      </c>
      <c r="H54" s="30">
        <v>0.34580230753240232</v>
      </c>
      <c r="I54" s="30">
        <v>0.36231618724544784</v>
      </c>
      <c r="J54" s="30">
        <v>0.33773133241625447</v>
      </c>
      <c r="K54" s="30">
        <v>0.34999460742234478</v>
      </c>
      <c r="L54" s="30">
        <v>0.3299714512052252</v>
      </c>
      <c r="M54" s="30">
        <v>0.34207934062569717</v>
      </c>
      <c r="N54" s="30">
        <v>0.28596812556252199</v>
      </c>
      <c r="O54" s="30">
        <v>0.29023678106266493</v>
      </c>
      <c r="P54" s="30">
        <v>0.29880970120335149</v>
      </c>
      <c r="Q54" s="30">
        <v>0.32097005149796587</v>
      </c>
      <c r="R54" s="30">
        <v>0.32448869519756013</v>
      </c>
      <c r="S54" s="30">
        <v>0.31073325573754806</v>
      </c>
      <c r="T54" s="30">
        <v>0.33346593346994036</v>
      </c>
      <c r="U54" s="30">
        <v>0.31054725834563912</v>
      </c>
      <c r="V54" s="30">
        <v>0.31392080866795591</v>
      </c>
      <c r="W54" s="30">
        <v>0.28013512683039743</v>
      </c>
      <c r="X54" s="30">
        <v>0.27316579970943666</v>
      </c>
      <c r="Y54" s="30">
        <v>0.29011128714287604</v>
      </c>
      <c r="Z54" s="30">
        <v>0.30326313114647346</v>
      </c>
      <c r="AA54" s="30">
        <v>0.32306756653484187</v>
      </c>
      <c r="AB54" s="30">
        <v>0.31835118230605175</v>
      </c>
      <c r="AC54" s="30">
        <v>0.34041001222557415</v>
      </c>
      <c r="AD54" s="30">
        <v>0.31980705298938239</v>
      </c>
      <c r="AE54" s="30">
        <v>0.32585078299886838</v>
      </c>
    </row>
    <row r="55" spans="1:31" s="28" customFormat="1">
      <c r="A55" s="29" t="s">
        <v>132</v>
      </c>
      <c r="B55" s="29" t="s">
        <v>68</v>
      </c>
      <c r="C55" s="30">
        <v>0.27589072857578906</v>
      </c>
      <c r="D55" s="30">
        <v>0.27393095066755108</v>
      </c>
      <c r="E55" s="30">
        <v>0.28450790035471618</v>
      </c>
      <c r="F55" s="30">
        <v>0.27266521977288588</v>
      </c>
      <c r="G55" s="30">
        <v>0.25897691402542339</v>
      </c>
      <c r="H55" s="30">
        <v>0.273194969246491</v>
      </c>
      <c r="I55" s="30">
        <v>0.27859723673868675</v>
      </c>
      <c r="J55" s="30">
        <v>0.26088867020550005</v>
      </c>
      <c r="K55" s="30">
        <v>0.27047989235884479</v>
      </c>
      <c r="L55" s="30">
        <v>0.27570398634511206</v>
      </c>
      <c r="M55" s="30">
        <v>0.27188919328279437</v>
      </c>
      <c r="N55" s="30">
        <v>0.27035282770360142</v>
      </c>
      <c r="O55" s="30">
        <v>0.25385114855143798</v>
      </c>
      <c r="P55" s="30">
        <v>0.25113235220016095</v>
      </c>
      <c r="Q55" s="30">
        <v>0.26223356719012331</v>
      </c>
      <c r="R55" s="30">
        <v>0.26702115632495832</v>
      </c>
      <c r="S55" s="30">
        <v>0.24434336189699424</v>
      </c>
      <c r="T55" s="30">
        <v>0.24649018848075938</v>
      </c>
      <c r="U55" s="30">
        <v>0.25228652758323095</v>
      </c>
      <c r="V55" s="30">
        <v>0.25136752786484223</v>
      </c>
      <c r="W55" s="30">
        <v>0.26875586712574212</v>
      </c>
      <c r="X55" s="30">
        <v>0.24932292815784038</v>
      </c>
      <c r="Y55" s="30">
        <v>0.24238764127405649</v>
      </c>
      <c r="Z55" s="30">
        <v>0.25391135884174743</v>
      </c>
      <c r="AA55" s="30">
        <v>0.26093321277214365</v>
      </c>
      <c r="AB55" s="30">
        <v>0.23595634813506572</v>
      </c>
      <c r="AC55" s="30">
        <v>0.24244409932648667</v>
      </c>
      <c r="AD55" s="30">
        <v>0.2443371356609417</v>
      </c>
      <c r="AE55" s="30">
        <v>0.24850309366989559</v>
      </c>
    </row>
    <row r="56" spans="1:31" s="28" customFormat="1">
      <c r="A56" s="29" t="s">
        <v>132</v>
      </c>
      <c r="B56" s="29" t="s">
        <v>36</v>
      </c>
      <c r="C56" s="30">
        <v>9.9717751634965851E-2</v>
      </c>
      <c r="D56" s="30">
        <v>3.0106342867909766E-2</v>
      </c>
      <c r="E56" s="30">
        <v>3.6900944432462668E-2</v>
      </c>
      <c r="F56" s="30">
        <v>5.5282891141846771E-2</v>
      </c>
      <c r="G56" s="30">
        <v>5.9694919934125901E-2</v>
      </c>
      <c r="H56" s="30">
        <v>6.1132675451503471E-2</v>
      </c>
      <c r="I56" s="30">
        <v>5.723569521362834E-2</v>
      </c>
      <c r="J56" s="30">
        <v>5.3095399498716792E-2</v>
      </c>
      <c r="K56" s="30">
        <v>5.3138343148528916E-2</v>
      </c>
      <c r="L56" s="30">
        <v>5.163289087252778E-2</v>
      </c>
      <c r="M56" s="30">
        <v>5.3342107102678241E-2</v>
      </c>
      <c r="N56" s="30">
        <v>5.2006962936332279E-2</v>
      </c>
      <c r="O56" s="30">
        <v>4.9066552092248153E-2</v>
      </c>
      <c r="P56" s="30">
        <v>4.6677909172217459E-2</v>
      </c>
      <c r="Q56" s="30">
        <v>4.8261541796228678E-2</v>
      </c>
      <c r="R56" s="30">
        <v>4.83991306765197E-2</v>
      </c>
      <c r="S56" s="30">
        <v>4.6376588345719852E-2</v>
      </c>
      <c r="T56" s="30">
        <v>4.5770409297804945E-2</v>
      </c>
      <c r="U56" s="30">
        <v>4.6077749777528342E-2</v>
      </c>
      <c r="V56" s="30">
        <v>4.3290161836389091E-2</v>
      </c>
      <c r="W56" s="30">
        <v>7.6724441328589618E-2</v>
      </c>
      <c r="X56" s="30">
        <v>0.14105290774603388</v>
      </c>
      <c r="Y56" s="30">
        <v>0.13384333222237735</v>
      </c>
      <c r="Z56" s="30">
        <v>0.14717827604532688</v>
      </c>
      <c r="AA56" s="30">
        <v>0.14731143335047872</v>
      </c>
      <c r="AB56" s="30">
        <v>0.1419329372027523</v>
      </c>
      <c r="AC56" s="30">
        <v>0.1398480816854083</v>
      </c>
      <c r="AD56" s="30">
        <v>0.14186804489488475</v>
      </c>
      <c r="AE56" s="30">
        <v>0.13952861966214658</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v>0.29393936329607279</v>
      </c>
      <c r="O57" s="30">
        <v>0.27948185300923895</v>
      </c>
      <c r="P57" s="30">
        <v>0.26804777351483811</v>
      </c>
      <c r="Q57" s="30">
        <v>0.27351893087945744</v>
      </c>
      <c r="R57" s="30">
        <v>0.27660167209861347</v>
      </c>
      <c r="S57" s="30">
        <v>0.27739957010978705</v>
      </c>
      <c r="T57" s="30">
        <v>0.27757624805704373</v>
      </c>
      <c r="U57" s="30">
        <v>0.29192592783843813</v>
      </c>
      <c r="V57" s="30">
        <v>0.28099280044147479</v>
      </c>
      <c r="W57" s="30">
        <v>0.26696482480573114</v>
      </c>
      <c r="X57" s="30">
        <v>0.2630205831327086</v>
      </c>
      <c r="Y57" s="30">
        <v>0.23957320804670948</v>
      </c>
      <c r="Z57" s="30">
        <v>0.27018334912278485</v>
      </c>
      <c r="AA57" s="30">
        <v>0.27050289272932826</v>
      </c>
      <c r="AB57" s="30">
        <v>0.25432925365832215</v>
      </c>
      <c r="AC57" s="30">
        <v>0.25902942499884302</v>
      </c>
      <c r="AD57" s="30">
        <v>0.27084943691652463</v>
      </c>
      <c r="AE57" s="30">
        <v>0.25643173298335015</v>
      </c>
    </row>
    <row r="58" spans="1:31" s="28" customFormat="1">
      <c r="A58" s="29" t="s">
        <v>132</v>
      </c>
      <c r="B58" s="29" t="s">
        <v>56</v>
      </c>
      <c r="C58" s="30">
        <v>3.9265818065956568E-2</v>
      </c>
      <c r="D58" s="30">
        <v>5.189043562880552E-2</v>
      </c>
      <c r="E58" s="30">
        <v>6.0622634024998123E-2</v>
      </c>
      <c r="F58" s="30">
        <v>9.5066243442228679E-2</v>
      </c>
      <c r="G58" s="30">
        <v>0.1018703015711032</v>
      </c>
      <c r="H58" s="30">
        <v>0.10241121260090548</v>
      </c>
      <c r="I58" s="30">
        <v>9.2537804390625644E-2</v>
      </c>
      <c r="J58" s="30">
        <v>8.5145537287800305E-2</v>
      </c>
      <c r="K58" s="30">
        <v>8.6656488556664649E-2</v>
      </c>
      <c r="L58" s="30">
        <v>8.5128682419984766E-2</v>
      </c>
      <c r="M58" s="30">
        <v>8.6912752272350569E-2</v>
      </c>
      <c r="N58" s="30">
        <v>8.1200462640635393E-2</v>
      </c>
      <c r="O58" s="30">
        <v>7.8981403820892582E-2</v>
      </c>
      <c r="P58" s="30">
        <v>7.5382250270636622E-2</v>
      </c>
      <c r="Q58" s="30">
        <v>7.469343746283777E-2</v>
      </c>
      <c r="R58" s="30">
        <v>7.3561661146707341E-2</v>
      </c>
      <c r="S58" s="30">
        <v>6.9521325299233758E-2</v>
      </c>
      <c r="T58" s="30">
        <v>6.7503353538877264E-2</v>
      </c>
      <c r="U58" s="30">
        <v>6.6084002597085134E-2</v>
      </c>
      <c r="V58" s="30">
        <v>6.2204135030463549E-2</v>
      </c>
      <c r="W58" s="30">
        <v>6.0425666870403696E-2</v>
      </c>
      <c r="X58" s="30">
        <v>5.8804679082366064E-2</v>
      </c>
      <c r="Y58" s="30">
        <v>5.1592225845730012E-2</v>
      </c>
      <c r="Z58" s="30">
        <v>5.8782863700186892E-2</v>
      </c>
      <c r="AA58" s="30">
        <v>5.715909607090211E-2</v>
      </c>
      <c r="AB58" s="30">
        <v>5.4312014323352052E-2</v>
      </c>
      <c r="AC58" s="30">
        <v>5.3917280438841496E-2</v>
      </c>
      <c r="AD58" s="30">
        <v>5.2498445612135507E-2</v>
      </c>
      <c r="AE58" s="30">
        <v>4.9560969485154316E-2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0.17949788046824039</v>
      </c>
      <c r="D64" s="30">
        <v>0.17949788045888065</v>
      </c>
      <c r="E64" s="30">
        <v>0.11651211636135532</v>
      </c>
      <c r="F64" s="30">
        <v>0.11018599939382202</v>
      </c>
      <c r="G64" s="30">
        <v>0.16153237969738521</v>
      </c>
      <c r="H64" s="30">
        <v>0.10799105936040475</v>
      </c>
      <c r="I64" s="30">
        <v>9.726575708870748E-2</v>
      </c>
      <c r="J64" s="30">
        <v>9.6999997634516749E-2</v>
      </c>
      <c r="K64" s="30">
        <v>9.6999997800674365E-2</v>
      </c>
      <c r="L64" s="30">
        <v>9.6999997833355556E-2</v>
      </c>
      <c r="M64" s="30">
        <v>9.7265757292643779E-2</v>
      </c>
      <c r="N64" s="30">
        <v>0.16165633317369896</v>
      </c>
      <c r="O64" s="30">
        <v>0.17796835468621872</v>
      </c>
      <c r="P64" s="30">
        <v>0.20051580356307869</v>
      </c>
      <c r="Q64" s="30">
        <v>0.10740545493277248</v>
      </c>
      <c r="R64" s="30">
        <v>9.6999998785373007E-2</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9.3522274543378997E-2</v>
      </c>
      <c r="D65" s="30">
        <v>9.6308747146118714E-2</v>
      </c>
      <c r="E65" s="30">
        <v>9.1945405251141546E-2</v>
      </c>
      <c r="F65" s="30">
        <v>1.2320067779680364E-2</v>
      </c>
      <c r="G65" s="30">
        <v>1.2529185930365297E-2</v>
      </c>
      <c r="H65" s="30">
        <v>1.5854145262557077E-2</v>
      </c>
      <c r="I65" s="30">
        <v>1.1671890696347033E-2</v>
      </c>
      <c r="J65" s="30">
        <v>1.1639999999999987E-2</v>
      </c>
      <c r="K65" s="30">
        <v>1.1639999999999987E-2</v>
      </c>
      <c r="L65" s="30">
        <v>1.1639999999999987E-2</v>
      </c>
      <c r="M65" s="30">
        <v>1.1671890696347033E-2</v>
      </c>
      <c r="N65" s="30">
        <v>2.498476312785388E-2</v>
      </c>
      <c r="O65" s="30">
        <v>2.2175303938356164E-2</v>
      </c>
      <c r="P65" s="30">
        <v>3.6430620719178082E-2</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3.6793665647475438E-3</v>
      </c>
      <c r="D66" s="30">
        <v>1.978431198493124E-3</v>
      </c>
      <c r="E66" s="30">
        <v>7.1701733818615972E-3</v>
      </c>
      <c r="F66" s="30">
        <v>5.1824967679031915E-3</v>
      </c>
      <c r="G66" s="30">
        <v>6.999598767546346E-3</v>
      </c>
      <c r="H66" s="30">
        <v>6.1608273641075243E-3</v>
      </c>
      <c r="I66" s="30">
        <v>3.0290648147300787E-3</v>
      </c>
      <c r="J66" s="30">
        <v>3.8440735500608358E-3</v>
      </c>
      <c r="K66" s="30">
        <v>1.0358752475803402E-3</v>
      </c>
      <c r="L66" s="30">
        <v>3.9612670496736819E-3</v>
      </c>
      <c r="M66" s="30">
        <v>4.2517800055665595E-3</v>
      </c>
      <c r="N66" s="30">
        <v>1.7139256524189985E-2</v>
      </c>
      <c r="O66" s="30">
        <v>1.6837646025644908E-2</v>
      </c>
      <c r="P66" s="30">
        <v>2.9246023449764777E-2</v>
      </c>
      <c r="Q66" s="30">
        <v>2.0689857486416396E-2</v>
      </c>
      <c r="R66" s="30">
        <v>1.9321306381740521E-2</v>
      </c>
      <c r="S66" s="30">
        <v>4.7534278828824869E-2</v>
      </c>
      <c r="T66" s="30">
        <v>3.8854568935154307E-2</v>
      </c>
      <c r="U66" s="30">
        <v>5.7256588812086014E-2</v>
      </c>
      <c r="V66" s="30">
        <v>8.6934623576806286E-2</v>
      </c>
      <c r="W66" s="30">
        <v>5.7711315655615131E-2</v>
      </c>
      <c r="X66" s="30">
        <v>7.0917118699058826E-2</v>
      </c>
      <c r="Y66" s="30">
        <v>0.13067386211008628</v>
      </c>
      <c r="Z66" s="30">
        <v>5.3253097986088328E-2</v>
      </c>
      <c r="AA66" s="30">
        <v>4.4039409075938056E-2</v>
      </c>
      <c r="AB66" s="30">
        <v>0.10229544488354629</v>
      </c>
      <c r="AC66" s="30">
        <v>9.7728639428574987E-2</v>
      </c>
      <c r="AD66" s="30">
        <v>0.12668582248669216</v>
      </c>
      <c r="AE66" s="30">
        <v>0.14358088476458436</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0.34801743623299203</v>
      </c>
      <c r="D68" s="30">
        <v>0.34352277073612669</v>
      </c>
      <c r="E68" s="30">
        <v>0.30215887866335323</v>
      </c>
      <c r="F68" s="30">
        <v>0.32979002790815248</v>
      </c>
      <c r="G68" s="30">
        <v>0.32036165243444631</v>
      </c>
      <c r="H68" s="30">
        <v>0.35569689055850801</v>
      </c>
      <c r="I68" s="30">
        <v>0.35978951668047843</v>
      </c>
      <c r="J68" s="30">
        <v>0.34419254525691689</v>
      </c>
      <c r="K68" s="30">
        <v>0.35126567739955139</v>
      </c>
      <c r="L68" s="30">
        <v>0.34721888834443054</v>
      </c>
      <c r="M68" s="30">
        <v>0.36355979964234952</v>
      </c>
      <c r="N68" s="30">
        <v>0.30415165308330377</v>
      </c>
      <c r="O68" s="30">
        <v>0.30392902795763133</v>
      </c>
      <c r="P68" s="30">
        <v>0.28355567492018152</v>
      </c>
      <c r="Q68" s="30">
        <v>0.32755040451193601</v>
      </c>
      <c r="R68" s="30">
        <v>0.32803739013265787</v>
      </c>
      <c r="S68" s="30">
        <v>0.32306404451246146</v>
      </c>
      <c r="T68" s="30">
        <v>0.33416965949904076</v>
      </c>
      <c r="U68" s="30">
        <v>0.33402908403822518</v>
      </c>
      <c r="V68" s="30">
        <v>0.34597134323974227</v>
      </c>
      <c r="W68" s="30">
        <v>0.30803693995418918</v>
      </c>
      <c r="X68" s="30">
        <v>0.29929698655523523</v>
      </c>
      <c r="Y68" s="30">
        <v>0.28142318720776671</v>
      </c>
      <c r="Z68" s="30">
        <v>0.31694592793179771</v>
      </c>
      <c r="AA68" s="30">
        <v>0.33111111147959099</v>
      </c>
      <c r="AB68" s="30">
        <v>0.3234427323673213</v>
      </c>
      <c r="AC68" s="30">
        <v>0.33570708321339765</v>
      </c>
      <c r="AD68" s="30">
        <v>0.31923254683199842</v>
      </c>
      <c r="AE68" s="30">
        <v>0.34233184638491326</v>
      </c>
    </row>
    <row r="69" spans="1:31" s="28" customFormat="1">
      <c r="A69" s="29" t="s">
        <v>133</v>
      </c>
      <c r="B69" s="29" t="s">
        <v>68</v>
      </c>
      <c r="C69" s="30">
        <v>0.30629108334947147</v>
      </c>
      <c r="D69" s="30">
        <v>0.29098279493416235</v>
      </c>
      <c r="E69" s="30">
        <v>0.29353977187415037</v>
      </c>
      <c r="F69" s="30">
        <v>0.28194402192265755</v>
      </c>
      <c r="G69" s="30">
        <v>0.27508562086115751</v>
      </c>
      <c r="H69" s="30">
        <v>0.28163281552676461</v>
      </c>
      <c r="I69" s="30">
        <v>0.29034654736140181</v>
      </c>
      <c r="J69" s="30">
        <v>0.27606690380655491</v>
      </c>
      <c r="K69" s="30">
        <v>0.28770175515860552</v>
      </c>
      <c r="L69" s="30">
        <v>0.29025777183876256</v>
      </c>
      <c r="M69" s="30">
        <v>0.29150795481270425</v>
      </c>
      <c r="N69" s="30">
        <v>0.29611896624776984</v>
      </c>
      <c r="O69" s="30">
        <v>0.28185997461226631</v>
      </c>
      <c r="P69" s="30">
        <v>0.27512078867333145</v>
      </c>
      <c r="Q69" s="30">
        <v>0.2820602089603878</v>
      </c>
      <c r="R69" s="30">
        <v>0.27964733526974939</v>
      </c>
      <c r="S69" s="30">
        <v>0.25555183502543399</v>
      </c>
      <c r="T69" s="30">
        <v>0.2607457332547285</v>
      </c>
      <c r="U69" s="30">
        <v>0.263352479554054</v>
      </c>
      <c r="V69" s="30">
        <v>0.23992411281756415</v>
      </c>
      <c r="W69" s="30">
        <v>0.23863240329392088</v>
      </c>
      <c r="X69" s="30">
        <v>0.21310725193891922</v>
      </c>
      <c r="Y69" s="30">
        <v>0.21040323966712249</v>
      </c>
      <c r="Z69" s="30">
        <v>0.20465424292702353</v>
      </c>
      <c r="AA69" s="30">
        <v>0.20884686637155764</v>
      </c>
      <c r="AB69" s="30">
        <v>0.19474253059781699</v>
      </c>
      <c r="AC69" s="30">
        <v>0.19787569290617973</v>
      </c>
      <c r="AD69" s="30">
        <v>0.18837244689064503</v>
      </c>
      <c r="AE69" s="30">
        <v>0.20521884490648201</v>
      </c>
    </row>
    <row r="70" spans="1:31" s="28" customFormat="1">
      <c r="A70" s="29" t="s">
        <v>133</v>
      </c>
      <c r="B70" s="29" t="s">
        <v>36</v>
      </c>
      <c r="C70" s="30">
        <v>4.8356267333757655E-2</v>
      </c>
      <c r="D70" s="30">
        <v>4.7619073062658987E-2</v>
      </c>
      <c r="E70" s="30">
        <v>5.9336137543705307E-2</v>
      </c>
      <c r="F70" s="30">
        <v>6.0947968970991209E-2</v>
      </c>
      <c r="G70" s="30">
        <v>6.1207233326419967E-2</v>
      </c>
      <c r="H70" s="30">
        <v>6.2848140152238566E-2</v>
      </c>
      <c r="I70" s="30">
        <v>5.9257691155008861E-2</v>
      </c>
      <c r="J70" s="30">
        <v>5.6603978186923372E-2</v>
      </c>
      <c r="K70" s="30">
        <v>5.4979578009976604E-2</v>
      </c>
      <c r="L70" s="30">
        <v>6.2823574448677755E-2</v>
      </c>
      <c r="M70" s="30">
        <v>6.0186937974827145E-2</v>
      </c>
      <c r="N70" s="30">
        <v>6.0746120079789613E-2</v>
      </c>
      <c r="O70" s="30">
        <v>5.9504105820527224E-2</v>
      </c>
      <c r="P70" s="30">
        <v>5.2143916182373469E-2</v>
      </c>
      <c r="Q70" s="30">
        <v>0.11946623239407374</v>
      </c>
      <c r="R70" s="30">
        <v>0.11826564639272889</v>
      </c>
      <c r="S70" s="30">
        <v>0.11487861365600198</v>
      </c>
      <c r="T70" s="30">
        <v>0.11396827482757614</v>
      </c>
      <c r="U70" s="30">
        <v>0.12221708631284178</v>
      </c>
      <c r="V70" s="30">
        <v>0.11724411523466813</v>
      </c>
      <c r="W70" s="30">
        <v>0.12552829730656692</v>
      </c>
      <c r="X70" s="30">
        <v>0.1255317175030557</v>
      </c>
      <c r="Y70" s="30">
        <v>0.11576767749174277</v>
      </c>
      <c r="Z70" s="30">
        <v>0.12547337841223211</v>
      </c>
      <c r="AA70" s="30">
        <v>0.12728734688210427</v>
      </c>
      <c r="AB70" s="30">
        <v>0.1225328389790681</v>
      </c>
      <c r="AC70" s="30">
        <v>0.12090847097749345</v>
      </c>
      <c r="AD70" s="30">
        <v>0.12156251553266739</v>
      </c>
      <c r="AE70" s="30">
        <v>0.11580364310829966</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8.3492742237852233E-2</v>
      </c>
      <c r="D72" s="30">
        <v>8.4431090829258829E-2</v>
      </c>
      <c r="E72" s="30">
        <v>9.9819518755490486E-2</v>
      </c>
      <c r="F72" s="30">
        <v>9.8063020577216345E-2</v>
      </c>
      <c r="G72" s="30">
        <v>9.842608495877668E-2</v>
      </c>
      <c r="H72" s="30">
        <v>9.7772464693937314E-2</v>
      </c>
      <c r="I72" s="30">
        <v>9.0152783295016831E-2</v>
      </c>
      <c r="J72" s="30">
        <v>8.5513976359481006E-2</v>
      </c>
      <c r="K72" s="30">
        <v>8.367912655426149E-2</v>
      </c>
      <c r="L72" s="30">
        <v>8.6122268104401045E-2</v>
      </c>
      <c r="M72" s="30">
        <v>8.3921288508474051E-2</v>
      </c>
      <c r="N72" s="30">
        <v>8.0708873312317783E-2</v>
      </c>
      <c r="O72" s="30">
        <v>7.7427813545473997E-2</v>
      </c>
      <c r="P72" s="30">
        <v>7.2188122523703491E-2</v>
      </c>
      <c r="Q72" s="30">
        <v>6.5606200594769556E-2</v>
      </c>
      <c r="R72" s="30">
        <v>6.3615423457212494E-2</v>
      </c>
      <c r="S72" s="30">
        <v>6.1085412552157922E-2</v>
      </c>
      <c r="T72" s="30">
        <v>5.9946100613482746E-2</v>
      </c>
      <c r="U72" s="30">
        <v>5.9062561848702393E-2</v>
      </c>
      <c r="V72" s="30">
        <v>5.4877221358579448E-2</v>
      </c>
      <c r="W72" s="30">
        <v>5.058842879131021E-2</v>
      </c>
      <c r="X72" s="30">
        <v>5.0906209690133916E-2</v>
      </c>
      <c r="Y72" s="30">
        <v>4.3604993358203441E-2</v>
      </c>
      <c r="Z72" s="30">
        <v>5.0098419245751896E-2</v>
      </c>
      <c r="AA72" s="30">
        <v>5.0083136347212058E-2</v>
      </c>
      <c r="AB72" s="30">
        <v>4.5401646638808225E-2</v>
      </c>
      <c r="AC72" s="30">
        <v>4.5695234633374694E-2</v>
      </c>
      <c r="AD72" s="30">
        <v>4.4627426287133488E-2</v>
      </c>
      <c r="AE72" s="30">
        <v>3.9853733369253179E-2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2.7499637776606954E-9</v>
      </c>
      <c r="D78" s="30">
        <v>2.7014031217070601E-9</v>
      </c>
      <c r="E78" s="30">
        <v>2.7906604539866471E-9</v>
      </c>
      <c r="F78" s="30">
        <v>2.8128702362135583E-9</v>
      </c>
      <c r="G78" s="30">
        <v>2.8216745148401831E-9</v>
      </c>
      <c r="H78" s="30">
        <v>2.9636031348788197E-9</v>
      </c>
      <c r="I78" s="30">
        <v>3.4867210550579556E-9</v>
      </c>
      <c r="J78" s="30">
        <v>3.8078269889357218E-9</v>
      </c>
      <c r="K78" s="30">
        <v>3.8606662166315416E-9</v>
      </c>
      <c r="L78" s="30">
        <v>3.9437335353003105E-9</v>
      </c>
      <c r="M78" s="30">
        <v>3.9256370741131015E-9</v>
      </c>
      <c r="N78" s="30">
        <v>4.7165783061116965E-9</v>
      </c>
      <c r="O78" s="30">
        <v>4.738356164383561E-9</v>
      </c>
      <c r="P78" s="30">
        <v>4.7161123551106429E-9</v>
      </c>
      <c r="Q78" s="30">
        <v>4.6859042961889711E-9</v>
      </c>
      <c r="R78" s="30">
        <v>4.6940781963470313E-9</v>
      </c>
      <c r="S78" s="30">
        <v>4.997314058658236E-9</v>
      </c>
      <c r="T78" s="30">
        <v>5.1843162759044597E-9</v>
      </c>
      <c r="U78" s="30">
        <v>6.1287616350543881E-9</v>
      </c>
      <c r="V78" s="30">
        <v>6.11027891201259E-9</v>
      </c>
      <c r="W78" s="30">
        <v>6.8040541578854937E-9</v>
      </c>
      <c r="X78" s="30">
        <v>6.8476746355813139E-9</v>
      </c>
      <c r="Y78" s="30">
        <v>6.8876363825957155E-9</v>
      </c>
      <c r="Z78" s="30">
        <v>6.6183691166139792E-9</v>
      </c>
      <c r="AA78" s="30">
        <v>6.7334425491745691E-9</v>
      </c>
      <c r="AB78" s="30">
        <v>9.7714985072005629E-9</v>
      </c>
      <c r="AC78" s="30">
        <v>9.7521096768527721E-9</v>
      </c>
      <c r="AD78" s="30">
        <v>1.1881876756234632E-8</v>
      </c>
      <c r="AE78" s="30">
        <v>1.180957751580611E-8</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2.4115292955723094E-9</v>
      </c>
      <c r="D80" s="30">
        <v>2.2868575047457727E-9</v>
      </c>
      <c r="E80" s="30">
        <v>2.4069624121389364E-9</v>
      </c>
      <c r="F80" s="30">
        <v>2.4634423195320911E-9</v>
      </c>
      <c r="G80" s="30">
        <v>2.5123987096608696E-9</v>
      </c>
      <c r="H80" s="30">
        <v>2.6911654738084241E-9</v>
      </c>
      <c r="I80" s="30">
        <v>3.0533973372325692E-9</v>
      </c>
      <c r="J80" s="30">
        <v>1.0826482947001181E-4</v>
      </c>
      <c r="K80" s="30">
        <v>2.3772750487340305E-5</v>
      </c>
      <c r="L80" s="30">
        <v>2.9310728397600176E-4</v>
      </c>
      <c r="M80" s="30">
        <v>2.502320733039608E-4</v>
      </c>
      <c r="N80" s="30">
        <v>1.1014406765439172E-3</v>
      </c>
      <c r="O80" s="30">
        <v>4.5533947635806272E-4</v>
      </c>
      <c r="P80" s="30">
        <v>6.3747361694012621E-4</v>
      </c>
      <c r="Q80" s="30">
        <v>6.348002835492657E-4</v>
      </c>
      <c r="R80" s="30">
        <v>1.7908634942396493E-4</v>
      </c>
      <c r="S80" s="30">
        <v>2.7677719637718627E-3</v>
      </c>
      <c r="T80" s="30">
        <v>4.8206757606074604E-9</v>
      </c>
      <c r="U80" s="30">
        <v>4.4508313181134882E-4</v>
      </c>
      <c r="V80" s="30">
        <v>4.5344049645213352E-4</v>
      </c>
      <c r="W80" s="30">
        <v>3.2049169062747991E-3</v>
      </c>
      <c r="X80" s="30">
        <v>6.8015351022732628E-4</v>
      </c>
      <c r="Y80" s="30">
        <v>4.0595678121471022E-3</v>
      </c>
      <c r="Z80" s="30">
        <v>7.1120384526298817E-3</v>
      </c>
      <c r="AA80" s="30">
        <v>3.0929802459817349E-3</v>
      </c>
      <c r="AB80" s="30">
        <v>1.9434029619307981E-3</v>
      </c>
      <c r="AC80" s="30">
        <v>8.3800440530723314E-4</v>
      </c>
      <c r="AD80" s="30">
        <v>1.4005859338789362E-2</v>
      </c>
      <c r="AE80" s="30">
        <v>1.1962547928952133E-2</v>
      </c>
    </row>
    <row r="81" spans="1:31" s="28" customFormat="1">
      <c r="A81" s="29" t="s">
        <v>134</v>
      </c>
      <c r="B81" s="29" t="s">
        <v>65</v>
      </c>
      <c r="C81" s="30">
        <v>0.36847182374593218</v>
      </c>
      <c r="D81" s="30">
        <v>0.38097452447409563</v>
      </c>
      <c r="E81" s="30">
        <v>0.33533513126689496</v>
      </c>
      <c r="F81" s="30">
        <v>0.40777867462017375</v>
      </c>
      <c r="G81" s="30">
        <v>0.42000404855473467</v>
      </c>
      <c r="H81" s="30">
        <v>0.38516946908798522</v>
      </c>
      <c r="I81" s="30">
        <v>0.43127443881756217</v>
      </c>
      <c r="J81" s="30">
        <v>0.43583905261501005</v>
      </c>
      <c r="K81" s="30">
        <v>0.41664056720491394</v>
      </c>
      <c r="L81" s="30">
        <v>0.38632802500706775</v>
      </c>
      <c r="M81" s="30">
        <v>0.37570588551861883</v>
      </c>
      <c r="N81" s="30">
        <v>0.37220430745559174</v>
      </c>
      <c r="O81" s="30">
        <v>0.3942486142894267</v>
      </c>
      <c r="P81" s="30">
        <v>0.40017246383327487</v>
      </c>
      <c r="Q81" s="30">
        <v>0.38988710444709673</v>
      </c>
      <c r="R81" s="30">
        <v>0.35257303887516533</v>
      </c>
      <c r="S81" s="30">
        <v>0.3851145648598307</v>
      </c>
      <c r="T81" s="30">
        <v>0.36819663080735887</v>
      </c>
      <c r="U81" s="30">
        <v>0.33853741307948576</v>
      </c>
      <c r="V81" s="30">
        <v>0.33671514081006992</v>
      </c>
      <c r="W81" s="30">
        <v>0.33141081008537854</v>
      </c>
      <c r="X81" s="30">
        <v>0.35692418291062067</v>
      </c>
      <c r="Y81" s="30">
        <v>0.36447256957323049</v>
      </c>
      <c r="Z81" s="30">
        <v>0.32261205827250272</v>
      </c>
      <c r="AA81" s="30">
        <v>0.37359654084881</v>
      </c>
      <c r="AB81" s="30">
        <v>0.39859115535776168</v>
      </c>
      <c r="AC81" s="30">
        <v>0.37847619892577156</v>
      </c>
      <c r="AD81" s="30">
        <v>0.34134057129104212</v>
      </c>
      <c r="AE81" s="30">
        <v>0.35874457985513486</v>
      </c>
    </row>
    <row r="82" spans="1:31" s="28" customFormat="1">
      <c r="A82" s="29" t="s">
        <v>134</v>
      </c>
      <c r="B82" s="29" t="s">
        <v>69</v>
      </c>
      <c r="C82" s="30">
        <v>0.33832633966366815</v>
      </c>
      <c r="D82" s="30">
        <v>0.38450618487970778</v>
      </c>
      <c r="E82" s="30">
        <v>0.38028302670850217</v>
      </c>
      <c r="F82" s="30">
        <v>0.38026525442225528</v>
      </c>
      <c r="G82" s="30">
        <v>0.39660963643544755</v>
      </c>
      <c r="H82" s="30">
        <v>0.40053412232121832</v>
      </c>
      <c r="I82" s="30">
        <v>0.42181383958091656</v>
      </c>
      <c r="J82" s="30">
        <v>0.40006867027258342</v>
      </c>
      <c r="K82" s="30">
        <v>0.41645197075361856</v>
      </c>
      <c r="L82" s="30">
        <v>0.40314220244242494</v>
      </c>
      <c r="M82" s="30">
        <v>0.42269333855974983</v>
      </c>
      <c r="N82" s="30">
        <v>0.40339900977437304</v>
      </c>
      <c r="O82" s="30">
        <v>0.39524907775889262</v>
      </c>
      <c r="P82" s="30">
        <v>0.41198573753910106</v>
      </c>
      <c r="Q82" s="30">
        <v>0.41892092525747981</v>
      </c>
      <c r="R82" s="30">
        <v>0.42769984814725021</v>
      </c>
      <c r="S82" s="30">
        <v>0.42187878923605099</v>
      </c>
      <c r="T82" s="30">
        <v>0.41436773404341931</v>
      </c>
      <c r="U82" s="30">
        <v>0.40311340643423904</v>
      </c>
      <c r="V82" s="30">
        <v>0.42239354600095025</v>
      </c>
      <c r="W82" s="30">
        <v>0.39639853316527318</v>
      </c>
      <c r="X82" s="30">
        <v>0.38773207686788252</v>
      </c>
      <c r="Y82" s="30">
        <v>0.40250423831720095</v>
      </c>
      <c r="Z82" s="30">
        <v>0.41942858738762356</v>
      </c>
      <c r="AA82" s="30">
        <v>0.43412499968952695</v>
      </c>
      <c r="AB82" s="30">
        <v>0.42861722790045581</v>
      </c>
      <c r="AC82" s="30">
        <v>0.4257797526598634</v>
      </c>
      <c r="AD82" s="30">
        <v>0.40840732496371768</v>
      </c>
      <c r="AE82" s="30">
        <v>0.41960716947697796</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v>0.24233927612823847</v>
      </c>
      <c r="L85" s="30">
        <v>0.26676221831763408</v>
      </c>
      <c r="M85" s="30">
        <v>0.25439271604793701</v>
      </c>
      <c r="N85" s="30">
        <v>0.24358234353859337</v>
      </c>
      <c r="O85" s="30">
        <v>0.24219596578074526</v>
      </c>
      <c r="P85" s="30">
        <v>0.24075663756132937</v>
      </c>
      <c r="Q85" s="30">
        <v>0.23168004563164585</v>
      </c>
      <c r="R85" s="30">
        <v>0.24231691607243103</v>
      </c>
      <c r="S85" s="30">
        <v>0.23942466876107907</v>
      </c>
      <c r="T85" s="30">
        <v>0.23686548359935464</v>
      </c>
      <c r="U85" s="30">
        <v>0.25483277131343779</v>
      </c>
      <c r="V85" s="30">
        <v>0.23955148401583914</v>
      </c>
      <c r="W85" s="30">
        <v>0.22224852977138931</v>
      </c>
      <c r="X85" s="30">
        <v>0.23786300449475861</v>
      </c>
      <c r="Y85" s="30">
        <v>0.22443287035740384</v>
      </c>
      <c r="Z85" s="30">
        <v>0.24862725884519013</v>
      </c>
      <c r="AA85" s="30">
        <v>0.23710241134797408</v>
      </c>
      <c r="AB85" s="30">
        <v>0.22750610333490751</v>
      </c>
      <c r="AC85" s="30">
        <v>0.22033763136729992</v>
      </c>
      <c r="AD85" s="30">
        <v>0.24706418487965937</v>
      </c>
      <c r="AE85" s="30">
        <v>0.21977078315045062</v>
      </c>
    </row>
    <row r="86" spans="1:31" s="28" customFormat="1">
      <c r="A86" s="29" t="s">
        <v>134</v>
      </c>
      <c r="B86" s="29" t="s">
        <v>56</v>
      </c>
      <c r="C86" s="30" t="s">
        <v>169</v>
      </c>
      <c r="D86" s="30">
        <v>2.6890309384566137E-2</v>
      </c>
      <c r="E86" s="30">
        <v>3.5207735716371286E-2</v>
      </c>
      <c r="F86" s="30">
        <v>2.6553383140412265E-2</v>
      </c>
      <c r="G86" s="30">
        <v>3.1594678699960389E-2</v>
      </c>
      <c r="H86" s="30">
        <v>3.5182418152493823E-2</v>
      </c>
      <c r="I86" s="30">
        <v>6.1172970154755202E-2</v>
      </c>
      <c r="J86" s="30">
        <v>6.3149114267182213E-2</v>
      </c>
      <c r="K86" s="30">
        <v>7.6273494123225455E-2</v>
      </c>
      <c r="L86" s="30">
        <v>8.1154814835855404E-2</v>
      </c>
      <c r="M86" s="30">
        <v>8.0184507980365485E-2</v>
      </c>
      <c r="N86" s="30">
        <v>7.374110335567842E-2</v>
      </c>
      <c r="O86" s="30">
        <v>6.8248426779956212E-2</v>
      </c>
      <c r="P86" s="30">
        <v>6.7865564165086684E-2</v>
      </c>
      <c r="Q86" s="30">
        <v>6.2235571982887747E-2</v>
      </c>
      <c r="R86" s="30">
        <v>6.4209017338239485E-2</v>
      </c>
      <c r="S86" s="30">
        <v>6.2857416496853211E-2</v>
      </c>
      <c r="T86" s="30">
        <v>5.6925417404332261E-2</v>
      </c>
      <c r="U86" s="30">
        <v>5.8474535658550472E-2</v>
      </c>
      <c r="V86" s="30">
        <v>5.8642251225725403E-2</v>
      </c>
      <c r="W86" s="30">
        <v>5.57537851950307E-2</v>
      </c>
      <c r="X86" s="30">
        <v>5.304884995795852E-2</v>
      </c>
      <c r="Y86" s="30">
        <v>4.8196011306156396E-2</v>
      </c>
      <c r="Z86" s="30">
        <v>5.4191132723127956E-2</v>
      </c>
      <c r="AA86" s="30">
        <v>5.2746276658804873E-2</v>
      </c>
      <c r="AB86" s="30">
        <v>4.9293736005442415E-2</v>
      </c>
      <c r="AC86" s="30">
        <v>4.425416883367158E-2</v>
      </c>
      <c r="AD86" s="30">
        <v>4.9743868648671793E-2</v>
      </c>
      <c r="AE86" s="30">
        <v>4.3739047850135562E-2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7.2840688348399379E-2</v>
      </c>
      <c r="D92" s="31">
        <v>4.8123018550326871E-2</v>
      </c>
      <c r="E92" s="31">
        <v>5.896143695438321E-2</v>
      </c>
      <c r="F92" s="31">
        <v>7.5494739863989524E-2</v>
      </c>
      <c r="G92" s="31">
        <v>7.9229026174619091E-2</v>
      </c>
      <c r="H92" s="31">
        <v>8.1418813653255553E-2</v>
      </c>
      <c r="I92" s="31">
        <v>7.709620697456486E-2</v>
      </c>
      <c r="J92" s="31">
        <v>7.2036039748551189E-2</v>
      </c>
      <c r="K92" s="31">
        <v>7.1557525287324744E-2</v>
      </c>
      <c r="L92" s="31">
        <v>7.3626191441822836E-2</v>
      </c>
      <c r="M92" s="31">
        <v>7.4003768382178994E-2</v>
      </c>
      <c r="N92" s="31">
        <v>0.13780449381960028</v>
      </c>
      <c r="O92" s="31">
        <v>0.13814491791625069</v>
      </c>
      <c r="P92" s="31">
        <v>0.13747784444727432</v>
      </c>
      <c r="Q92" s="31">
        <v>0.14991570838793183</v>
      </c>
      <c r="R92" s="31">
        <v>0.14973144908568112</v>
      </c>
      <c r="S92" s="31">
        <v>0.14798575898868038</v>
      </c>
      <c r="T92" s="31">
        <v>0.14622611797288487</v>
      </c>
      <c r="U92" s="31">
        <v>0.15156239722756004</v>
      </c>
      <c r="V92" s="31">
        <v>0.14762486277987283</v>
      </c>
      <c r="W92" s="31">
        <v>0.1553662693043843</v>
      </c>
      <c r="X92" s="31">
        <v>0.16511678038342009</v>
      </c>
      <c r="Y92" s="31">
        <v>0.15913521675915449</v>
      </c>
      <c r="Z92" s="31">
        <v>0.167264355137656</v>
      </c>
      <c r="AA92" s="31">
        <v>0.16694752221749218</v>
      </c>
      <c r="AB92" s="31">
        <v>0.15802398679337704</v>
      </c>
      <c r="AC92" s="31">
        <v>0.15884924878800996</v>
      </c>
      <c r="AD92" s="31">
        <v>0.16034335908972097</v>
      </c>
      <c r="AE92" s="31">
        <v>0.16051083238345717</v>
      </c>
    </row>
    <row r="93" spans="1:31" collapsed="1">
      <c r="A93" s="29" t="s">
        <v>40</v>
      </c>
      <c r="B93" s="29" t="s">
        <v>72</v>
      </c>
      <c r="C93" s="31">
        <v>4.1610361262745817E-2</v>
      </c>
      <c r="D93" s="31">
        <v>7.3642620163422254E-2</v>
      </c>
      <c r="E93" s="31">
        <v>8.7423156476975905E-2</v>
      </c>
      <c r="F93" s="31">
        <v>0.2620557295525332</v>
      </c>
      <c r="G93" s="31">
        <v>0.21132802781011134</v>
      </c>
      <c r="H93" s="31">
        <v>0.21610059319807465</v>
      </c>
      <c r="I93" s="31">
        <v>0.26003294438590852</v>
      </c>
      <c r="J93" s="31">
        <v>0.26173988794007264</v>
      </c>
      <c r="K93" s="31">
        <v>0.27485654521083414</v>
      </c>
      <c r="L93" s="31">
        <v>0.27637472285157633</v>
      </c>
      <c r="M93" s="31">
        <v>0.28418974005544251</v>
      </c>
      <c r="N93" s="31">
        <v>0.32388701304235418</v>
      </c>
      <c r="O93" s="31">
        <v>0.31532689148617182</v>
      </c>
      <c r="P93" s="31">
        <v>0.31089171176867719</v>
      </c>
      <c r="Q93" s="31">
        <v>0.32925566511169402</v>
      </c>
      <c r="R93" s="31">
        <v>0.324215976436728</v>
      </c>
      <c r="S93" s="31">
        <v>0.3251798886122812</v>
      </c>
      <c r="T93" s="31">
        <v>0.31912181650902133</v>
      </c>
      <c r="U93" s="31">
        <v>0.33857750614902699</v>
      </c>
      <c r="V93" s="31">
        <v>0.33670819949407277</v>
      </c>
      <c r="W93" s="31">
        <v>0.32242877539174236</v>
      </c>
      <c r="X93" s="31">
        <v>0.33960345498030098</v>
      </c>
      <c r="Y93" s="31">
        <v>0.31115853123956766</v>
      </c>
      <c r="Z93" s="31">
        <v>0.34696315106129461</v>
      </c>
      <c r="AA93" s="31">
        <v>0.34137677947861511</v>
      </c>
      <c r="AB93" s="31">
        <v>0.30858550340755264</v>
      </c>
      <c r="AC93" s="31">
        <v>0.30040915972424842</v>
      </c>
      <c r="AD93" s="31">
        <v>0.31957173226047719</v>
      </c>
      <c r="AE93" s="31">
        <v>0.3073318506950809</v>
      </c>
    </row>
    <row r="94" spans="1:31">
      <c r="A94" s="29" t="s">
        <v>40</v>
      </c>
      <c r="B94" s="29" t="s">
        <v>76</v>
      </c>
      <c r="C94" s="31">
        <v>5.3988089049181114E-2</v>
      </c>
      <c r="D94" s="31">
        <v>6.4265514547552222E-2</v>
      </c>
      <c r="E94" s="31">
        <v>8.6086369712478059E-2</v>
      </c>
      <c r="F94" s="31">
        <v>0.10393196175336392</v>
      </c>
      <c r="G94" s="31">
        <v>0.11083375859629924</v>
      </c>
      <c r="H94" s="31">
        <v>0.11402840601250895</v>
      </c>
      <c r="I94" s="31">
        <v>0.10846797239339323</v>
      </c>
      <c r="J94" s="31">
        <v>0.10039076406879321</v>
      </c>
      <c r="K94" s="31">
        <v>0.10098639092694288</v>
      </c>
      <c r="L94" s="31">
        <v>0.10123026511751378</v>
      </c>
      <c r="M94" s="31">
        <v>0.10007857745722286</v>
      </c>
      <c r="N94" s="31">
        <v>9.2898030213816318E-2</v>
      </c>
      <c r="O94" s="31">
        <v>8.9671613994233762E-2</v>
      </c>
      <c r="P94" s="31">
        <v>8.5602510242421631E-2</v>
      </c>
      <c r="Q94" s="31">
        <v>8.3786949669392541E-2</v>
      </c>
      <c r="R94" s="31">
        <v>8.2867918625033302E-2</v>
      </c>
      <c r="S94" s="31">
        <v>7.7042777987203326E-2</v>
      </c>
      <c r="T94" s="31">
        <v>7.5393912083885892E-2</v>
      </c>
      <c r="U94" s="31">
        <v>7.4409080885724135E-2</v>
      </c>
      <c r="V94" s="31">
        <v>7.0909140940216983E-2</v>
      </c>
      <c r="W94" s="31">
        <v>6.9335123717459132E-2</v>
      </c>
      <c r="X94" s="31">
        <v>6.8723625681184008E-2</v>
      </c>
      <c r="Y94" s="31">
        <v>6.086789334581328E-2</v>
      </c>
      <c r="Z94" s="31">
        <v>6.5952643679540554E-2</v>
      </c>
      <c r="AA94" s="31">
        <v>6.4312188363265022E-2</v>
      </c>
      <c r="AB94" s="31">
        <v>6.0105232813568672E-2</v>
      </c>
      <c r="AC94" s="31">
        <v>5.9855171200623995E-2</v>
      </c>
      <c r="AD94" s="31">
        <v>5.9428709088492813E-2</v>
      </c>
      <c r="AE94" s="31">
        <v>5.5722542825214889E-2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v>0.18568231886258446</v>
      </c>
      <c r="O97" s="31">
        <v>0.18316708040978599</v>
      </c>
      <c r="P97" s="31">
        <v>0.18081923794039087</v>
      </c>
      <c r="Q97" s="31">
        <v>0.18090296938101671</v>
      </c>
      <c r="R97" s="31">
        <v>0.1818935453967786</v>
      </c>
      <c r="S97" s="31">
        <v>0.1753660191095445</v>
      </c>
      <c r="T97" s="31">
        <v>0.17354415298048792</v>
      </c>
      <c r="U97" s="31">
        <v>0.17457329395322418</v>
      </c>
      <c r="V97" s="31">
        <v>0.16753173017668768</v>
      </c>
      <c r="W97" s="31">
        <v>0.16779877501931373</v>
      </c>
      <c r="X97" s="31">
        <v>0.16856311994666373</v>
      </c>
      <c r="Y97" s="31">
        <v>0.16445086891935087</v>
      </c>
      <c r="Z97" s="31">
        <v>0.17289324895480726</v>
      </c>
      <c r="AA97" s="31">
        <v>0.17214537315227763</v>
      </c>
      <c r="AB97" s="31">
        <v>0.16698097958784477</v>
      </c>
      <c r="AC97" s="31">
        <v>0.16372739082398666</v>
      </c>
      <c r="AD97" s="31">
        <v>0.16948641983660195</v>
      </c>
      <c r="AE97" s="31">
        <v>0.16748313450559238</v>
      </c>
    </row>
    <row r="98" spans="1:31">
      <c r="A98" s="29" t="s">
        <v>130</v>
      </c>
      <c r="B98" s="29" t="s">
        <v>72</v>
      </c>
      <c r="C98" s="31">
        <v>3.7646512421178377E-2</v>
      </c>
      <c r="D98" s="31">
        <v>7.0848613693194173E-2</v>
      </c>
      <c r="E98" s="31">
        <v>8.1988767353242412E-2</v>
      </c>
      <c r="F98" s="31">
        <v>0.34270780051146466</v>
      </c>
      <c r="G98" s="31">
        <v>0.22602035196356943</v>
      </c>
      <c r="H98" s="31">
        <v>0.22820712685208672</v>
      </c>
      <c r="I98" s="31">
        <v>0.27611924019277023</v>
      </c>
      <c r="J98" s="31">
        <v>0.27815873140064606</v>
      </c>
      <c r="K98" s="31">
        <v>0.28982391567099286</v>
      </c>
      <c r="L98" s="31">
        <v>0.28774446976727508</v>
      </c>
      <c r="M98" s="31">
        <v>0.29948529793376405</v>
      </c>
      <c r="N98" s="31">
        <v>0.34153975072542964</v>
      </c>
      <c r="O98" s="31">
        <v>0.33618327535358311</v>
      </c>
      <c r="P98" s="31">
        <v>0.33107115982205221</v>
      </c>
      <c r="Q98" s="31">
        <v>0.3542318516330194</v>
      </c>
      <c r="R98" s="31">
        <v>0.34363585838570038</v>
      </c>
      <c r="S98" s="31">
        <v>0.35055380126236652</v>
      </c>
      <c r="T98" s="31">
        <v>0.34026068392702041</v>
      </c>
      <c r="U98" s="31">
        <v>0.3627020063318987</v>
      </c>
      <c r="V98" s="31">
        <v>0.36425025925866539</v>
      </c>
      <c r="W98" s="31">
        <v>0.33922400689118465</v>
      </c>
      <c r="X98" s="31">
        <v>0.37067179042820475</v>
      </c>
      <c r="Y98" s="31">
        <v>0.33578867738136825</v>
      </c>
      <c r="Z98" s="31">
        <v>0.38954933266656788</v>
      </c>
      <c r="AA98" s="31">
        <v>0.38508896276384624</v>
      </c>
      <c r="AB98" s="31">
        <v>0.35871198570329099</v>
      </c>
      <c r="AC98" s="31">
        <v>0.33907426658496148</v>
      </c>
      <c r="AD98" s="31">
        <v>0.3626101055950941</v>
      </c>
      <c r="AE98" s="31">
        <v>0.34431145874645008</v>
      </c>
    </row>
    <row r="99" spans="1:31">
      <c r="A99" s="29" t="s">
        <v>130</v>
      </c>
      <c r="B99" s="29" t="s">
        <v>76</v>
      </c>
      <c r="C99" s="31">
        <v>2.9061662813842933E-2</v>
      </c>
      <c r="D99" s="31">
        <v>3.7557857559908835E-2</v>
      </c>
      <c r="E99" s="31">
        <v>7.8739384649419E-2</v>
      </c>
      <c r="F99" s="31">
        <v>9.235899712503047E-2</v>
      </c>
      <c r="G99" s="31">
        <v>0.10311499377461231</v>
      </c>
      <c r="H99" s="31">
        <v>0.10894530760818115</v>
      </c>
      <c r="I99" s="31">
        <v>0.10310485472180136</v>
      </c>
      <c r="J99" s="31">
        <v>9.6617582500441751E-2</v>
      </c>
      <c r="K99" s="31">
        <v>9.5554348448658108E-2</v>
      </c>
      <c r="L99" s="31">
        <v>9.5861090877880861E-2</v>
      </c>
      <c r="M99" s="31">
        <v>9.2105990330888926E-2</v>
      </c>
      <c r="N99" s="31">
        <v>8.8975776628157963E-2</v>
      </c>
      <c r="O99" s="31">
        <v>8.5332610654587832E-2</v>
      </c>
      <c r="P99" s="31">
        <v>8.0898254247611157E-2</v>
      </c>
      <c r="Q99" s="31">
        <v>7.9521054622199716E-2</v>
      </c>
      <c r="R99" s="31">
        <v>7.9171357122840763E-2</v>
      </c>
      <c r="S99" s="31">
        <v>7.44977350134787E-2</v>
      </c>
      <c r="T99" s="31">
        <v>7.2614395599000972E-2</v>
      </c>
      <c r="U99" s="31">
        <v>7.2586198101751806E-2</v>
      </c>
      <c r="V99" s="31">
        <v>6.7600879415771351E-2</v>
      </c>
      <c r="W99" s="31">
        <v>6.7632629563223565E-2</v>
      </c>
      <c r="X99" s="31">
        <v>6.8160953680520581E-2</v>
      </c>
      <c r="Y99" s="31">
        <v>6.159728323454184E-2</v>
      </c>
      <c r="Z99" s="31">
        <v>6.7271890479861554E-2</v>
      </c>
      <c r="AA99" s="31">
        <v>6.5852604364424042E-2</v>
      </c>
      <c r="AB99" s="31">
        <v>6.3453961792814151E-2</v>
      </c>
      <c r="AC99" s="31">
        <v>6.1411103624909848E-2</v>
      </c>
      <c r="AD99" s="31">
        <v>6.3209770254608721E-2</v>
      </c>
      <c r="AE99" s="31">
        <v>5.9228139138036477E-2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0.13927559911309362</v>
      </c>
      <c r="E102" s="31">
        <v>0.1691196353124943</v>
      </c>
      <c r="F102" s="31">
        <v>0.21400986804295663</v>
      </c>
      <c r="G102" s="31">
        <v>0.22059915538438926</v>
      </c>
      <c r="H102" s="31">
        <v>0.23225368850539954</v>
      </c>
      <c r="I102" s="31">
        <v>0.23312354418491438</v>
      </c>
      <c r="J102" s="31">
        <v>0.22094529923820774</v>
      </c>
      <c r="K102" s="31">
        <v>0.22004133451067354</v>
      </c>
      <c r="L102" s="31">
        <v>0.2256524537363242</v>
      </c>
      <c r="M102" s="31">
        <v>0.22094100792812213</v>
      </c>
      <c r="N102" s="31">
        <v>0.19514468713800998</v>
      </c>
      <c r="O102" s="31">
        <v>0.19008953418781036</v>
      </c>
      <c r="P102" s="31">
        <v>0.19227632565509609</v>
      </c>
      <c r="Q102" s="31">
        <v>0.19388390356526358</v>
      </c>
      <c r="R102" s="31">
        <v>0.19309194012648492</v>
      </c>
      <c r="S102" s="31">
        <v>0.17943562130392129</v>
      </c>
      <c r="T102" s="31">
        <v>0.17637764358949681</v>
      </c>
      <c r="U102" s="31">
        <v>0.17874611723130793</v>
      </c>
      <c r="V102" s="31">
        <v>0.18043199972679561</v>
      </c>
      <c r="W102" s="31">
        <v>0.17703523520127643</v>
      </c>
      <c r="X102" s="31">
        <v>0.17579464960420485</v>
      </c>
      <c r="Y102" s="31">
        <v>0.17396049955710455</v>
      </c>
      <c r="Z102" s="31">
        <v>0.17412143714990386</v>
      </c>
      <c r="AA102" s="31">
        <v>0.17198100113162804</v>
      </c>
      <c r="AB102" s="31">
        <v>0.15690852462740246</v>
      </c>
      <c r="AC102" s="31">
        <v>0.16158079425257152</v>
      </c>
      <c r="AD102" s="31">
        <v>0.16081973034616212</v>
      </c>
      <c r="AE102" s="31">
        <v>0.16552472624207587</v>
      </c>
    </row>
    <row r="103" spans="1:31">
      <c r="A103" s="29" t="s">
        <v>131</v>
      </c>
      <c r="B103" s="29" t="s">
        <v>72</v>
      </c>
      <c r="C103" s="31">
        <v>4.840553070543286E-2</v>
      </c>
      <c r="D103" s="31">
        <v>7.8432345540956114E-2</v>
      </c>
      <c r="E103" s="31">
        <v>9.6739233845814218E-2</v>
      </c>
      <c r="F103" s="31">
        <v>0.12379501480636752</v>
      </c>
      <c r="G103" s="31">
        <v>0.12497312055126898</v>
      </c>
      <c r="H103" s="31">
        <v>0.14494379977921559</v>
      </c>
      <c r="I103" s="31">
        <v>0.16548489397868396</v>
      </c>
      <c r="J103" s="31">
        <v>0.16523727101826252</v>
      </c>
      <c r="K103" s="31">
        <v>0.1755959745456831</v>
      </c>
      <c r="L103" s="31">
        <v>0.18700299677114432</v>
      </c>
      <c r="M103" s="31">
        <v>0.17877794785741541</v>
      </c>
      <c r="N103" s="31">
        <v>0.24569528982573224</v>
      </c>
      <c r="O103" s="31">
        <v>0.2524422990829352</v>
      </c>
      <c r="P103" s="31">
        <v>0.24952233959348111</v>
      </c>
      <c r="Q103" s="31">
        <v>0.2683221383587423</v>
      </c>
      <c r="R103" s="31">
        <v>0.26263682400114369</v>
      </c>
      <c r="S103" s="31">
        <v>0.26476461621134667</v>
      </c>
      <c r="T103" s="31">
        <v>0.26383642200450114</v>
      </c>
      <c r="U103" s="31">
        <v>0.28038099422116786</v>
      </c>
      <c r="V103" s="31">
        <v>0.27925521785705926</v>
      </c>
      <c r="W103" s="31">
        <v>0.29377442950684951</v>
      </c>
      <c r="X103" s="31">
        <v>0.30619083447829498</v>
      </c>
      <c r="Y103" s="31">
        <v>0.28711121704988374</v>
      </c>
      <c r="Z103" s="31">
        <v>0.29307580605338385</v>
      </c>
      <c r="AA103" s="31">
        <v>0.28335006021955467</v>
      </c>
      <c r="AB103" s="31">
        <v>0.23131649287305328</v>
      </c>
      <c r="AC103" s="31">
        <v>0.23089560673980941</v>
      </c>
      <c r="AD103" s="31">
        <v>0.24497505738760425</v>
      </c>
      <c r="AE103" s="31">
        <v>0.251411800727663</v>
      </c>
    </row>
    <row r="104" spans="1:31">
      <c r="A104" s="29" t="s">
        <v>131</v>
      </c>
      <c r="B104" s="29" t="s">
        <v>76</v>
      </c>
      <c r="C104" s="31">
        <v>7.0025610438823438E-2</v>
      </c>
      <c r="D104" s="31">
        <v>7.7850828336072847E-2</v>
      </c>
      <c r="E104" s="31">
        <v>8.5936327071716612E-2</v>
      </c>
      <c r="F104" s="31">
        <v>0.11134708624277831</v>
      </c>
      <c r="G104" s="31">
        <v>0.11609186059812741</v>
      </c>
      <c r="H104" s="31">
        <v>0.1205258988950971</v>
      </c>
      <c r="I104" s="31">
        <v>0.12042790908926074</v>
      </c>
      <c r="J104" s="31">
        <v>0.10766452289674236</v>
      </c>
      <c r="K104" s="31">
        <v>0.10875133031010636</v>
      </c>
      <c r="L104" s="31">
        <v>0.10894988154342913</v>
      </c>
      <c r="M104" s="31">
        <v>0.10803081759690476</v>
      </c>
      <c r="N104" s="31">
        <v>9.1656031080095152E-2</v>
      </c>
      <c r="O104" s="31">
        <v>8.888185765010756E-2</v>
      </c>
      <c r="P104" s="31">
        <v>8.6473767900298468E-2</v>
      </c>
      <c r="Q104" s="31">
        <v>8.6256416945614062E-2</v>
      </c>
      <c r="R104" s="31">
        <v>8.5244170968612934E-2</v>
      </c>
      <c r="S104" s="31">
        <v>7.4357264443436766E-2</v>
      </c>
      <c r="T104" s="31">
        <v>7.4067411174736558E-2</v>
      </c>
      <c r="U104" s="31">
        <v>7.2995192507391643E-2</v>
      </c>
      <c r="V104" s="31">
        <v>7.2743855545862782E-2</v>
      </c>
      <c r="W104" s="31">
        <v>7.1938571250793823E-2</v>
      </c>
      <c r="X104" s="31">
        <v>7.0497285344185603E-2</v>
      </c>
      <c r="Y104" s="31">
        <v>6.2612058562877257E-2</v>
      </c>
      <c r="Z104" s="31">
        <v>6.0386227973037304E-2</v>
      </c>
      <c r="AA104" s="31">
        <v>5.7865794476605524E-2</v>
      </c>
      <c r="AB104" s="31">
        <v>5.1239104802630914E-2</v>
      </c>
      <c r="AC104" s="31">
        <v>5.3477654528483451E-2</v>
      </c>
      <c r="AD104" s="31">
        <v>5.1917197841300534E-2</v>
      </c>
      <c r="AE104" s="31">
        <v>4.9170645976256817E-2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0.12215990670538783</v>
      </c>
      <c r="D107" s="31">
        <v>3.7347468010104114E-2</v>
      </c>
      <c r="E107" s="31">
        <v>4.5377572583821649E-2</v>
      </c>
      <c r="F107" s="31">
        <v>6.825048432685453E-2</v>
      </c>
      <c r="G107" s="31">
        <v>7.3697428619828115E-2</v>
      </c>
      <c r="H107" s="31">
        <v>7.5472436880487603E-2</v>
      </c>
      <c r="I107" s="31">
        <v>7.0840494367560264E-2</v>
      </c>
      <c r="J107" s="31">
        <v>6.5370733301437375E-2</v>
      </c>
      <c r="K107" s="31">
        <v>6.5602892688198078E-2</v>
      </c>
      <c r="L107" s="31">
        <v>6.3744310103952484E-2</v>
      </c>
      <c r="M107" s="31">
        <v>6.6033596811707562E-2</v>
      </c>
      <c r="N107" s="31">
        <v>6.4026982142238884E-2</v>
      </c>
      <c r="O107" s="31">
        <v>6.0575986219153111E-2</v>
      </c>
      <c r="P107" s="31">
        <v>5.7627047890057785E-2</v>
      </c>
      <c r="Q107" s="31">
        <v>5.9582145407419566E-2</v>
      </c>
      <c r="R107" s="31">
        <v>5.9752007174746706E-2</v>
      </c>
      <c r="S107" s="31">
        <v>5.7255037868688241E-2</v>
      </c>
      <c r="T107" s="31">
        <v>5.6681557758427897E-2</v>
      </c>
      <c r="U107" s="31">
        <v>5.6711197283377285E-2</v>
      </c>
      <c r="V107" s="31">
        <v>5.3610699309881611E-2</v>
      </c>
      <c r="W107" s="31">
        <v>9.0696761726400246E-2</v>
      </c>
      <c r="X107" s="31">
        <v>0.16641733092437216</v>
      </c>
      <c r="Y107" s="31">
        <v>0.15699000710288036</v>
      </c>
      <c r="Z107" s="31">
        <v>0.17315090313966244</v>
      </c>
      <c r="AA107" s="31">
        <v>0.17378031311591086</v>
      </c>
      <c r="AB107" s="31">
        <v>0.16650718113392038</v>
      </c>
      <c r="AC107" s="31">
        <v>0.16499989316818856</v>
      </c>
      <c r="AD107" s="31">
        <v>0.16643083931701427</v>
      </c>
      <c r="AE107" s="31">
        <v>0.16415130687606813</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v>0.36768940844982767</v>
      </c>
      <c r="O108" s="31">
        <v>0.34998221788982331</v>
      </c>
      <c r="P108" s="31">
        <v>0.33439361896467745</v>
      </c>
      <c r="Q108" s="31">
        <v>0.34181399351325886</v>
      </c>
      <c r="R108" s="31">
        <v>0.34575206158736876</v>
      </c>
      <c r="S108" s="31">
        <v>0.34674944756489567</v>
      </c>
      <c r="T108" s="31">
        <v>0.34868261057779398</v>
      </c>
      <c r="U108" s="31">
        <v>0.36319507161071313</v>
      </c>
      <c r="V108" s="31">
        <v>0.35295331236258642</v>
      </c>
      <c r="W108" s="31">
        <v>0.33281172336381942</v>
      </c>
      <c r="X108" s="31">
        <v>0.33048805181845137</v>
      </c>
      <c r="Y108" s="31">
        <v>0.2979099856229166</v>
      </c>
      <c r="Z108" s="31">
        <v>0.33798634135055883</v>
      </c>
      <c r="AA108" s="31">
        <v>0.33942792045696452</v>
      </c>
      <c r="AB108" s="31">
        <v>0.31619923433047525</v>
      </c>
      <c r="AC108" s="31">
        <v>0.32549908447139592</v>
      </c>
      <c r="AD108" s="31">
        <v>0.33684945159539426</v>
      </c>
      <c r="AE108" s="31">
        <v>0.32053966819716001</v>
      </c>
    </row>
    <row r="109" spans="1:31">
      <c r="A109" s="29" t="s">
        <v>132</v>
      </c>
      <c r="B109" s="29" t="s">
        <v>76</v>
      </c>
      <c r="C109" s="31">
        <v>4.7128313351511228E-2</v>
      </c>
      <c r="D109" s="31">
        <v>6.2528559721653873E-2</v>
      </c>
      <c r="E109" s="31">
        <v>7.2593961786138916E-2</v>
      </c>
      <c r="F109" s="31">
        <v>0.11410207980942337</v>
      </c>
      <c r="G109" s="31">
        <v>0.12226856327504773</v>
      </c>
      <c r="H109" s="31">
        <v>0.12291779016335516</v>
      </c>
      <c r="I109" s="31">
        <v>0.11131051267095203</v>
      </c>
      <c r="J109" s="31">
        <v>0.10200984370825511</v>
      </c>
      <c r="K109" s="31">
        <v>0.10400838018346943</v>
      </c>
      <c r="L109" s="31">
        <v>0.10217464306101244</v>
      </c>
      <c r="M109" s="31">
        <v>0.10455555299140634</v>
      </c>
      <c r="N109" s="31">
        <v>9.7257726798644153E-2</v>
      </c>
      <c r="O109" s="31">
        <v>9.4796451300504653E-2</v>
      </c>
      <c r="P109" s="31">
        <v>9.0476611703213666E-2</v>
      </c>
      <c r="Q109" s="31">
        <v>8.9649871916294394E-2</v>
      </c>
      <c r="R109" s="31">
        <v>8.8291471151768691E-2</v>
      </c>
      <c r="S109" s="31">
        <v>8.3442104016429153E-2</v>
      </c>
      <c r="T109" s="31">
        <v>8.1231170718235268E-2</v>
      </c>
      <c r="U109" s="31">
        <v>7.9122943770320572E-2</v>
      </c>
      <c r="V109" s="31">
        <v>7.4866759186886969E-2</v>
      </c>
      <c r="W109" s="31">
        <v>7.2333621225221217E-2</v>
      </c>
      <c r="X109" s="31">
        <v>7.0784121332228236E-2</v>
      </c>
      <c r="Y109" s="31">
        <v>6.1732104452299139E-2</v>
      </c>
      <c r="Z109" s="31">
        <v>7.0553404943821257E-2</v>
      </c>
      <c r="AA109" s="31">
        <v>6.8803544953159212E-2</v>
      </c>
      <c r="AB109" s="31">
        <v>6.499761006017335E-2</v>
      </c>
      <c r="AC109" s="31">
        <v>6.4907478006696662E-2</v>
      </c>
      <c r="AD109" s="31">
        <v>6.282528273666993E-2</v>
      </c>
      <c r="AE109" s="31">
        <v>5.9484939453683203E-2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5.9529287886242899E-2</v>
      </c>
      <c r="D112" s="31">
        <v>5.8958786659609096E-2</v>
      </c>
      <c r="E112" s="31">
        <v>7.3084678654358498E-2</v>
      </c>
      <c r="F112" s="31">
        <v>7.5244401141490141E-2</v>
      </c>
      <c r="G112" s="31">
        <v>7.5564482724514423E-2</v>
      </c>
      <c r="H112" s="31">
        <v>7.7590290200453271E-2</v>
      </c>
      <c r="I112" s="31">
        <v>7.3327455006641604E-2</v>
      </c>
      <c r="J112" s="31">
        <v>6.9711649050192101E-2</v>
      </c>
      <c r="K112" s="31">
        <v>6.7973470563357286E-2</v>
      </c>
      <c r="L112" s="31">
        <v>7.7445811651829746E-2</v>
      </c>
      <c r="M112" s="31">
        <v>7.430486352623876E-2</v>
      </c>
      <c r="N112" s="31">
        <v>7.499520155439901E-2</v>
      </c>
      <c r="O112" s="31">
        <v>7.3461850423144001E-2</v>
      </c>
      <c r="P112" s="31">
        <v>6.4375197897531128E-2</v>
      </c>
      <c r="Q112" s="31">
        <v>0.1415506316502694</v>
      </c>
      <c r="R112" s="31">
        <v>0.14014768004506795</v>
      </c>
      <c r="S112" s="31">
        <v>0.13613222714520978</v>
      </c>
      <c r="T112" s="31">
        <v>0.13542360819773896</v>
      </c>
      <c r="U112" s="31">
        <v>0.14428054055607825</v>
      </c>
      <c r="V112" s="31">
        <v>0.13904733300123881</v>
      </c>
      <c r="W112" s="31">
        <v>0.14783485034392274</v>
      </c>
      <c r="X112" s="31">
        <v>0.14845047266186748</v>
      </c>
      <c r="Y112" s="31">
        <v>0.13611184684666974</v>
      </c>
      <c r="Z112" s="31">
        <v>0.14804264495253711</v>
      </c>
      <c r="AA112" s="31">
        <v>0.15049438534606638</v>
      </c>
      <c r="AB112" s="31">
        <v>0.14406881543998695</v>
      </c>
      <c r="AC112" s="31">
        <v>0.14302233318967986</v>
      </c>
      <c r="AD112" s="31">
        <v>0.1429362921385515</v>
      </c>
      <c r="AE112" s="31">
        <v>0.13655139806044297</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0.1002111366753012</v>
      </c>
      <c r="D114" s="31">
        <v>0.10159075554374086</v>
      </c>
      <c r="E114" s="31">
        <v>0.11961249420989847</v>
      </c>
      <c r="F114" s="31">
        <v>0.11769893434149041</v>
      </c>
      <c r="G114" s="31">
        <v>0.11813469226364917</v>
      </c>
      <c r="H114" s="31">
        <v>0.11735018785318861</v>
      </c>
      <c r="I114" s="31">
        <v>0.10843506046459836</v>
      </c>
      <c r="J114" s="31">
        <v>0.10244820391189062</v>
      </c>
      <c r="K114" s="31">
        <v>0.1005501256143031</v>
      </c>
      <c r="L114" s="31">
        <v>0.10338312243288054</v>
      </c>
      <c r="M114" s="31">
        <v>0.10063204788587318</v>
      </c>
      <c r="N114" s="31">
        <v>9.6869824949973288E-2</v>
      </c>
      <c r="O114" s="31">
        <v>9.293177748173008E-2</v>
      </c>
      <c r="P114" s="31">
        <v>8.6642907615254047E-2</v>
      </c>
      <c r="Q114" s="31">
        <v>7.874303335977148E-2</v>
      </c>
      <c r="R114" s="31">
        <v>7.6353625738713293E-2</v>
      </c>
      <c r="S114" s="31">
        <v>7.3317012179003438E-2</v>
      </c>
      <c r="T114" s="31">
        <v>7.2150685741530288E-2</v>
      </c>
      <c r="U114" s="31">
        <v>7.0700354847314364E-2</v>
      </c>
      <c r="V114" s="31">
        <v>6.606214391685912E-2</v>
      </c>
      <c r="W114" s="31">
        <v>6.0532539971610469E-2</v>
      </c>
      <c r="X114" s="31">
        <v>6.1250472358329262E-2</v>
      </c>
      <c r="Y114" s="31">
        <v>5.2193686513540651E-2</v>
      </c>
      <c r="Z114" s="31">
        <v>6.0210414302325953E-2</v>
      </c>
      <c r="AA114" s="31">
        <v>6.0220958855959524E-2</v>
      </c>
      <c r="AB114" s="31">
        <v>5.4313562553868135E-2</v>
      </c>
      <c r="AC114" s="31">
        <v>5.5026177517843944E-2</v>
      </c>
      <c r="AD114" s="31">
        <v>5.338915164344097E-2</v>
      </c>
      <c r="AE114" s="31">
        <v>4.7833953591698758E-2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v>0.30567062418076779</v>
      </c>
      <c r="L118" s="31">
        <v>0.33101415793754974</v>
      </c>
      <c r="M118" s="31">
        <v>0.32127515927229866</v>
      </c>
      <c r="N118" s="31">
        <v>0.3052907816568256</v>
      </c>
      <c r="O118" s="31">
        <v>0.30093626340643737</v>
      </c>
      <c r="P118" s="31">
        <v>0.30176134533585669</v>
      </c>
      <c r="Q118" s="31">
        <v>0.28876939065205792</v>
      </c>
      <c r="R118" s="31">
        <v>0.30451259099147954</v>
      </c>
      <c r="S118" s="31">
        <v>0.29766439862328786</v>
      </c>
      <c r="T118" s="31">
        <v>0.29687351520486399</v>
      </c>
      <c r="U118" s="31">
        <v>0.31786644009763398</v>
      </c>
      <c r="V118" s="31">
        <v>0.30255060380687199</v>
      </c>
      <c r="W118" s="31">
        <v>0.27739193374130228</v>
      </c>
      <c r="X118" s="31">
        <v>0.29642873795369479</v>
      </c>
      <c r="Y118" s="31">
        <v>0.27938507683276298</v>
      </c>
      <c r="Z118" s="31">
        <v>0.31014760837200606</v>
      </c>
      <c r="AA118" s="31">
        <v>0.29980266393937621</v>
      </c>
      <c r="AB118" s="31">
        <v>0.28095799402107396</v>
      </c>
      <c r="AC118" s="31">
        <v>0.27884669831410563</v>
      </c>
      <c r="AD118" s="31">
        <v>0.30540556103815319</v>
      </c>
      <c r="AE118" s="31">
        <v>0.27471348259826067</v>
      </c>
    </row>
    <row r="119" spans="1:31">
      <c r="A119" s="29" t="s">
        <v>134</v>
      </c>
      <c r="B119" s="29" t="s">
        <v>76</v>
      </c>
      <c r="C119" s="31" t="s">
        <v>169</v>
      </c>
      <c r="D119" s="31">
        <v>3.2516265944458805E-2</v>
      </c>
      <c r="E119" s="31">
        <v>4.2112508106225972E-2</v>
      </c>
      <c r="F119" s="31">
        <v>3.2092736231839329E-2</v>
      </c>
      <c r="G119" s="31">
        <v>3.7763732501809928E-2</v>
      </c>
      <c r="H119" s="31">
        <v>4.2220183133572252E-2</v>
      </c>
      <c r="I119" s="31">
        <v>7.365844095249878E-2</v>
      </c>
      <c r="J119" s="31">
        <v>7.5608759877150586E-2</v>
      </c>
      <c r="K119" s="31">
        <v>9.1546311894276935E-2</v>
      </c>
      <c r="L119" s="31">
        <v>9.7405063014759305E-2</v>
      </c>
      <c r="M119" s="31">
        <v>9.6458781907491062E-2</v>
      </c>
      <c r="N119" s="31">
        <v>8.8540085515326175E-2</v>
      </c>
      <c r="O119" s="31">
        <v>8.1719028197330262E-2</v>
      </c>
      <c r="P119" s="31">
        <v>8.1669720972265339E-2</v>
      </c>
      <c r="Q119" s="31">
        <v>7.4502473223613433E-2</v>
      </c>
      <c r="R119" s="31">
        <v>7.7066076421613755E-2</v>
      </c>
      <c r="S119" s="31">
        <v>7.5443839128304935E-2</v>
      </c>
      <c r="T119" s="31">
        <v>6.8526657363499277E-2</v>
      </c>
      <c r="U119" s="31">
        <v>6.9994300451809655E-2</v>
      </c>
      <c r="V119" s="31">
        <v>7.058314785004946E-2</v>
      </c>
      <c r="W119" s="31">
        <v>6.6731189213242503E-2</v>
      </c>
      <c r="X119" s="31">
        <v>6.3682953254909788E-2</v>
      </c>
      <c r="Y119" s="31">
        <v>5.783560544879824E-2</v>
      </c>
      <c r="Z119" s="31">
        <v>6.5042237522506083E-2</v>
      </c>
      <c r="AA119" s="31">
        <v>6.349705756984815E-2</v>
      </c>
      <c r="AB119" s="31">
        <v>5.8982769669397965E-2</v>
      </c>
      <c r="AC119" s="31">
        <v>5.3299082590926541E-2</v>
      </c>
      <c r="AD119" s="31">
        <v>5.9527825870844375E-2</v>
      </c>
      <c r="AE119" s="31">
        <v>5.2497252615243482E-2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0.15768261139639919</v>
      </c>
      <c r="D124" s="31">
        <v>0.16130879449311902</v>
      </c>
      <c r="E124" s="31">
        <v>0.16309310600183857</v>
      </c>
      <c r="F124" s="31">
        <v>0.15864833653419949</v>
      </c>
      <c r="G124" s="31">
        <v>0.15306656248726838</v>
      </c>
      <c r="H124" s="31">
        <v>0.16392307308568796</v>
      </c>
      <c r="I124" s="31">
        <v>0.16401681157458711</v>
      </c>
      <c r="J124" s="31">
        <v>0.14885315794816714</v>
      </c>
      <c r="K124" s="31">
        <v>0.1568908358475565</v>
      </c>
      <c r="L124" s="31">
        <v>0.16314349402138809</v>
      </c>
      <c r="M124" s="31">
        <v>0.16531911822840883</v>
      </c>
      <c r="N124" s="31">
        <v>0.16705208230804164</v>
      </c>
      <c r="O124" s="31">
        <v>0.16165732623928786</v>
      </c>
      <c r="P124" s="31">
        <v>0.15667261988586634</v>
      </c>
      <c r="Q124" s="31">
        <v>0.1677563558154023</v>
      </c>
      <c r="R124" s="31">
        <v>0.16804839171352054</v>
      </c>
      <c r="S124" s="31">
        <v>0.15171506203573693</v>
      </c>
      <c r="T124" s="31">
        <v>0.15971133558494574</v>
      </c>
      <c r="U124" s="31">
        <v>0.16633079880879792</v>
      </c>
      <c r="V124" s="31">
        <v>0.16871545315555944</v>
      </c>
      <c r="W124" s="31">
        <v>0.16953440038479486</v>
      </c>
      <c r="X124" s="31">
        <v>0.16506675329882597</v>
      </c>
      <c r="Y124" s="31">
        <v>0.15936456628029008</v>
      </c>
      <c r="Z124" s="31">
        <v>0.17037828077907322</v>
      </c>
      <c r="AA124" s="31">
        <v>0.16997725406898209</v>
      </c>
      <c r="AB124" s="31">
        <v>0.15322093208325982</v>
      </c>
      <c r="AC124" s="31">
        <v>0.16094438888521467</v>
      </c>
      <c r="AD124" s="31">
        <v>0.16779062957650279</v>
      </c>
      <c r="AE124" s="31">
        <v>0.1700564638279102</v>
      </c>
    </row>
    <row r="125" spans="1:31" collapsed="1">
      <c r="A125" s="29" t="s">
        <v>40</v>
      </c>
      <c r="B125" s="29" t="s">
        <v>77</v>
      </c>
      <c r="C125" s="31">
        <v>5.7484647578924068E-2</v>
      </c>
      <c r="D125" s="31">
        <v>5.6921645618401753E-2</v>
      </c>
      <c r="E125" s="31">
        <v>5.636900099935075E-2</v>
      </c>
      <c r="F125" s="31">
        <v>5.5705648783119975E-2</v>
      </c>
      <c r="G125" s="31">
        <v>5.5398019929474802E-2</v>
      </c>
      <c r="H125" s="31">
        <v>5.5307089347462327E-2</v>
      </c>
      <c r="I125" s="31">
        <v>5.509804482031367E-2</v>
      </c>
      <c r="J125" s="31">
        <v>5.4453228124320227E-2</v>
      </c>
      <c r="K125" s="31">
        <v>5.4341424838713431E-2</v>
      </c>
      <c r="L125" s="31">
        <v>5.4000137909036759E-2</v>
      </c>
      <c r="M125" s="31">
        <v>5.4281128261054343E-2</v>
      </c>
      <c r="N125" s="31">
        <v>5.332834011363255E-2</v>
      </c>
      <c r="O125" s="31">
        <v>5.2559295703674874E-2</v>
      </c>
      <c r="P125" s="31">
        <v>5.160082415887067E-2</v>
      </c>
      <c r="Q125" s="31">
        <v>5.0740088627399156E-2</v>
      </c>
      <c r="R125" s="31">
        <v>4.9628840214846787E-2</v>
      </c>
      <c r="S125" s="31">
        <v>4.8677004495614649E-2</v>
      </c>
      <c r="T125" s="31">
        <v>4.79947263627543E-2</v>
      </c>
      <c r="U125" s="31">
        <v>4.7628718657495697E-2</v>
      </c>
      <c r="V125" s="31">
        <v>4.7132423636287689E-2</v>
      </c>
      <c r="W125" s="31">
        <v>4.6856804544702362E-2</v>
      </c>
      <c r="X125" s="31">
        <v>4.6596049922829397E-2</v>
      </c>
      <c r="Y125" s="31">
        <v>4.6464748974793996E-2</v>
      </c>
      <c r="Z125" s="31">
        <v>4.5805264600421766E-2</v>
      </c>
      <c r="AA125" s="31">
        <v>4.5274589243204301E-2</v>
      </c>
      <c r="AB125" s="31">
        <v>4.4612757231115768E-2</v>
      </c>
      <c r="AC125" s="31">
        <v>4.414763175268871E-2</v>
      </c>
      <c r="AD125" s="31">
        <v>4.3443422382516451E-2</v>
      </c>
      <c r="AE125" s="31">
        <v>4.2784459527075366E-2</v>
      </c>
    </row>
    <row r="126" spans="1:31" collapsed="1">
      <c r="A126" s="29" t="s">
        <v>40</v>
      </c>
      <c r="B126" s="29" t="s">
        <v>78</v>
      </c>
      <c r="C126" s="31">
        <v>4.8839334233240772E-2</v>
      </c>
      <c r="D126" s="31">
        <v>4.8355724374646886E-2</v>
      </c>
      <c r="E126" s="31">
        <v>4.7892612716332141E-2</v>
      </c>
      <c r="F126" s="31">
        <v>4.7329723384911086E-2</v>
      </c>
      <c r="G126" s="31">
        <v>4.7055392544489164E-2</v>
      </c>
      <c r="H126" s="31">
        <v>4.6977185821213192E-2</v>
      </c>
      <c r="I126" s="31">
        <v>4.6806410214609094E-2</v>
      </c>
      <c r="J126" s="31">
        <v>4.6255332949406543E-2</v>
      </c>
      <c r="K126" s="31">
        <v>4.6159947736536713E-2</v>
      </c>
      <c r="L126" s="31">
        <v>4.5872385915507428E-2</v>
      </c>
      <c r="M126" s="31">
        <v>4.6116071416847766E-2</v>
      </c>
      <c r="N126" s="31">
        <v>4.5309171642130275E-2</v>
      </c>
      <c r="O126" s="31">
        <v>4.4643196693605613E-2</v>
      </c>
      <c r="P126" s="31">
        <v>4.3829412774762724E-2</v>
      </c>
      <c r="Q126" s="31">
        <v>4.3096522442979249E-2</v>
      </c>
      <c r="R126" s="31">
        <v>4.2162821606762955E-2</v>
      </c>
      <c r="S126" s="31">
        <v>4.1359320417971975E-2</v>
      </c>
      <c r="T126" s="31">
        <v>4.0768848313012689E-2</v>
      </c>
      <c r="U126" s="31">
        <v>4.045339940580487E-2</v>
      </c>
      <c r="V126" s="31">
        <v>4.0041237577927373E-2</v>
      </c>
      <c r="W126" s="31">
        <v>3.9809188398840255E-2</v>
      </c>
      <c r="X126" s="31">
        <v>3.956682709339987E-2</v>
      </c>
      <c r="Y126" s="31">
        <v>3.9481253590946078E-2</v>
      </c>
      <c r="Z126" s="31">
        <v>3.8913258061080092E-2</v>
      </c>
      <c r="AA126" s="31">
        <v>3.84507387569933E-2</v>
      </c>
      <c r="AB126" s="31">
        <v>3.7893499581228708E-2</v>
      </c>
      <c r="AC126" s="31">
        <v>3.7511244952378196E-2</v>
      </c>
      <c r="AD126" s="31">
        <v>3.6910139842198895E-2</v>
      </c>
      <c r="AE126" s="31">
        <v>3.633922680054183E-2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0.15893844124658407</v>
      </c>
      <c r="D129" s="31">
        <v>0.16590426911000114</v>
      </c>
      <c r="E129" s="31">
        <v>0.16277514587752948</v>
      </c>
      <c r="F129" s="31">
        <v>0.16099535946690546</v>
      </c>
      <c r="G129" s="31">
        <v>0.15417835052162795</v>
      </c>
      <c r="H129" s="31">
        <v>0.17112267158965291</v>
      </c>
      <c r="I129" s="31">
        <v>0.16867724232439343</v>
      </c>
      <c r="J129" s="31">
        <v>0.15032421607205193</v>
      </c>
      <c r="K129" s="31">
        <v>0.15450805424388969</v>
      </c>
      <c r="L129" s="31">
        <v>0.16387801858261603</v>
      </c>
      <c r="M129" s="31">
        <v>0.17126423531947896</v>
      </c>
      <c r="N129" s="31">
        <v>0.16703216467406973</v>
      </c>
      <c r="O129" s="31">
        <v>0.16382400755571475</v>
      </c>
      <c r="P129" s="31">
        <v>0.15810104347244483</v>
      </c>
      <c r="Q129" s="31">
        <v>0.17372692592735062</v>
      </c>
      <c r="R129" s="31">
        <v>0.17109727386503037</v>
      </c>
      <c r="S129" s="31">
        <v>0.15235804389420607</v>
      </c>
      <c r="T129" s="31">
        <v>0.15708193396214948</v>
      </c>
      <c r="U129" s="31">
        <v>0.16659306959679032</v>
      </c>
      <c r="V129" s="31">
        <v>0.17385125308277818</v>
      </c>
      <c r="W129" s="31">
        <v>0.16890984867485154</v>
      </c>
      <c r="X129" s="31">
        <v>0.16650648621662317</v>
      </c>
      <c r="Y129" s="31">
        <v>0.1600130654905258</v>
      </c>
      <c r="Z129" s="31">
        <v>0.17565399207342139</v>
      </c>
      <c r="AA129" s="31">
        <v>0.17257904723613354</v>
      </c>
      <c r="AB129" s="31">
        <v>0.15352835538744902</v>
      </c>
      <c r="AC129" s="31">
        <v>0.15786877260363377</v>
      </c>
      <c r="AD129" s="31">
        <v>0.16754931233183731</v>
      </c>
      <c r="AE129" s="31">
        <v>0.17455874633580423</v>
      </c>
    </row>
    <row r="130" spans="1:31">
      <c r="A130" s="29" t="s">
        <v>130</v>
      </c>
      <c r="B130" s="29" t="s">
        <v>77</v>
      </c>
      <c r="C130" s="31">
        <v>5.7434000089217424E-2</v>
      </c>
      <c r="D130" s="31">
        <v>5.6553105320872779E-2</v>
      </c>
      <c r="E130" s="31">
        <v>5.6251481337687453E-2</v>
      </c>
      <c r="F130" s="31">
        <v>5.5783170550359452E-2</v>
      </c>
      <c r="G130" s="31">
        <v>5.5670878765629428E-2</v>
      </c>
      <c r="H130" s="31">
        <v>5.5682950926211422E-2</v>
      </c>
      <c r="I130" s="31">
        <v>5.5338348712098799E-2</v>
      </c>
      <c r="J130" s="31">
        <v>5.4570277586321311E-2</v>
      </c>
      <c r="K130" s="31">
        <v>5.4230394713763064E-2</v>
      </c>
      <c r="L130" s="31">
        <v>5.3705780700876234E-2</v>
      </c>
      <c r="M130" s="31">
        <v>5.3877844968919821E-2</v>
      </c>
      <c r="N130" s="31">
        <v>5.2778147983561251E-2</v>
      </c>
      <c r="O130" s="31">
        <v>5.1942093313552186E-2</v>
      </c>
      <c r="P130" s="31">
        <v>5.0934084356400122E-2</v>
      </c>
      <c r="Q130" s="31">
        <v>5.0065742053206838E-2</v>
      </c>
      <c r="R130" s="31">
        <v>4.8983656145588569E-2</v>
      </c>
      <c r="S130" s="31">
        <v>4.8157915253648487E-2</v>
      </c>
      <c r="T130" s="31">
        <v>4.7460702210527422E-2</v>
      </c>
      <c r="U130" s="31">
        <v>4.7229620399305811E-2</v>
      </c>
      <c r="V130" s="31">
        <v>4.6758376684157936E-2</v>
      </c>
      <c r="W130" s="31">
        <v>4.6463860333630487E-2</v>
      </c>
      <c r="X130" s="31">
        <v>4.6159154941279271E-2</v>
      </c>
      <c r="Y130" s="31">
        <v>4.59888016720554E-2</v>
      </c>
      <c r="Z130" s="31">
        <v>4.5344931252542249E-2</v>
      </c>
      <c r="AA130" s="31">
        <v>4.4787229945764104E-2</v>
      </c>
      <c r="AB130" s="31">
        <v>4.4144270392400507E-2</v>
      </c>
      <c r="AC130" s="31">
        <v>4.3611731493215289E-2</v>
      </c>
      <c r="AD130" s="31">
        <v>4.2969966692357454E-2</v>
      </c>
      <c r="AE130" s="31">
        <v>4.2325010682323819E-2</v>
      </c>
    </row>
    <row r="131" spans="1:31">
      <c r="A131" s="29" t="s">
        <v>130</v>
      </c>
      <c r="B131" s="29" t="s">
        <v>78</v>
      </c>
      <c r="C131" s="31">
        <v>4.878961591333391E-2</v>
      </c>
      <c r="D131" s="31">
        <v>4.8029146049163481E-2</v>
      </c>
      <c r="E131" s="31">
        <v>4.7783737183737338E-2</v>
      </c>
      <c r="F131" s="31">
        <v>4.7391007608920253E-2</v>
      </c>
      <c r="G131" s="31">
        <v>4.7287327509363743E-2</v>
      </c>
      <c r="H131" s="31">
        <v>4.7291027117010866E-2</v>
      </c>
      <c r="I131" s="31">
        <v>4.7006680254812486E-2</v>
      </c>
      <c r="J131" s="31">
        <v>4.6346932261478714E-2</v>
      </c>
      <c r="K131" s="31">
        <v>4.6068235794320504E-2</v>
      </c>
      <c r="L131" s="31">
        <v>4.562617723137858E-2</v>
      </c>
      <c r="M131" s="31">
        <v>4.5794215482491872E-2</v>
      </c>
      <c r="N131" s="31">
        <v>4.4837848778794563E-2</v>
      </c>
      <c r="O131" s="31">
        <v>4.410320033922107E-2</v>
      </c>
      <c r="P131" s="31">
        <v>4.32785499545668E-2</v>
      </c>
      <c r="Q131" s="31">
        <v>4.251192693887975E-2</v>
      </c>
      <c r="R131" s="31">
        <v>4.1614462409665334E-2</v>
      </c>
      <c r="S131" s="31">
        <v>4.0921851585255679E-2</v>
      </c>
      <c r="T131" s="31">
        <v>4.0332870600497166E-2</v>
      </c>
      <c r="U131" s="31">
        <v>4.0108511263673284E-2</v>
      </c>
      <c r="V131" s="31">
        <v>3.9733011032609296E-2</v>
      </c>
      <c r="W131" s="31">
        <v>3.9470529274412774E-2</v>
      </c>
      <c r="X131" s="31">
        <v>3.9192109369016681E-2</v>
      </c>
      <c r="Y131" s="31">
        <v>3.9090318831787506E-2</v>
      </c>
      <c r="Z131" s="31">
        <v>3.8540112717291519E-2</v>
      </c>
      <c r="AA131" s="31">
        <v>3.802193008882393E-2</v>
      </c>
      <c r="AB131" s="31">
        <v>3.7511503616055E-2</v>
      </c>
      <c r="AC131" s="31">
        <v>3.7055504170991585E-2</v>
      </c>
      <c r="AD131" s="31">
        <v>3.6504858263907952E-2</v>
      </c>
      <c r="AE131" s="31">
        <v>3.5942854527041476E-2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0.16228149917493578</v>
      </c>
      <c r="D134" s="31">
        <v>0.17230442770880364</v>
      </c>
      <c r="E134" s="31">
        <v>0.17202736203654051</v>
      </c>
      <c r="F134" s="31">
        <v>0.16549066887889424</v>
      </c>
      <c r="G134" s="31">
        <v>0.16669623663487534</v>
      </c>
      <c r="H134" s="31">
        <v>0.17726057136721532</v>
      </c>
      <c r="I134" s="31">
        <v>0.17799328638305345</v>
      </c>
      <c r="J134" s="31">
        <v>0.14990829771358738</v>
      </c>
      <c r="K134" s="31">
        <v>0.16256508887168752</v>
      </c>
      <c r="L134" s="31">
        <v>0.16820947773310138</v>
      </c>
      <c r="M134" s="31">
        <v>0.17720359337898869</v>
      </c>
      <c r="N134" s="31">
        <v>0.17576601586479579</v>
      </c>
      <c r="O134" s="31">
        <v>0.16777497757939125</v>
      </c>
      <c r="P134" s="31">
        <v>0.1695544070340087</v>
      </c>
      <c r="Q134" s="31">
        <v>0.18054360755956844</v>
      </c>
      <c r="R134" s="31">
        <v>0.18109940977418781</v>
      </c>
      <c r="S134" s="31">
        <v>0.15286767795023609</v>
      </c>
      <c r="T134" s="31">
        <v>0.16674049226878457</v>
      </c>
      <c r="U134" s="31">
        <v>0.17289450849551327</v>
      </c>
      <c r="V134" s="31">
        <v>0.18159493852600256</v>
      </c>
      <c r="W134" s="31">
        <v>0.17931951693801471</v>
      </c>
      <c r="X134" s="31">
        <v>0.17243486107464304</v>
      </c>
      <c r="Y134" s="31">
        <v>0.17357201896195065</v>
      </c>
      <c r="Z134" s="31">
        <v>0.18365241186354239</v>
      </c>
      <c r="AA134" s="31">
        <v>0.18372807786250292</v>
      </c>
      <c r="AB134" s="31">
        <v>0.15480134403718163</v>
      </c>
      <c r="AC134" s="31">
        <v>0.16854351586664518</v>
      </c>
      <c r="AD134" s="31">
        <v>0.17465483489833342</v>
      </c>
      <c r="AE134" s="31">
        <v>0.18343067541185185</v>
      </c>
    </row>
    <row r="135" spans="1:31">
      <c r="A135" s="29" t="s">
        <v>131</v>
      </c>
      <c r="B135" s="29" t="s">
        <v>77</v>
      </c>
      <c r="C135" s="31">
        <v>5.6777016901737018E-2</v>
      </c>
      <c r="D135" s="31">
        <v>5.5815060251585544E-2</v>
      </c>
      <c r="E135" s="31">
        <v>5.5566554382165616E-2</v>
      </c>
      <c r="F135" s="31">
        <v>5.5207680293199619E-2</v>
      </c>
      <c r="G135" s="31">
        <v>5.5120146303528794E-2</v>
      </c>
      <c r="H135" s="31">
        <v>5.5143203112871415E-2</v>
      </c>
      <c r="I135" s="31">
        <v>5.4930521639385048E-2</v>
      </c>
      <c r="J135" s="31">
        <v>5.4321712334343401E-2</v>
      </c>
      <c r="K135" s="31">
        <v>5.4052494283437495E-2</v>
      </c>
      <c r="L135" s="31">
        <v>5.3906071996769056E-2</v>
      </c>
      <c r="M135" s="31">
        <v>5.4282247144975614E-2</v>
      </c>
      <c r="N135" s="31">
        <v>5.3379369594143619E-2</v>
      </c>
      <c r="O135" s="31">
        <v>5.2687003023990028E-2</v>
      </c>
      <c r="P135" s="31">
        <v>5.1763471960928294E-2</v>
      </c>
      <c r="Q135" s="31">
        <v>5.0915908717475249E-2</v>
      </c>
      <c r="R135" s="31">
        <v>4.9727592424794E-2</v>
      </c>
      <c r="S135" s="31">
        <v>4.874881778069047E-2</v>
      </c>
      <c r="T135" s="31">
        <v>4.7938583953038724E-2</v>
      </c>
      <c r="U135" s="31">
        <v>4.7459160244381675E-2</v>
      </c>
      <c r="V135" s="31">
        <v>4.7253008146990252E-2</v>
      </c>
      <c r="W135" s="31">
        <v>4.7118712345390702E-2</v>
      </c>
      <c r="X135" s="31">
        <v>4.6989911316401761E-2</v>
      </c>
      <c r="Y135" s="31">
        <v>4.6960889312848343E-2</v>
      </c>
      <c r="Z135" s="31">
        <v>4.6352972402621172E-2</v>
      </c>
      <c r="AA135" s="31">
        <v>4.5839912685686532E-2</v>
      </c>
      <c r="AB135" s="31">
        <v>4.5270204992395792E-2</v>
      </c>
      <c r="AC135" s="31">
        <v>4.4794225015322056E-2</v>
      </c>
      <c r="AD135" s="31">
        <v>4.4074490653287002E-2</v>
      </c>
      <c r="AE135" s="31">
        <v>4.3482113208342797E-2</v>
      </c>
    </row>
    <row r="136" spans="1:31">
      <c r="A136" s="29" t="s">
        <v>131</v>
      </c>
      <c r="B136" s="29" t="s">
        <v>78</v>
      </c>
      <c r="C136" s="31">
        <v>4.8220064926387474E-2</v>
      </c>
      <c r="D136" s="31">
        <v>4.742016063454535E-2</v>
      </c>
      <c r="E136" s="31">
        <v>4.7197454491311998E-2</v>
      </c>
      <c r="F136" s="31">
        <v>4.6909698644549545E-2</v>
      </c>
      <c r="G136" s="31">
        <v>4.6809260327733929E-2</v>
      </c>
      <c r="H136" s="31">
        <v>4.6827031632339783E-2</v>
      </c>
      <c r="I136" s="31">
        <v>4.6645027396331112E-2</v>
      </c>
      <c r="J136" s="31">
        <v>4.6157864061091521E-2</v>
      </c>
      <c r="K136" s="31">
        <v>4.5932202240392413E-2</v>
      </c>
      <c r="L136" s="31">
        <v>4.5774971298320019E-2</v>
      </c>
      <c r="M136" s="31">
        <v>4.6112318282274092E-2</v>
      </c>
      <c r="N136" s="31">
        <v>4.5362955670802119E-2</v>
      </c>
      <c r="O136" s="31">
        <v>4.474317810076324E-2</v>
      </c>
      <c r="P136" s="31">
        <v>4.3953873239955955E-2</v>
      </c>
      <c r="Q136" s="31">
        <v>4.3245301530734331E-2</v>
      </c>
      <c r="R136" s="31">
        <v>4.2238632668019319E-2</v>
      </c>
      <c r="S136" s="31">
        <v>4.1407909671077235E-2</v>
      </c>
      <c r="T136" s="31">
        <v>4.0731474944393858E-2</v>
      </c>
      <c r="U136" s="31">
        <v>4.0319213432883902E-2</v>
      </c>
      <c r="V136" s="31">
        <v>4.0154900578139592E-2</v>
      </c>
      <c r="W136" s="31">
        <v>4.004711499141813E-2</v>
      </c>
      <c r="X136" s="31">
        <v>3.9892549914887693E-2</v>
      </c>
      <c r="Y136" s="31">
        <v>3.9900546699773241E-2</v>
      </c>
      <c r="Z136" s="31">
        <v>3.9374985926899614E-2</v>
      </c>
      <c r="AA136" s="31">
        <v>3.8958333333333331E-2</v>
      </c>
      <c r="AB136" s="31">
        <v>3.8436949049972018E-2</v>
      </c>
      <c r="AC136" s="31">
        <v>3.8072809088050538E-2</v>
      </c>
      <c r="AD136" s="31">
        <v>3.7448422843326584E-2</v>
      </c>
      <c r="AE136" s="31">
        <v>3.6924729355407283E-2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0.14601309591340358</v>
      </c>
      <c r="D139" s="31">
        <v>0.14155595228994372</v>
      </c>
      <c r="E139" s="31">
        <v>0.14987454589082866</v>
      </c>
      <c r="F139" s="31">
        <v>0.14631737875590387</v>
      </c>
      <c r="G139" s="31">
        <v>0.13834876779330982</v>
      </c>
      <c r="H139" s="31">
        <v>0.14706469712731471</v>
      </c>
      <c r="I139" s="31">
        <v>0.14772978868960593</v>
      </c>
      <c r="J139" s="31">
        <v>0.14225854630428475</v>
      </c>
      <c r="K139" s="31">
        <v>0.15010165412761056</v>
      </c>
      <c r="L139" s="31">
        <v>0.15575326826464933</v>
      </c>
      <c r="M139" s="31">
        <v>0.14941877387811553</v>
      </c>
      <c r="N139" s="31">
        <v>0.15731614648359982</v>
      </c>
      <c r="O139" s="31">
        <v>0.15226861583338391</v>
      </c>
      <c r="P139" s="31">
        <v>0.14391785317560096</v>
      </c>
      <c r="Q139" s="31">
        <v>0.15268301279489863</v>
      </c>
      <c r="R139" s="31">
        <v>0.15351470063117323</v>
      </c>
      <c r="S139" s="31">
        <v>0.14570739982734118</v>
      </c>
      <c r="T139" s="31">
        <v>0.1522430445275087</v>
      </c>
      <c r="U139" s="31">
        <v>0.15820542355679734</v>
      </c>
      <c r="V139" s="31">
        <v>0.15219142400029642</v>
      </c>
      <c r="W139" s="31">
        <v>0.15933128947304534</v>
      </c>
      <c r="X139" s="31">
        <v>0.15530353683257905</v>
      </c>
      <c r="Y139" s="31">
        <v>0.14601243088026222</v>
      </c>
      <c r="Z139" s="31">
        <v>0.15509471686751899</v>
      </c>
      <c r="AA139" s="31">
        <v>0.15500348317190879</v>
      </c>
      <c r="AB139" s="31">
        <v>0.14741641306039036</v>
      </c>
      <c r="AC139" s="31">
        <v>0.15372844897708937</v>
      </c>
      <c r="AD139" s="31">
        <v>0.16001486833702749</v>
      </c>
      <c r="AE139" s="31">
        <v>0.15334296489279473</v>
      </c>
    </row>
    <row r="140" spans="1:31">
      <c r="A140" s="29" t="s">
        <v>132</v>
      </c>
      <c r="B140" s="29" t="s">
        <v>77</v>
      </c>
      <c r="C140" s="31">
        <v>5.775843763298321E-2</v>
      </c>
      <c r="D140" s="31">
        <v>5.7133117959158888E-2</v>
      </c>
      <c r="E140" s="31">
        <v>5.6673471399298195E-2</v>
      </c>
      <c r="F140" s="31">
        <v>5.6105594062634913E-2</v>
      </c>
      <c r="G140" s="31">
        <v>5.5880833286624444E-2</v>
      </c>
      <c r="H140" s="31">
        <v>5.59146997639672E-2</v>
      </c>
      <c r="I140" s="31">
        <v>5.5990111533987932E-2</v>
      </c>
      <c r="J140" s="31">
        <v>5.5434356973039223E-2</v>
      </c>
      <c r="K140" s="31">
        <v>5.541294586703318E-2</v>
      </c>
      <c r="L140" s="31">
        <v>5.5000225180667474E-2</v>
      </c>
      <c r="M140" s="31">
        <v>5.5211621836028936E-2</v>
      </c>
      <c r="N140" s="31">
        <v>5.4382880705166628E-2</v>
      </c>
      <c r="O140" s="31">
        <v>5.3644308945661676E-2</v>
      </c>
      <c r="P140" s="31">
        <v>5.2659908256857353E-2</v>
      </c>
      <c r="Q140" s="31">
        <v>5.1810981596457799E-2</v>
      </c>
      <c r="R140" s="31">
        <v>5.0680295821935908E-2</v>
      </c>
      <c r="S140" s="31">
        <v>4.9613681154578926E-2</v>
      </c>
      <c r="T140" s="31">
        <v>4.8932841042159621E-2</v>
      </c>
      <c r="U140" s="31">
        <v>4.8564787783272098E-2</v>
      </c>
      <c r="V140" s="31">
        <v>4.7916286410932166E-2</v>
      </c>
      <c r="W140" s="31">
        <v>4.7595528284567812E-2</v>
      </c>
      <c r="X140" s="31">
        <v>4.7352993085793327E-2</v>
      </c>
      <c r="Y140" s="31">
        <v>4.71997150694606E-2</v>
      </c>
      <c r="Z140" s="31">
        <v>4.6544904829804064E-2</v>
      </c>
      <c r="AA140" s="31">
        <v>4.6036077933912053E-2</v>
      </c>
      <c r="AB140" s="31">
        <v>4.535202329425498E-2</v>
      </c>
      <c r="AC140" s="31">
        <v>4.4925249838036738E-2</v>
      </c>
      <c r="AD140" s="31">
        <v>4.420188559932646E-2</v>
      </c>
      <c r="AE140" s="31">
        <v>4.3495760460182067E-2</v>
      </c>
    </row>
    <row r="141" spans="1:31">
      <c r="A141" s="29" t="s">
        <v>132</v>
      </c>
      <c r="B141" s="29" t="s">
        <v>78</v>
      </c>
      <c r="C141" s="31">
        <v>4.9094073164226155E-2</v>
      </c>
      <c r="D141" s="31">
        <v>4.8546553571960464E-2</v>
      </c>
      <c r="E141" s="31">
        <v>4.8159548946696495E-2</v>
      </c>
      <c r="F141" s="31">
        <v>4.7677258279183746E-2</v>
      </c>
      <c r="G141" s="31">
        <v>4.7478882154616021E-2</v>
      </c>
      <c r="H141" s="31">
        <v>4.7514934256828602E-2</v>
      </c>
      <c r="I141" s="31">
        <v>4.7572126960995213E-2</v>
      </c>
      <c r="J141" s="31">
        <v>4.7085198241232744E-2</v>
      </c>
      <c r="K141" s="31">
        <v>4.7051941858490078E-2</v>
      </c>
      <c r="L141" s="31">
        <v>4.6718879431542196E-2</v>
      </c>
      <c r="M141" s="31">
        <v>4.689423042357526E-2</v>
      </c>
      <c r="N141" s="31">
        <v>4.6209175348346274E-2</v>
      </c>
      <c r="O141" s="31">
        <v>4.559010950157711E-2</v>
      </c>
      <c r="P141" s="31">
        <v>4.4724975318864039E-2</v>
      </c>
      <c r="Q141" s="31">
        <v>4.4026579228125598E-2</v>
      </c>
      <c r="R141" s="31">
        <v>4.3071198905331384E-2</v>
      </c>
      <c r="S141" s="31">
        <v>4.216793902653429E-2</v>
      </c>
      <c r="T141" s="31">
        <v>4.154218078621439E-2</v>
      </c>
      <c r="U141" s="31">
        <v>4.1240060838293888E-2</v>
      </c>
      <c r="V141" s="31">
        <v>4.0680824662256608E-2</v>
      </c>
      <c r="W141" s="31">
        <v>4.044308171296504E-2</v>
      </c>
      <c r="X141" s="31">
        <v>4.0210490755512647E-2</v>
      </c>
      <c r="Y141" s="31">
        <v>4.009897773530445E-2</v>
      </c>
      <c r="Z141" s="31">
        <v>3.9526556732604877E-2</v>
      </c>
      <c r="AA141" s="31">
        <v>3.909760485673696E-2</v>
      </c>
      <c r="AB141" s="31">
        <v>3.8509923784150357E-2</v>
      </c>
      <c r="AC141" s="31">
        <v>3.8161258423559656E-2</v>
      </c>
      <c r="AD141" s="31">
        <v>3.755406868867861E-2</v>
      </c>
      <c r="AE141" s="31">
        <v>3.6954939984525745E-2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0.16926405609892869</v>
      </c>
      <c r="D144" s="31">
        <v>0.17168809040083863</v>
      </c>
      <c r="E144" s="31">
        <v>0.17711483650925997</v>
      </c>
      <c r="F144" s="31">
        <v>0.17117699141739179</v>
      </c>
      <c r="G144" s="31">
        <v>0.16188902049143258</v>
      </c>
      <c r="H144" s="31">
        <v>0.16817362338791417</v>
      </c>
      <c r="I144" s="31">
        <v>0.1733526919577256</v>
      </c>
      <c r="J144" s="31">
        <v>0.16476392463421008</v>
      </c>
      <c r="K144" s="31">
        <v>0.17302469040128607</v>
      </c>
      <c r="L144" s="31">
        <v>0.17531798636195628</v>
      </c>
      <c r="M144" s="31">
        <v>0.17525299672946115</v>
      </c>
      <c r="N144" s="31">
        <v>0.17976001088723897</v>
      </c>
      <c r="O144" s="31">
        <v>0.17315980944926943</v>
      </c>
      <c r="P144" s="31">
        <v>0.16394296441560025</v>
      </c>
      <c r="Q144" s="31">
        <v>0.17079411626339056</v>
      </c>
      <c r="R144" s="31">
        <v>0.17635988223659907</v>
      </c>
      <c r="S144" s="31">
        <v>0.16814725221103133</v>
      </c>
      <c r="T144" s="31">
        <v>0.17605001694524067</v>
      </c>
      <c r="U144" s="31">
        <v>0.17849040148925077</v>
      </c>
      <c r="V144" s="31">
        <v>0.17821111290612618</v>
      </c>
      <c r="W144" s="31">
        <v>0.18273379748935392</v>
      </c>
      <c r="X144" s="31">
        <v>0.17651826688228392</v>
      </c>
      <c r="Y144" s="31">
        <v>0.16690416110718789</v>
      </c>
      <c r="Z144" s="31">
        <v>0.17319430596967014</v>
      </c>
      <c r="AA144" s="31">
        <v>0.17857734099940964</v>
      </c>
      <c r="AB144" s="31">
        <v>0.16967932727044921</v>
      </c>
      <c r="AC144" s="31">
        <v>0.17750279367872687</v>
      </c>
      <c r="AD144" s="31">
        <v>0.17996115280450617</v>
      </c>
      <c r="AE144" s="31">
        <v>0.17981369635409131</v>
      </c>
    </row>
    <row r="145" spans="1:31">
      <c r="A145" s="29" t="s">
        <v>133</v>
      </c>
      <c r="B145" s="29" t="s">
        <v>77</v>
      </c>
      <c r="C145" s="31">
        <v>5.7930625752443926E-2</v>
      </c>
      <c r="D145" s="31">
        <v>5.8146426023331747E-2</v>
      </c>
      <c r="E145" s="31">
        <v>5.6997026714920504E-2</v>
      </c>
      <c r="F145" s="31">
        <v>5.5568717883287697E-2</v>
      </c>
      <c r="G145" s="31">
        <v>5.4453822537142191E-2</v>
      </c>
      <c r="H145" s="31">
        <v>5.3663104725738028E-2</v>
      </c>
      <c r="I145" s="31">
        <v>5.32004500676065E-2</v>
      </c>
      <c r="J145" s="31">
        <v>5.2512874709364235E-2</v>
      </c>
      <c r="K145" s="31">
        <v>5.2907590777825447E-2</v>
      </c>
      <c r="L145" s="31">
        <v>5.2896960448705642E-2</v>
      </c>
      <c r="M145" s="31">
        <v>5.3450034468948575E-2</v>
      </c>
      <c r="N145" s="31">
        <v>5.2441209045876222E-2</v>
      </c>
      <c r="O145" s="31">
        <v>5.1583399841002693E-2</v>
      </c>
      <c r="P145" s="31">
        <v>5.0714306559541934E-2</v>
      </c>
      <c r="Q145" s="31">
        <v>4.9766087793564118E-2</v>
      </c>
      <c r="R145" s="31">
        <v>4.8712444815063947E-2</v>
      </c>
      <c r="S145" s="31">
        <v>4.7654798842367771E-2</v>
      </c>
      <c r="T145" s="31">
        <v>4.720487554064242E-2</v>
      </c>
      <c r="U145" s="31">
        <v>4.6639446524864847E-2</v>
      </c>
      <c r="V145" s="31">
        <v>4.5866844738388222E-2</v>
      </c>
      <c r="W145" s="31">
        <v>4.547037924633858E-2</v>
      </c>
      <c r="X145" s="31">
        <v>4.4991400500708836E-2</v>
      </c>
      <c r="Y145" s="31">
        <v>4.4822246874979495E-2</v>
      </c>
      <c r="Z145" s="31">
        <v>4.3995146571854792E-2</v>
      </c>
      <c r="AA145" s="31">
        <v>4.3435627699428374E-2</v>
      </c>
      <c r="AB145" s="31">
        <v>4.2533879974401528E-2</v>
      </c>
      <c r="AC145" s="31">
        <v>4.2202517787930841E-2</v>
      </c>
      <c r="AD145" s="31">
        <v>4.1380434117415078E-2</v>
      </c>
      <c r="AE145" s="31">
        <v>4.0638097304630631E-2</v>
      </c>
    </row>
    <row r="146" spans="1:31">
      <c r="A146" s="29" t="s">
        <v>133</v>
      </c>
      <c r="B146" s="29" t="s">
        <v>78</v>
      </c>
      <c r="C146" s="31">
        <v>4.9223183614240662E-2</v>
      </c>
      <c r="D146" s="31">
        <v>4.940110008642809E-2</v>
      </c>
      <c r="E146" s="31">
        <v>4.844448515020993E-2</v>
      </c>
      <c r="F146" s="31">
        <v>4.7212563756430105E-2</v>
      </c>
      <c r="G146" s="31">
        <v>4.6241152080941254E-2</v>
      </c>
      <c r="H146" s="31">
        <v>4.5569898151544788E-2</v>
      </c>
      <c r="I146" s="31">
        <v>4.5213726363828068E-2</v>
      </c>
      <c r="J146" s="31">
        <v>4.4610584794752557E-2</v>
      </c>
      <c r="K146" s="31">
        <v>4.4952806938364488E-2</v>
      </c>
      <c r="L146" s="31">
        <v>4.4958044066970487E-2</v>
      </c>
      <c r="M146" s="31">
        <v>4.5383335238503096E-2</v>
      </c>
      <c r="N146" s="31">
        <v>4.4540558127820963E-2</v>
      </c>
      <c r="O146" s="31">
        <v>4.3809339356275685E-2</v>
      </c>
      <c r="P146" s="31">
        <v>4.306564160285048E-2</v>
      </c>
      <c r="Q146" s="31">
        <v>4.2249862259478896E-2</v>
      </c>
      <c r="R146" s="31">
        <v>4.1357101164173099E-2</v>
      </c>
      <c r="S146" s="31">
        <v>4.046603756451507E-2</v>
      </c>
      <c r="T146" s="31">
        <v>4.0087887439296914E-2</v>
      </c>
      <c r="U146" s="31">
        <v>3.9629047724612267E-2</v>
      </c>
      <c r="V146" s="31">
        <v>3.8984063515556784E-2</v>
      </c>
      <c r="W146" s="31">
        <v>3.8600442208786834E-2</v>
      </c>
      <c r="X146" s="31">
        <v>3.8230789986579729E-2</v>
      </c>
      <c r="Y146" s="31">
        <v>3.8065366495082964E-2</v>
      </c>
      <c r="Z146" s="31">
        <v>3.7375142024531342E-2</v>
      </c>
      <c r="AA146" s="31">
        <v>3.6868464054266685E-2</v>
      </c>
      <c r="AB146" s="31">
        <v>3.6145023871625652E-2</v>
      </c>
      <c r="AC146" s="31">
        <v>3.5865881973641142E-2</v>
      </c>
      <c r="AD146" s="31">
        <v>3.5163851155472117E-2</v>
      </c>
      <c r="AE146" s="31">
        <v>3.4518456300886929E-2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0.13905490617039593</v>
      </c>
      <c r="D149" s="31">
        <v>0.13694851385624685</v>
      </c>
      <c r="E149" s="31">
        <v>0.1424073579216027</v>
      </c>
      <c r="F149" s="31">
        <v>0.14250947447802456</v>
      </c>
      <c r="G149" s="31">
        <v>0.13433096068566802</v>
      </c>
      <c r="H149" s="31">
        <v>0.1424086923021429</v>
      </c>
      <c r="I149" s="31">
        <v>0.14408330512175671</v>
      </c>
      <c r="J149" s="31">
        <v>0.13954823520357157</v>
      </c>
      <c r="K149" s="31">
        <v>0.13990598520816858</v>
      </c>
      <c r="L149" s="31">
        <v>0.14254656061209064</v>
      </c>
      <c r="M149" s="31">
        <v>0.14084516712418041</v>
      </c>
      <c r="N149" s="31">
        <v>0.14442387499600728</v>
      </c>
      <c r="O149" s="31">
        <v>0.14340538612060885</v>
      </c>
      <c r="P149" s="31">
        <v>0.1361217998330585</v>
      </c>
      <c r="Q149" s="31">
        <v>0.14437918612258666</v>
      </c>
      <c r="R149" s="31">
        <v>0.14476646965428491</v>
      </c>
      <c r="S149" s="31">
        <v>0.13998181043293875</v>
      </c>
      <c r="T149" s="31">
        <v>0.14095883545750271</v>
      </c>
      <c r="U149" s="31">
        <v>0.14398427720029275</v>
      </c>
      <c r="V149" s="31">
        <v>0.14202994239239969</v>
      </c>
      <c r="W149" s="31">
        <v>0.14602832479999633</v>
      </c>
      <c r="X149" s="31">
        <v>0.14535507944148029</v>
      </c>
      <c r="Y149" s="31">
        <v>0.13754214040817039</v>
      </c>
      <c r="Z149" s="31">
        <v>0.14586352749540094</v>
      </c>
      <c r="AA149" s="31">
        <v>0.14569629180219279</v>
      </c>
      <c r="AB149" s="31">
        <v>0.1408467767337673</v>
      </c>
      <c r="AC149" s="31">
        <v>0.14148772675511542</v>
      </c>
      <c r="AD149" s="31">
        <v>0.14482129472521979</v>
      </c>
      <c r="AE149" s="31">
        <v>0.14297301143912475</v>
      </c>
    </row>
    <row r="150" spans="1:31">
      <c r="A150" s="29" t="s">
        <v>134</v>
      </c>
      <c r="B150" s="29" t="s">
        <v>77</v>
      </c>
      <c r="C150" s="31">
        <v>5.7043651858106191E-2</v>
      </c>
      <c r="D150" s="31">
        <v>5.6074298469417048E-2</v>
      </c>
      <c r="E150" s="31">
        <v>5.5473568855892608E-2</v>
      </c>
      <c r="F150" s="31">
        <v>5.5377544415618339E-2</v>
      </c>
      <c r="G150" s="31">
        <v>5.5014125034633925E-2</v>
      </c>
      <c r="H150" s="31">
        <v>5.4957292996895668E-2</v>
      </c>
      <c r="I150" s="31">
        <v>5.4745382163189187E-2</v>
      </c>
      <c r="J150" s="31">
        <v>5.4172169597770832E-2</v>
      </c>
      <c r="K150" s="31">
        <v>5.3673906490045317E-2</v>
      </c>
      <c r="L150" s="31">
        <v>5.3182713236923841E-2</v>
      </c>
      <c r="M150" s="31">
        <v>5.3322710653297446E-2</v>
      </c>
      <c r="N150" s="31">
        <v>5.2300030386356992E-2</v>
      </c>
      <c r="O150" s="31">
        <v>5.1593484415068877E-2</v>
      </c>
      <c r="P150" s="31">
        <v>5.0712167216786216E-2</v>
      </c>
      <c r="Q150" s="31">
        <v>4.991917342731976E-2</v>
      </c>
      <c r="R150" s="31">
        <v>4.8900868085532123E-2</v>
      </c>
      <c r="S150" s="31">
        <v>4.8141027731843297E-2</v>
      </c>
      <c r="T150" s="31">
        <v>4.7655123901673181E-2</v>
      </c>
      <c r="U150" s="31">
        <v>4.7185831280160934E-2</v>
      </c>
      <c r="V150" s="31">
        <v>4.6562768231070417E-2</v>
      </c>
      <c r="W150" s="31">
        <v>4.6127100520258708E-2</v>
      </c>
      <c r="X150" s="31">
        <v>4.5739093368988674E-2</v>
      </c>
      <c r="Y150" s="31">
        <v>4.5461551872938155E-2</v>
      </c>
      <c r="Z150" s="31">
        <v>4.4619020949477305E-2</v>
      </c>
      <c r="AA150" s="31">
        <v>4.4042650833908244E-2</v>
      </c>
      <c r="AB150" s="31">
        <v>4.338606376184044E-2</v>
      </c>
      <c r="AC150" s="31">
        <v>4.284454798728711E-2</v>
      </c>
      <c r="AD150" s="31">
        <v>4.2045136659410738E-2</v>
      </c>
      <c r="AE150" s="31">
        <v>4.1391622085523487E-2</v>
      </c>
    </row>
    <row r="151" spans="1:31">
      <c r="A151" s="29" t="s">
        <v>134</v>
      </c>
      <c r="B151" s="29" t="s">
        <v>78</v>
      </c>
      <c r="C151" s="31">
        <v>4.8455216345332834E-2</v>
      </c>
      <c r="D151" s="31">
        <v>4.7653113496085711E-2</v>
      </c>
      <c r="E151" s="31">
        <v>4.7125372300765467E-2</v>
      </c>
      <c r="F151" s="31">
        <v>4.703339025990582E-2</v>
      </c>
      <c r="G151" s="31">
        <v>4.6751412957798152E-2</v>
      </c>
      <c r="H151" s="31">
        <v>4.6693212107608087E-2</v>
      </c>
      <c r="I151" s="31">
        <v>4.6507410824774567E-2</v>
      </c>
      <c r="J151" s="31">
        <v>4.6041873056817992E-2</v>
      </c>
      <c r="K151" s="31">
        <v>4.557632406539959E-2</v>
      </c>
      <c r="L151" s="31">
        <v>4.5175618705013867E-2</v>
      </c>
      <c r="M151" s="31">
        <v>4.5319295261824093E-2</v>
      </c>
      <c r="N151" s="31">
        <v>4.4428191008923285E-2</v>
      </c>
      <c r="O151" s="31">
        <v>4.3831958675594848E-2</v>
      </c>
      <c r="P151" s="31">
        <v>4.3072916809724603E-2</v>
      </c>
      <c r="Q151" s="31">
        <v>4.2406436423071348E-2</v>
      </c>
      <c r="R151" s="31">
        <v>4.1554399508463839E-2</v>
      </c>
      <c r="S151" s="31">
        <v>4.0916679599665905E-2</v>
      </c>
      <c r="T151" s="31">
        <v>4.0475667370480535E-2</v>
      </c>
      <c r="U151" s="31">
        <v>4.0107238154303899E-2</v>
      </c>
      <c r="V151" s="31">
        <v>3.9577770909627184E-2</v>
      </c>
      <c r="W151" s="31">
        <v>3.915629731915491E-2</v>
      </c>
      <c r="X151" s="31">
        <v>3.8854624811264178E-2</v>
      </c>
      <c r="Y151" s="31">
        <v>3.8633262631865069E-2</v>
      </c>
      <c r="Z151" s="31">
        <v>3.7885285541311604E-2</v>
      </c>
      <c r="AA151" s="31">
        <v>3.7426911709318215E-2</v>
      </c>
      <c r="AB151" s="31">
        <v>3.6855758626906036E-2</v>
      </c>
      <c r="AC151" s="31">
        <v>3.6400136540189712E-2</v>
      </c>
      <c r="AD151" s="31">
        <v>3.5724311563931778E-2</v>
      </c>
      <c r="AE151" s="31">
        <v>3.5151372250725163E-2</v>
      </c>
    </row>
  </sheetData>
  <sheetProtection algorithmName="SHA-512" hashValue="mN7yN2SBX/GTcZMSQfCQMJ1VBLlU6DWBrJ4YlIH/uddKNuN+pLSzjb80LPiA4D2oqJqyb5+969h3RGLDYEza7A==" saltValue="czW6QeMSk+P0bC3T/jZ7ZQ=="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158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78629.229900000006</v>
      </c>
      <c r="D6" s="33">
        <v>71525.843839999987</v>
      </c>
      <c r="E6" s="33">
        <v>69976.468589999989</v>
      </c>
      <c r="F6" s="33">
        <v>63567.51423696705</v>
      </c>
      <c r="G6" s="33">
        <v>57697.47847895998</v>
      </c>
      <c r="H6" s="33">
        <v>55061.101050471843</v>
      </c>
      <c r="I6" s="33">
        <v>54411.730614858228</v>
      </c>
      <c r="J6" s="33">
        <v>55801.297910280169</v>
      </c>
      <c r="K6" s="33">
        <v>51067.564912543239</v>
      </c>
      <c r="L6" s="33">
        <v>48832.485871941659</v>
      </c>
      <c r="M6" s="33">
        <v>44105.955365872214</v>
      </c>
      <c r="N6" s="33">
        <v>30688.019604318266</v>
      </c>
      <c r="O6" s="33">
        <v>31914.924639590663</v>
      </c>
      <c r="P6" s="33">
        <v>28509.325673143372</v>
      </c>
      <c r="Q6" s="33">
        <v>23494.897471209002</v>
      </c>
      <c r="R6" s="33">
        <v>23368.169841355601</v>
      </c>
      <c r="S6" s="33">
        <v>22232.077746270625</v>
      </c>
      <c r="T6" s="33">
        <v>22517.549079943132</v>
      </c>
      <c r="U6" s="33">
        <v>20566.072400475961</v>
      </c>
      <c r="V6" s="33">
        <v>20305.172819007283</v>
      </c>
      <c r="W6" s="33">
        <v>16924.261548117196</v>
      </c>
      <c r="X6" s="33">
        <v>11365.055030713531</v>
      </c>
      <c r="Y6" s="33">
        <v>9242.3121442275587</v>
      </c>
      <c r="Z6" s="33">
        <v>7668.4921569075996</v>
      </c>
      <c r="AA6" s="33">
        <v>7408.3291714218994</v>
      </c>
      <c r="AB6" s="33">
        <v>8916.0580000000009</v>
      </c>
      <c r="AC6" s="33">
        <v>8647.4236000000001</v>
      </c>
      <c r="AD6" s="33">
        <v>8360.4662000000008</v>
      </c>
      <c r="AE6" s="33">
        <v>7896.9162999999999</v>
      </c>
      <c r="AG6" s="32"/>
    </row>
    <row r="7" spans="1:35">
      <c r="A7" s="29" t="s">
        <v>40</v>
      </c>
      <c r="B7" s="29" t="s">
        <v>71</v>
      </c>
      <c r="C7" s="33">
        <v>27823.300500000001</v>
      </c>
      <c r="D7" s="33">
        <v>24514.942099999993</v>
      </c>
      <c r="E7" s="33">
        <v>26218.892099999997</v>
      </c>
      <c r="F7" s="33">
        <v>14913.715769608099</v>
      </c>
      <c r="G7" s="33">
        <v>14823.586187046458</v>
      </c>
      <c r="H7" s="33">
        <v>12628.259527707913</v>
      </c>
      <c r="I7" s="33">
        <v>2.063939555999999E-3</v>
      </c>
      <c r="J7" s="33">
        <v>1.4614026010000003E-3</v>
      </c>
      <c r="K7" s="33">
        <v>1.4240125390000001E-3</v>
      </c>
      <c r="L7" s="33">
        <v>1.3538001130000003E-3</v>
      </c>
      <c r="M7" s="33">
        <v>1.1943656629999999E-3</v>
      </c>
      <c r="N7" s="33">
        <v>1.1720108889999991E-3</v>
      </c>
      <c r="O7" s="33">
        <v>1.2178614399999997E-3</v>
      </c>
      <c r="P7" s="33">
        <v>1.1218085269999998E-3</v>
      </c>
      <c r="Q7" s="33">
        <v>1.112864231E-3</v>
      </c>
      <c r="R7" s="33">
        <v>1.0493973719999986E-3</v>
      </c>
      <c r="S7" s="33">
        <v>9.1895387699999966E-4</v>
      </c>
      <c r="T7" s="33">
        <v>1.036250568E-3</v>
      </c>
      <c r="U7" s="33">
        <v>9.0477931100000004E-4</v>
      </c>
      <c r="V7" s="33">
        <v>6.6649274399999895E-4</v>
      </c>
      <c r="W7" s="33">
        <v>9.1996736899999901E-4</v>
      </c>
      <c r="X7" s="33">
        <v>1.0364691490000002E-3</v>
      </c>
      <c r="Y7" s="33">
        <v>1.0115600539999999E-3</v>
      </c>
      <c r="Z7" s="33">
        <v>8.5997522799999998E-4</v>
      </c>
      <c r="AA7" s="33">
        <v>8.7700475700000003E-4</v>
      </c>
      <c r="AB7" s="33">
        <v>1.20245121E-3</v>
      </c>
      <c r="AC7" s="33">
        <v>2.4112785399999989E-4</v>
      </c>
      <c r="AD7" s="33">
        <v>0</v>
      </c>
      <c r="AE7" s="33">
        <v>0</v>
      </c>
    </row>
    <row r="8" spans="1:35">
      <c r="A8" s="29" t="s">
        <v>40</v>
      </c>
      <c r="B8" s="29" t="s">
        <v>20</v>
      </c>
      <c r="C8" s="33">
        <v>2252.5065676789623</v>
      </c>
      <c r="D8" s="33">
        <v>2252.5065679054742</v>
      </c>
      <c r="E8" s="33">
        <v>1873.5464214219978</v>
      </c>
      <c r="F8" s="33">
        <v>2678.1484421565947</v>
      </c>
      <c r="G8" s="33">
        <v>3010.8967330439787</v>
      </c>
      <c r="H8" s="33">
        <v>2360.514282200033</v>
      </c>
      <c r="I8" s="33">
        <v>2333.8056702024578</v>
      </c>
      <c r="J8" s="33">
        <v>2606.404426433935</v>
      </c>
      <c r="K8" s="33">
        <v>3009.4563239188401</v>
      </c>
      <c r="L8" s="33">
        <v>2990.8216584688062</v>
      </c>
      <c r="M8" s="33">
        <v>3371.1070412013332</v>
      </c>
      <c r="N8" s="33">
        <v>4732.2637514412772</v>
      </c>
      <c r="O8" s="33">
        <v>5604.6643851379486</v>
      </c>
      <c r="P8" s="33">
        <v>5178.4101623460601</v>
      </c>
      <c r="Q8" s="33">
        <v>3989.7974577329605</v>
      </c>
      <c r="R8" s="33">
        <v>3144.2411097490799</v>
      </c>
      <c r="S8" s="33">
        <v>3337.9691577864933</v>
      </c>
      <c r="T8" s="33">
        <v>3497.1447576258497</v>
      </c>
      <c r="U8" s="33">
        <v>3048.2627172453745</v>
      </c>
      <c r="V8" s="33">
        <v>3520.4780878431611</v>
      </c>
      <c r="W8" s="33">
        <v>3408.8308919678807</v>
      </c>
      <c r="X8" s="33">
        <v>4137.4861193441529</v>
      </c>
      <c r="Y8" s="33">
        <v>2523.4253146392125</v>
      </c>
      <c r="Z8" s="33">
        <v>2619.8295602468706</v>
      </c>
      <c r="AA8" s="33">
        <v>1295.7708442766279</v>
      </c>
      <c r="AB8" s="33">
        <v>960.52371493887711</v>
      </c>
      <c r="AC8" s="33">
        <v>963.15537267595903</v>
      </c>
      <c r="AD8" s="33">
        <v>960.52371883187107</v>
      </c>
      <c r="AE8" s="33">
        <v>960.52371509173008</v>
      </c>
    </row>
    <row r="9" spans="1:35">
      <c r="A9" s="29" t="s">
        <v>40</v>
      </c>
      <c r="B9" s="29" t="s">
        <v>32</v>
      </c>
      <c r="C9" s="33">
        <v>700.961634</v>
      </c>
      <c r="D9" s="33">
        <v>715.51937999999996</v>
      </c>
      <c r="E9" s="33">
        <v>726.9096219999999</v>
      </c>
      <c r="F9" s="33">
        <v>201.39782899999989</v>
      </c>
      <c r="G9" s="33">
        <v>193.0443699999999</v>
      </c>
      <c r="H9" s="33">
        <v>218.78731999999991</v>
      </c>
      <c r="I9" s="33">
        <v>190.024472</v>
      </c>
      <c r="J9" s="33">
        <v>206.03679799999969</v>
      </c>
      <c r="K9" s="33">
        <v>172.59717999999981</v>
      </c>
      <c r="L9" s="33">
        <v>188.61574999999982</v>
      </c>
      <c r="M9" s="33">
        <v>190.06135599999999</v>
      </c>
      <c r="N9" s="33">
        <v>305.53542999999991</v>
      </c>
      <c r="O9" s="33">
        <v>306.32164</v>
      </c>
      <c r="P9" s="33">
        <v>410.45918999999992</v>
      </c>
      <c r="Q9" s="33">
        <v>171.31471999999999</v>
      </c>
      <c r="R9" s="33">
        <v>170.35996399999991</v>
      </c>
      <c r="S9" s="33">
        <v>286.73765000000003</v>
      </c>
      <c r="T9" s="33">
        <v>170.01415999999989</v>
      </c>
      <c r="U9" s="33">
        <v>91.636330000000001</v>
      </c>
      <c r="V9" s="33">
        <v>130.30529999999999</v>
      </c>
      <c r="W9" s="33">
        <v>112.79433</v>
      </c>
      <c r="X9" s="33">
        <v>169.90575999999999</v>
      </c>
      <c r="Y9" s="33">
        <v>147.68432999999999</v>
      </c>
      <c r="Z9" s="33">
        <v>137.42793</v>
      </c>
      <c r="AA9" s="33">
        <v>162.12491</v>
      </c>
      <c r="AB9" s="33">
        <v>0</v>
      </c>
      <c r="AC9" s="33">
        <v>0</v>
      </c>
      <c r="AD9" s="33">
        <v>0</v>
      </c>
      <c r="AE9" s="33">
        <v>0</v>
      </c>
    </row>
    <row r="10" spans="1:35">
      <c r="A10" s="29" t="s">
        <v>40</v>
      </c>
      <c r="B10" s="29" t="s">
        <v>66</v>
      </c>
      <c r="C10" s="33">
        <v>54.132290699578995</v>
      </c>
      <c r="D10" s="33">
        <v>24.907184247327933</v>
      </c>
      <c r="E10" s="33">
        <v>111.78252182526201</v>
      </c>
      <c r="F10" s="33">
        <v>204.52495531486841</v>
      </c>
      <c r="G10" s="33">
        <v>144.10100444121517</v>
      </c>
      <c r="H10" s="33">
        <v>171.91983128555833</v>
      </c>
      <c r="I10" s="33">
        <v>111.25686635038342</v>
      </c>
      <c r="J10" s="33">
        <v>216.97242768005898</v>
      </c>
      <c r="K10" s="33">
        <v>137.16243277203398</v>
      </c>
      <c r="L10" s="33">
        <v>213.19676902579835</v>
      </c>
      <c r="M10" s="33">
        <v>242.60275516727526</v>
      </c>
      <c r="N10" s="33">
        <v>514.48105628753865</v>
      </c>
      <c r="O10" s="33">
        <v>434.25765155281931</v>
      </c>
      <c r="P10" s="33">
        <v>447.51347435139064</v>
      </c>
      <c r="Q10" s="33">
        <v>515.30196632401589</v>
      </c>
      <c r="R10" s="33">
        <v>539.68573289537846</v>
      </c>
      <c r="S10" s="33">
        <v>1041.1756636007196</v>
      </c>
      <c r="T10" s="33">
        <v>463.96284908703365</v>
      </c>
      <c r="U10" s="33">
        <v>1439.8436391772677</v>
      </c>
      <c r="V10" s="33">
        <v>2546.8995801667156</v>
      </c>
      <c r="W10" s="33">
        <v>2125.602859324682</v>
      </c>
      <c r="X10" s="33">
        <v>2442.4076148933123</v>
      </c>
      <c r="Y10" s="33">
        <v>4851.0429468928369</v>
      </c>
      <c r="Z10" s="33">
        <v>2585.6626548093695</v>
      </c>
      <c r="AA10" s="33">
        <v>3382.802733212287</v>
      </c>
      <c r="AB10" s="33">
        <v>9181.2071955423198</v>
      </c>
      <c r="AC10" s="33">
        <v>9080.5856453445376</v>
      </c>
      <c r="AD10" s="33">
        <v>10329.300896012179</v>
      </c>
      <c r="AE10" s="33">
        <v>11398.634079951165</v>
      </c>
    </row>
    <row r="11" spans="1:35">
      <c r="A11" s="29" t="s">
        <v>40</v>
      </c>
      <c r="B11" s="29" t="s">
        <v>65</v>
      </c>
      <c r="C11" s="33">
        <v>13285.875999999995</v>
      </c>
      <c r="D11" s="33">
        <v>13657.934880999994</v>
      </c>
      <c r="E11" s="33">
        <v>12244.292027999994</v>
      </c>
      <c r="F11" s="33">
        <v>15219.599354999997</v>
      </c>
      <c r="G11" s="33">
        <v>15460.411255999988</v>
      </c>
      <c r="H11" s="33">
        <v>14336.634625999995</v>
      </c>
      <c r="I11" s="33">
        <v>16406.604233999995</v>
      </c>
      <c r="J11" s="33">
        <v>18012.789562999998</v>
      </c>
      <c r="K11" s="33">
        <v>16419.423507999996</v>
      </c>
      <c r="L11" s="33">
        <v>14854.953572999993</v>
      </c>
      <c r="M11" s="33">
        <v>14775.313364</v>
      </c>
      <c r="N11" s="33">
        <v>14487.278111</v>
      </c>
      <c r="O11" s="33">
        <v>15926.52017</v>
      </c>
      <c r="P11" s="33">
        <v>16511.622747999998</v>
      </c>
      <c r="Q11" s="33">
        <v>15911.614127999996</v>
      </c>
      <c r="R11" s="33">
        <v>14867.409479999997</v>
      </c>
      <c r="S11" s="33">
        <v>17063.94543</v>
      </c>
      <c r="T11" s="33">
        <v>15208.043556999997</v>
      </c>
      <c r="U11" s="33">
        <v>13989.803319999997</v>
      </c>
      <c r="V11" s="33">
        <v>13821.617633999997</v>
      </c>
      <c r="W11" s="33">
        <v>13087.892513999997</v>
      </c>
      <c r="X11" s="33">
        <v>14700.926690999997</v>
      </c>
      <c r="Y11" s="33">
        <v>15002.654832999995</v>
      </c>
      <c r="Z11" s="33">
        <v>13875.437479</v>
      </c>
      <c r="AA11" s="33">
        <v>15153.434008999999</v>
      </c>
      <c r="AB11" s="33">
        <v>16953.554082999995</v>
      </c>
      <c r="AC11" s="33">
        <v>15155.285421999997</v>
      </c>
      <c r="AD11" s="33">
        <v>13721.484243999997</v>
      </c>
      <c r="AE11" s="33">
        <v>13778.664126</v>
      </c>
    </row>
    <row r="12" spans="1:35">
      <c r="A12" s="29" t="s">
        <v>40</v>
      </c>
      <c r="B12" s="29" t="s">
        <v>69</v>
      </c>
      <c r="C12" s="33">
        <v>40805.085712354165</v>
      </c>
      <c r="D12" s="33">
        <v>47299.786730823405</v>
      </c>
      <c r="E12" s="33">
        <v>48293.512640262263</v>
      </c>
      <c r="F12" s="33">
        <v>63604.98782837826</v>
      </c>
      <c r="G12" s="33">
        <v>69454.136811685632</v>
      </c>
      <c r="H12" s="33">
        <v>73039.899082848875</v>
      </c>
      <c r="I12" s="33">
        <v>84245.101879391383</v>
      </c>
      <c r="J12" s="33">
        <v>86022.325834070391</v>
      </c>
      <c r="K12" s="33">
        <v>89176.041784985471</v>
      </c>
      <c r="L12" s="33">
        <v>90970.997913154555</v>
      </c>
      <c r="M12" s="33">
        <v>92919.126225713015</v>
      </c>
      <c r="N12" s="33">
        <v>99686.505677653564</v>
      </c>
      <c r="O12" s="33">
        <v>98466.113530383576</v>
      </c>
      <c r="P12" s="33">
        <v>104755.76877404294</v>
      </c>
      <c r="Q12" s="33">
        <v>110230.871953016</v>
      </c>
      <c r="R12" s="33">
        <v>114342.42121543759</v>
      </c>
      <c r="S12" s="33">
        <v>114417.20986729165</v>
      </c>
      <c r="T12" s="33">
        <v>115631.89290867557</v>
      </c>
      <c r="U12" s="33">
        <v>117455.39371091255</v>
      </c>
      <c r="V12" s="33">
        <v>115849.18203625761</v>
      </c>
      <c r="W12" s="33">
        <v>116818.06732492908</v>
      </c>
      <c r="X12" s="33">
        <v>115744.56218697195</v>
      </c>
      <c r="Y12" s="33">
        <v>121309.78750025963</v>
      </c>
      <c r="Z12" s="33">
        <v>124092.43789876004</v>
      </c>
      <c r="AA12" s="33">
        <v>125186.44094378407</v>
      </c>
      <c r="AB12" s="33">
        <v>125568.82977859295</v>
      </c>
      <c r="AC12" s="33">
        <v>125299.78314217097</v>
      </c>
      <c r="AD12" s="33">
        <v>124768.57684109293</v>
      </c>
      <c r="AE12" s="33">
        <v>121578.04594556245</v>
      </c>
    </row>
    <row r="13" spans="1:35">
      <c r="A13" s="29" t="s">
        <v>40</v>
      </c>
      <c r="B13" s="29" t="s">
        <v>68</v>
      </c>
      <c r="C13" s="33">
        <v>14501.047491695048</v>
      </c>
      <c r="D13" s="33">
        <v>17776.761820620759</v>
      </c>
      <c r="E13" s="33">
        <v>18078.61986315723</v>
      </c>
      <c r="F13" s="33">
        <v>17335.547532925175</v>
      </c>
      <c r="G13" s="33">
        <v>16977.457696921898</v>
      </c>
      <c r="H13" s="33">
        <v>17984.017996430182</v>
      </c>
      <c r="I13" s="33">
        <v>18471.173348410699</v>
      </c>
      <c r="J13" s="33">
        <v>16302.334473743742</v>
      </c>
      <c r="K13" s="33">
        <v>18772.671917637486</v>
      </c>
      <c r="L13" s="33">
        <v>20140.66598371213</v>
      </c>
      <c r="M13" s="33">
        <v>23864.750909701103</v>
      </c>
      <c r="N13" s="33">
        <v>31306.524512059652</v>
      </c>
      <c r="O13" s="33">
        <v>31750.671766043779</v>
      </c>
      <c r="P13" s="33">
        <v>31111.020804483625</v>
      </c>
      <c r="Q13" s="33">
        <v>33524.847541655334</v>
      </c>
      <c r="R13" s="33">
        <v>33744.872137571947</v>
      </c>
      <c r="S13" s="33">
        <v>39022.536083805731</v>
      </c>
      <c r="T13" s="33">
        <v>40575.641888036305</v>
      </c>
      <c r="U13" s="33">
        <v>42345.729472116873</v>
      </c>
      <c r="V13" s="33">
        <v>44941.780484188042</v>
      </c>
      <c r="W13" s="33">
        <v>50565.804074226762</v>
      </c>
      <c r="X13" s="33">
        <v>59312.271809358281</v>
      </c>
      <c r="Y13" s="33">
        <v>56552.818670894085</v>
      </c>
      <c r="Z13" s="33">
        <v>58563.318742911571</v>
      </c>
      <c r="AA13" s="33">
        <v>58562.115921521487</v>
      </c>
      <c r="AB13" s="33">
        <v>55234.185163763257</v>
      </c>
      <c r="AC13" s="33">
        <v>56745.158091513047</v>
      </c>
      <c r="AD13" s="33">
        <v>57223.34697821505</v>
      </c>
      <c r="AE13" s="33">
        <v>59727.757455007442</v>
      </c>
    </row>
    <row r="14" spans="1:35">
      <c r="A14" s="29" t="s">
        <v>40</v>
      </c>
      <c r="B14" s="29" t="s">
        <v>36</v>
      </c>
      <c r="C14" s="33">
        <v>135.1704969592295</v>
      </c>
      <c r="D14" s="33">
        <v>204.34560447813089</v>
      </c>
      <c r="E14" s="33">
        <v>251.882243889873</v>
      </c>
      <c r="F14" s="33">
        <v>321.568866064286</v>
      </c>
      <c r="G14" s="33">
        <v>337.45203306859781</v>
      </c>
      <c r="H14" s="33">
        <v>346.87605239575703</v>
      </c>
      <c r="I14" s="33">
        <v>327.68273517932181</v>
      </c>
      <c r="J14" s="33">
        <v>307.57612266887401</v>
      </c>
      <c r="K14" s="33">
        <v>304.67195900234003</v>
      </c>
      <c r="L14" s="33">
        <v>298.09469690318986</v>
      </c>
      <c r="M14" s="33">
        <v>298.92384133189</v>
      </c>
      <c r="N14" s="33">
        <v>1308.6112687055684</v>
      </c>
      <c r="O14" s="33">
        <v>1265.2703595023629</v>
      </c>
      <c r="P14" s="33">
        <v>1233.145516328726</v>
      </c>
      <c r="Q14" s="33">
        <v>1834.6806397573757</v>
      </c>
      <c r="R14" s="33">
        <v>1830.5486423771638</v>
      </c>
      <c r="S14" s="33">
        <v>2088.8438908277917</v>
      </c>
      <c r="T14" s="33">
        <v>2068.5860117760699</v>
      </c>
      <c r="U14" s="33">
        <v>2531.7112053143492</v>
      </c>
      <c r="V14" s="33">
        <v>2437.1026851627398</v>
      </c>
      <c r="W14" s="33">
        <v>5050.00314920649</v>
      </c>
      <c r="X14" s="33">
        <v>4989.5749512372604</v>
      </c>
      <c r="Y14" s="33">
        <v>4819.3621193938106</v>
      </c>
      <c r="Z14" s="33">
        <v>5392.5178975495191</v>
      </c>
      <c r="AA14" s="33">
        <v>5374.5669464251596</v>
      </c>
      <c r="AB14" s="33">
        <v>6442.649141733189</v>
      </c>
      <c r="AC14" s="33">
        <v>6466.7890519811699</v>
      </c>
      <c r="AD14" s="33">
        <v>6539.0014895847398</v>
      </c>
      <c r="AE14" s="33">
        <v>6543.1418450577894</v>
      </c>
      <c r="AH14" s="28"/>
      <c r="AI14" s="28"/>
    </row>
    <row r="15" spans="1:35">
      <c r="A15" s="29" t="s">
        <v>40</v>
      </c>
      <c r="B15" s="29" t="s">
        <v>73</v>
      </c>
      <c r="C15" s="33">
        <v>198.47605099999998</v>
      </c>
      <c r="D15" s="33">
        <v>333.81209999999987</v>
      </c>
      <c r="E15" s="33">
        <v>416.33250939584696</v>
      </c>
      <c r="F15" s="33">
        <v>1262.8441829346618</v>
      </c>
      <c r="G15" s="33">
        <v>4554.4717643594886</v>
      </c>
      <c r="H15" s="33">
        <v>4292.6399863130309</v>
      </c>
      <c r="I15" s="33">
        <v>5094.3923793676177</v>
      </c>
      <c r="J15" s="33">
        <v>5308.4522280357569</v>
      </c>
      <c r="K15" s="33">
        <v>5764.9196126275137</v>
      </c>
      <c r="L15" s="33">
        <v>5915.3059557694633</v>
      </c>
      <c r="M15" s="33">
        <v>5588.4788579383276</v>
      </c>
      <c r="N15" s="33">
        <v>10131.804622628355</v>
      </c>
      <c r="O15" s="33">
        <v>10411.075368525673</v>
      </c>
      <c r="P15" s="33">
        <v>10486.55750540696</v>
      </c>
      <c r="Q15" s="33">
        <v>12058.392608455268</v>
      </c>
      <c r="R15" s="33">
        <v>11695.018435846378</v>
      </c>
      <c r="S15" s="33">
        <v>15996.712783587496</v>
      </c>
      <c r="T15" s="33">
        <v>15627.873765561304</v>
      </c>
      <c r="U15" s="33">
        <v>17091.715936694647</v>
      </c>
      <c r="V15" s="33">
        <v>16454.175009095947</v>
      </c>
      <c r="W15" s="33">
        <v>17996.282862580239</v>
      </c>
      <c r="X15" s="33">
        <v>20330.021326118494</v>
      </c>
      <c r="Y15" s="33">
        <v>19235.025643907113</v>
      </c>
      <c r="Z15" s="33">
        <v>20958.329350805951</v>
      </c>
      <c r="AA15" s="33">
        <v>20336.295074242338</v>
      </c>
      <c r="AB15" s="33">
        <v>18673.401570273589</v>
      </c>
      <c r="AC15" s="33">
        <v>18217.714683010236</v>
      </c>
      <c r="AD15" s="33">
        <v>19317.053341124651</v>
      </c>
      <c r="AE15" s="33">
        <v>19139.075354200904</v>
      </c>
      <c r="AH15" s="28"/>
      <c r="AI15" s="28"/>
    </row>
    <row r="16" spans="1:35">
      <c r="A16" s="29" t="s">
        <v>40</v>
      </c>
      <c r="B16" s="29" t="s">
        <v>56</v>
      </c>
      <c r="C16" s="33">
        <v>14.39995598699999</v>
      </c>
      <c r="D16" s="33">
        <v>25.672102865999992</v>
      </c>
      <c r="E16" s="33">
        <v>49.858091369999904</v>
      </c>
      <c r="F16" s="33">
        <v>84.698319709999893</v>
      </c>
      <c r="G16" s="33">
        <v>125.78780417499999</v>
      </c>
      <c r="H16" s="33">
        <v>177.248935604</v>
      </c>
      <c r="I16" s="33">
        <v>216.69591763999998</v>
      </c>
      <c r="J16" s="33">
        <v>255.72268789999993</v>
      </c>
      <c r="K16" s="33">
        <v>337.6709511599999</v>
      </c>
      <c r="L16" s="33">
        <v>411.67345309999894</v>
      </c>
      <c r="M16" s="33">
        <v>516.67131049999989</v>
      </c>
      <c r="N16" s="33">
        <v>559.34113239999988</v>
      </c>
      <c r="O16" s="33">
        <v>623.93771149999986</v>
      </c>
      <c r="P16" s="33">
        <v>674.61780589999989</v>
      </c>
      <c r="Q16" s="33">
        <v>743.22073690000002</v>
      </c>
      <c r="R16" s="33">
        <v>814.30317500000001</v>
      </c>
      <c r="S16" s="33">
        <v>830.75459639999895</v>
      </c>
      <c r="T16" s="33">
        <v>887.47759989999986</v>
      </c>
      <c r="U16" s="33">
        <v>950.8346029999999</v>
      </c>
      <c r="V16" s="33">
        <v>971.4462610999999</v>
      </c>
      <c r="W16" s="33">
        <v>1025.550976199999</v>
      </c>
      <c r="X16" s="33">
        <v>1085.8582107999989</v>
      </c>
      <c r="Y16" s="33">
        <v>1031.316452999999</v>
      </c>
      <c r="Z16" s="33">
        <v>1170.7693415000001</v>
      </c>
      <c r="AA16" s="33">
        <v>1195.4977207999998</v>
      </c>
      <c r="AB16" s="33">
        <v>1174.7791336</v>
      </c>
      <c r="AC16" s="33">
        <v>1219.7050927999999</v>
      </c>
      <c r="AD16" s="33">
        <v>1270.2365239999999</v>
      </c>
      <c r="AE16" s="33">
        <v>1241.401114</v>
      </c>
      <c r="AH16" s="28"/>
      <c r="AI16" s="28"/>
    </row>
    <row r="17" spans="1:35">
      <c r="A17" s="34" t="s">
        <v>138</v>
      </c>
      <c r="B17" s="34"/>
      <c r="C17" s="35">
        <v>178052.14009642776</v>
      </c>
      <c r="D17" s="35">
        <v>177768.20250459693</v>
      </c>
      <c r="E17" s="35">
        <v>177524.02378666674</v>
      </c>
      <c r="F17" s="35">
        <v>177725.43594935004</v>
      </c>
      <c r="G17" s="35">
        <v>177761.11253809914</v>
      </c>
      <c r="H17" s="35">
        <v>175801.1337169444</v>
      </c>
      <c r="I17" s="35">
        <v>176169.6991491527</v>
      </c>
      <c r="J17" s="35">
        <v>179168.1628946109</v>
      </c>
      <c r="K17" s="35">
        <v>178754.9194838696</v>
      </c>
      <c r="L17" s="35">
        <v>178191.73887310305</v>
      </c>
      <c r="M17" s="35">
        <v>179468.9182120206</v>
      </c>
      <c r="N17" s="35">
        <v>181720.60931477119</v>
      </c>
      <c r="O17" s="35">
        <v>184403.47500057024</v>
      </c>
      <c r="P17" s="35">
        <v>186924.12194817589</v>
      </c>
      <c r="Q17" s="35">
        <v>187838.64635080154</v>
      </c>
      <c r="R17" s="35">
        <v>190177.16053040695</v>
      </c>
      <c r="S17" s="35">
        <v>197401.65251770907</v>
      </c>
      <c r="T17" s="35">
        <v>198064.25023661845</v>
      </c>
      <c r="U17" s="35">
        <v>198936.74249470735</v>
      </c>
      <c r="V17" s="35">
        <v>201115.43660795555</v>
      </c>
      <c r="W17" s="35">
        <v>203043.25446253299</v>
      </c>
      <c r="X17" s="35">
        <v>207872.61624875036</v>
      </c>
      <c r="Y17" s="35">
        <v>209629.72675147335</v>
      </c>
      <c r="Z17" s="35">
        <v>209542.60728261067</v>
      </c>
      <c r="AA17" s="35">
        <v>211151.01941022114</v>
      </c>
      <c r="AB17" s="35">
        <v>216814.35913828862</v>
      </c>
      <c r="AC17" s="35">
        <v>215891.39151483239</v>
      </c>
      <c r="AD17" s="35">
        <v>215363.698878152</v>
      </c>
      <c r="AE17" s="35">
        <v>215340.54162161276</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43307.003599999996</v>
      </c>
      <c r="D20" s="33">
        <v>38515.442399999985</v>
      </c>
      <c r="E20" s="33">
        <v>35176.27459999999</v>
      </c>
      <c r="F20" s="33">
        <v>35688.41626824985</v>
      </c>
      <c r="G20" s="33">
        <v>30657.771190666997</v>
      </c>
      <c r="H20" s="33">
        <v>28539.448168196821</v>
      </c>
      <c r="I20" s="33">
        <v>29250.540267519838</v>
      </c>
      <c r="J20" s="33">
        <v>31606.756138484299</v>
      </c>
      <c r="K20" s="33">
        <v>27810.974449390273</v>
      </c>
      <c r="L20" s="33">
        <v>27034.228175369681</v>
      </c>
      <c r="M20" s="33">
        <v>23717.268989639048</v>
      </c>
      <c r="N20" s="33">
        <v>9318.9481718489606</v>
      </c>
      <c r="O20" s="33">
        <v>11493.03294487856</v>
      </c>
      <c r="P20" s="33">
        <v>10224.56381030493</v>
      </c>
      <c r="Q20" s="33">
        <v>5656.2357000000002</v>
      </c>
      <c r="R20" s="33">
        <v>6934.5051000000003</v>
      </c>
      <c r="S20" s="33">
        <v>7171.0334000000003</v>
      </c>
      <c r="T20" s="33">
        <v>7145.71</v>
      </c>
      <c r="U20" s="33">
        <v>6637.9524000000001</v>
      </c>
      <c r="V20" s="33">
        <v>5858.4634000000005</v>
      </c>
      <c r="W20" s="33">
        <v>3339.06031967745</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33.648921101825692</v>
      </c>
      <c r="D22" s="33">
        <v>33.648921400955395</v>
      </c>
      <c r="E22" s="33">
        <v>101.348431211158</v>
      </c>
      <c r="F22" s="33">
        <v>184.22655937576897</v>
      </c>
      <c r="G22" s="33">
        <v>66.068409762239099</v>
      </c>
      <c r="H22" s="33">
        <v>63.559064726888998</v>
      </c>
      <c r="I22" s="33">
        <v>97.532704773228005</v>
      </c>
      <c r="J22" s="33">
        <v>147.46756829605798</v>
      </c>
      <c r="K22" s="33">
        <v>213.4814125252251</v>
      </c>
      <c r="L22" s="33">
        <v>228.69346650031699</v>
      </c>
      <c r="M22" s="33">
        <v>439.53599857121498</v>
      </c>
      <c r="N22" s="33">
        <v>1034.8796164887601</v>
      </c>
      <c r="O22" s="33">
        <v>1115.7566293174211</v>
      </c>
      <c r="P22" s="33">
        <v>1132.295347212912</v>
      </c>
      <c r="Q22" s="33">
        <v>569.48373297894307</v>
      </c>
      <c r="R22" s="33">
        <v>482.51435514165399</v>
      </c>
      <c r="S22" s="33">
        <v>782.66763602072695</v>
      </c>
      <c r="T22" s="33">
        <v>1054.593625036242</v>
      </c>
      <c r="U22" s="33">
        <v>984.68720369280402</v>
      </c>
      <c r="V22" s="33">
        <v>1128.8105740546609</v>
      </c>
      <c r="W22" s="33">
        <v>1063.4687926889519</v>
      </c>
      <c r="X22" s="33">
        <v>1270.3759447525601</v>
      </c>
      <c r="Y22" s="33">
        <v>20.907689007165899</v>
      </c>
      <c r="Z22" s="33">
        <v>2.883944E-5</v>
      </c>
      <c r="AA22" s="33">
        <v>2.976897E-5</v>
      </c>
      <c r="AB22" s="33">
        <v>9.152574E-5</v>
      </c>
      <c r="AC22" s="33">
        <v>9.0479820000000002E-5</v>
      </c>
      <c r="AD22" s="33">
        <v>8.8586979999999996E-5</v>
      </c>
      <c r="AE22" s="33">
        <v>8.6602579999999995E-5</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5.6100041399999888E-6</v>
      </c>
      <c r="D24" s="33">
        <v>5.8503043499999996E-6</v>
      </c>
      <c r="E24" s="33">
        <v>12.374859126732099</v>
      </c>
      <c r="F24" s="33">
        <v>49.476233805651198</v>
      </c>
      <c r="G24" s="33">
        <v>9.1157293498639991</v>
      </c>
      <c r="H24" s="33">
        <v>13.242566536556851</v>
      </c>
      <c r="I24" s="33">
        <v>11.02959803394158</v>
      </c>
      <c r="J24" s="33">
        <v>19.342475617142501</v>
      </c>
      <c r="K24" s="33">
        <v>15.3640009941271</v>
      </c>
      <c r="L24" s="33">
        <v>21.820881567670202</v>
      </c>
      <c r="M24" s="33">
        <v>9.2802104246498889</v>
      </c>
      <c r="N24" s="33">
        <v>80.394998601652006</v>
      </c>
      <c r="O24" s="33">
        <v>87.549218490431187</v>
      </c>
      <c r="P24" s="33">
        <v>96.392770647254395</v>
      </c>
      <c r="Q24" s="33">
        <v>147.75881321399532</v>
      </c>
      <c r="R24" s="33">
        <v>97.705108516196418</v>
      </c>
      <c r="S24" s="33">
        <v>200.50443408512649</v>
      </c>
      <c r="T24" s="33">
        <v>51.718716267777801</v>
      </c>
      <c r="U24" s="33">
        <v>486.63286434322703</v>
      </c>
      <c r="V24" s="33">
        <v>1198.6927107868751</v>
      </c>
      <c r="W24" s="33">
        <v>711.28575084463807</v>
      </c>
      <c r="X24" s="33">
        <v>807.39767069816082</v>
      </c>
      <c r="Y24" s="33">
        <v>2163.3208443856997</v>
      </c>
      <c r="Z24" s="33">
        <v>998.75033692022998</v>
      </c>
      <c r="AA24" s="33">
        <v>1360.5050975730221</v>
      </c>
      <c r="AB24" s="33">
        <v>3297.1131346908419</v>
      </c>
      <c r="AC24" s="33">
        <v>4094.4061897874622</v>
      </c>
      <c r="AD24" s="33">
        <v>5030.7238599361262</v>
      </c>
      <c r="AE24" s="33">
        <v>5773.4632608122138</v>
      </c>
    </row>
    <row r="25" spans="1:35" s="28" customFormat="1">
      <c r="A25" s="29" t="s">
        <v>130</v>
      </c>
      <c r="B25" s="29" t="s">
        <v>65</v>
      </c>
      <c r="C25" s="33">
        <v>2096.6086300000002</v>
      </c>
      <c r="D25" s="33">
        <v>2190.2872699999998</v>
      </c>
      <c r="E25" s="33">
        <v>2003.076894</v>
      </c>
      <c r="F25" s="33">
        <v>2885.3271499999987</v>
      </c>
      <c r="G25" s="33">
        <v>2784.28721</v>
      </c>
      <c r="H25" s="33">
        <v>2577.7609739999998</v>
      </c>
      <c r="I25" s="33">
        <v>2691.488379999998</v>
      </c>
      <c r="J25" s="33">
        <v>3440.3041599999997</v>
      </c>
      <c r="K25" s="33">
        <v>2941.989286</v>
      </c>
      <c r="L25" s="33">
        <v>2553.9152049999989</v>
      </c>
      <c r="M25" s="33">
        <v>2686.8376939999998</v>
      </c>
      <c r="N25" s="33">
        <v>2749.6088959999988</v>
      </c>
      <c r="O25" s="33">
        <v>3130.9060599999993</v>
      </c>
      <c r="P25" s="33">
        <v>3493.3927959999992</v>
      </c>
      <c r="Q25" s="33">
        <v>3308.4734749999989</v>
      </c>
      <c r="R25" s="33">
        <v>3129.8007339999995</v>
      </c>
      <c r="S25" s="33">
        <v>4229.7358599999998</v>
      </c>
      <c r="T25" s="33">
        <v>3379.7862899999991</v>
      </c>
      <c r="U25" s="33">
        <v>3285.8099799999991</v>
      </c>
      <c r="V25" s="33">
        <v>3183.181779999999</v>
      </c>
      <c r="W25" s="33">
        <v>2808.5794260000002</v>
      </c>
      <c r="X25" s="33">
        <v>3517.9592699999994</v>
      </c>
      <c r="Y25" s="33">
        <v>3543.3193889999998</v>
      </c>
      <c r="Z25" s="33">
        <v>3563.9725799999997</v>
      </c>
      <c r="AA25" s="33">
        <v>3639.119099</v>
      </c>
      <c r="AB25" s="33">
        <v>4146.5566400000007</v>
      </c>
      <c r="AC25" s="33">
        <v>3413.1616899999999</v>
      </c>
      <c r="AD25" s="33">
        <v>3260.6025</v>
      </c>
      <c r="AE25" s="33">
        <v>2911.8824839999988</v>
      </c>
    </row>
    <row r="26" spans="1:35" s="28" customFormat="1">
      <c r="A26" s="29" t="s">
        <v>130</v>
      </c>
      <c r="B26" s="29" t="s">
        <v>69</v>
      </c>
      <c r="C26" s="33">
        <v>7376.4479382360896</v>
      </c>
      <c r="D26" s="33">
        <v>8401.9039727976524</v>
      </c>
      <c r="E26" s="33">
        <v>11619.070266979777</v>
      </c>
      <c r="F26" s="33">
        <v>19519.926686388415</v>
      </c>
      <c r="G26" s="33">
        <v>22397.836856736245</v>
      </c>
      <c r="H26" s="33">
        <v>23306.759014016465</v>
      </c>
      <c r="I26" s="33">
        <v>23207.258294543564</v>
      </c>
      <c r="J26" s="33">
        <v>20631.516402871694</v>
      </c>
      <c r="K26" s="33">
        <v>19245.12212739875</v>
      </c>
      <c r="L26" s="33">
        <v>22538.236659776481</v>
      </c>
      <c r="M26" s="33">
        <v>23354.948427122465</v>
      </c>
      <c r="N26" s="33">
        <v>35296.318541423934</v>
      </c>
      <c r="O26" s="33">
        <v>34026.986062267068</v>
      </c>
      <c r="P26" s="33">
        <v>36124.965474109347</v>
      </c>
      <c r="Q26" s="33">
        <v>38035.304039179719</v>
      </c>
      <c r="R26" s="33">
        <v>38010.808470621567</v>
      </c>
      <c r="S26" s="33">
        <v>33239.092137817483</v>
      </c>
      <c r="T26" s="33">
        <v>32167.095115996668</v>
      </c>
      <c r="U26" s="33">
        <v>35796.861783318032</v>
      </c>
      <c r="V26" s="33">
        <v>35911.223486507828</v>
      </c>
      <c r="W26" s="33">
        <v>41188.330683581677</v>
      </c>
      <c r="X26" s="33">
        <v>39092.208647138366</v>
      </c>
      <c r="Y26" s="33">
        <v>40177.314172080711</v>
      </c>
      <c r="Z26" s="33">
        <v>42051.480582756711</v>
      </c>
      <c r="AA26" s="33">
        <v>42577.063004967451</v>
      </c>
      <c r="AB26" s="33">
        <v>37916.570405614126</v>
      </c>
      <c r="AC26" s="33">
        <v>35781.818898506375</v>
      </c>
      <c r="AD26" s="33">
        <v>37791.351939560416</v>
      </c>
      <c r="AE26" s="33">
        <v>37896.77183935466</v>
      </c>
    </row>
    <row r="27" spans="1:35" s="28" customFormat="1">
      <c r="A27" s="29" t="s">
        <v>130</v>
      </c>
      <c r="B27" s="29" t="s">
        <v>68</v>
      </c>
      <c r="C27" s="33">
        <v>5342.8112230063898</v>
      </c>
      <c r="D27" s="33">
        <v>6499.5899271445533</v>
      </c>
      <c r="E27" s="33">
        <v>6543.0280482711869</v>
      </c>
      <c r="F27" s="33">
        <v>6299.1535494073778</v>
      </c>
      <c r="G27" s="33">
        <v>5994.6269843402097</v>
      </c>
      <c r="H27" s="33">
        <v>6487.1148729508623</v>
      </c>
      <c r="I27" s="33">
        <v>6796.6308691046697</v>
      </c>
      <c r="J27" s="33">
        <v>6152.1828699872731</v>
      </c>
      <c r="K27" s="33">
        <v>7937.4912627221247</v>
      </c>
      <c r="L27" s="33">
        <v>8851.6811951367345</v>
      </c>
      <c r="M27" s="33">
        <v>8974.4397679037356</v>
      </c>
      <c r="N27" s="33">
        <v>12664.084828034993</v>
      </c>
      <c r="O27" s="33">
        <v>13771.192147936425</v>
      </c>
      <c r="P27" s="33">
        <v>13198.115213069499</v>
      </c>
      <c r="Q27" s="33">
        <v>14834.953989727543</v>
      </c>
      <c r="R27" s="33">
        <v>14961.796009696123</v>
      </c>
      <c r="S27" s="33">
        <v>19649.132300671496</v>
      </c>
      <c r="T27" s="33">
        <v>20307.731310144914</v>
      </c>
      <c r="U27" s="33">
        <v>21423.055815955213</v>
      </c>
      <c r="V27" s="33">
        <v>21943.817241636771</v>
      </c>
      <c r="W27" s="33">
        <v>23960.607729914034</v>
      </c>
      <c r="X27" s="33">
        <v>28978.318559297844</v>
      </c>
      <c r="Y27" s="33">
        <v>27539.51529326884</v>
      </c>
      <c r="Z27" s="33">
        <v>29483.727931918835</v>
      </c>
      <c r="AA27" s="33">
        <v>29593.973226005884</v>
      </c>
      <c r="AB27" s="33">
        <v>28893.353514502705</v>
      </c>
      <c r="AC27" s="33">
        <v>29281.634800292137</v>
      </c>
      <c r="AD27" s="33">
        <v>30789.213829606084</v>
      </c>
      <c r="AE27" s="33">
        <v>31293.809532817795</v>
      </c>
    </row>
    <row r="28" spans="1:35" s="28" customFormat="1">
      <c r="A28" s="29" t="s">
        <v>130</v>
      </c>
      <c r="B28" s="29" t="s">
        <v>36</v>
      </c>
      <c r="C28" s="33">
        <v>1.1175665E-5</v>
      </c>
      <c r="D28" s="33">
        <v>1.2132482E-5</v>
      </c>
      <c r="E28" s="33">
        <v>1.2198626999999999E-5</v>
      </c>
      <c r="F28" s="33">
        <v>1.2237193999999901E-5</v>
      </c>
      <c r="G28" s="33">
        <v>1.19462989999999E-5</v>
      </c>
      <c r="H28" s="33">
        <v>1.2193549E-5</v>
      </c>
      <c r="I28" s="33">
        <v>1.521472E-5</v>
      </c>
      <c r="J28" s="33">
        <v>1.59727819999999E-5</v>
      </c>
      <c r="K28" s="33">
        <v>2.7260873999999899E-5</v>
      </c>
      <c r="L28" s="33">
        <v>2.85477939999999E-5</v>
      </c>
      <c r="M28" s="33">
        <v>2.9410502999999899E-5</v>
      </c>
      <c r="N28" s="33">
        <v>535.68255999999997</v>
      </c>
      <c r="O28" s="33">
        <v>528.42619999999999</v>
      </c>
      <c r="P28" s="33">
        <v>520.28899999999999</v>
      </c>
      <c r="Q28" s="33">
        <v>727.44635000000005</v>
      </c>
      <c r="R28" s="33">
        <v>730.05835000000002</v>
      </c>
      <c r="S28" s="33">
        <v>701.96172999999999</v>
      </c>
      <c r="T28" s="33">
        <v>696.54674999999997</v>
      </c>
      <c r="U28" s="33">
        <v>994.67882999999995</v>
      </c>
      <c r="V28" s="33">
        <v>950.04834000000005</v>
      </c>
      <c r="W28" s="33">
        <v>2123.6095999999998</v>
      </c>
      <c r="X28" s="33">
        <v>2130.5383000000002</v>
      </c>
      <c r="Y28" s="33">
        <v>2078.6702</v>
      </c>
      <c r="Z28" s="33">
        <v>2185.3209999999999</v>
      </c>
      <c r="AA28" s="33">
        <v>2169.8928000000001</v>
      </c>
      <c r="AB28" s="33">
        <v>2116.5662000000002</v>
      </c>
      <c r="AC28" s="33">
        <v>2063.4920000000002</v>
      </c>
      <c r="AD28" s="33">
        <v>2148.2348999999999</v>
      </c>
      <c r="AE28" s="33">
        <v>2116.9385000000002</v>
      </c>
    </row>
    <row r="29" spans="1:35" s="28" customFormat="1">
      <c r="A29" s="29" t="s">
        <v>130</v>
      </c>
      <c r="B29" s="29" t="s">
        <v>73</v>
      </c>
      <c r="C29" s="33">
        <v>52.932930999999996</v>
      </c>
      <c r="D29" s="33">
        <v>100.75019999999989</v>
      </c>
      <c r="E29" s="33">
        <v>126.20838293307291</v>
      </c>
      <c r="F29" s="33">
        <v>893.97284139548196</v>
      </c>
      <c r="G29" s="33">
        <v>4182.5484191079377</v>
      </c>
      <c r="H29" s="33">
        <v>3857.5326421754808</v>
      </c>
      <c r="I29" s="33">
        <v>4600.137537096668</v>
      </c>
      <c r="J29" s="33">
        <v>4814.9369858917316</v>
      </c>
      <c r="K29" s="33">
        <v>4859.3712347026558</v>
      </c>
      <c r="L29" s="33">
        <v>4884.309903093822</v>
      </c>
      <c r="M29" s="33">
        <v>4600.0051084897914</v>
      </c>
      <c r="N29" s="33">
        <v>6808.4491229091991</v>
      </c>
      <c r="O29" s="33">
        <v>6427.3377610566595</v>
      </c>
      <c r="P29" s="33">
        <v>6561.6729208451998</v>
      </c>
      <c r="Q29" s="33">
        <v>6968.7813707839987</v>
      </c>
      <c r="R29" s="33">
        <v>6570.8948863809192</v>
      </c>
      <c r="S29" s="33">
        <v>9372.9632182507303</v>
      </c>
      <c r="T29" s="33">
        <v>8999.2344252875009</v>
      </c>
      <c r="U29" s="33">
        <v>9707.4008489855405</v>
      </c>
      <c r="V29" s="33">
        <v>9269.7434389768987</v>
      </c>
      <c r="W29" s="33">
        <v>9142.6297054480201</v>
      </c>
      <c r="X29" s="33">
        <v>9432.2563739389007</v>
      </c>
      <c r="Y29" s="33">
        <v>9080.5478171059694</v>
      </c>
      <c r="Z29" s="33">
        <v>10131.119066021</v>
      </c>
      <c r="AA29" s="33">
        <v>9793.2128967108802</v>
      </c>
      <c r="AB29" s="33">
        <v>9398.6362446489202</v>
      </c>
      <c r="AC29" s="33">
        <v>8920.2657062677699</v>
      </c>
      <c r="AD29" s="33">
        <v>9439.2430561807014</v>
      </c>
      <c r="AE29" s="33">
        <v>9318.8848372686007</v>
      </c>
    </row>
    <row r="30" spans="1:35" s="28" customFormat="1">
      <c r="A30" s="36" t="s">
        <v>130</v>
      </c>
      <c r="B30" s="36" t="s">
        <v>56</v>
      </c>
      <c r="C30" s="25">
        <v>2.94761308</v>
      </c>
      <c r="D30" s="25">
        <v>5.3643710000000002</v>
      </c>
      <c r="E30" s="25">
        <v>16.793914599999901</v>
      </c>
      <c r="F30" s="25">
        <v>28.289810599999999</v>
      </c>
      <c r="G30" s="25">
        <v>44.749577799999997</v>
      </c>
      <c r="H30" s="25">
        <v>64.910083700000001</v>
      </c>
      <c r="I30" s="25">
        <v>77.344671999999989</v>
      </c>
      <c r="J30" s="25">
        <v>91.571495999999897</v>
      </c>
      <c r="K30" s="25">
        <v>117.744902</v>
      </c>
      <c r="L30" s="25">
        <v>142.01742999999999</v>
      </c>
      <c r="M30" s="25">
        <v>171.283816</v>
      </c>
      <c r="N30" s="25">
        <v>190.59750299999999</v>
      </c>
      <c r="O30" s="25">
        <v>210.00538599999999</v>
      </c>
      <c r="P30" s="25">
        <v>224.22404400000002</v>
      </c>
      <c r="Q30" s="25">
        <v>247.89760000000001</v>
      </c>
      <c r="R30" s="25">
        <v>271.56524000000002</v>
      </c>
      <c r="S30" s="25">
        <v>278.28588999999999</v>
      </c>
      <c r="T30" s="25">
        <v>294.99180999999999</v>
      </c>
      <c r="U30" s="25">
        <v>318.319186</v>
      </c>
      <c r="V30" s="25">
        <v>315.85041800000005</v>
      </c>
      <c r="W30" s="25">
        <v>340.01406799999899</v>
      </c>
      <c r="X30" s="25">
        <v>365.21959700000002</v>
      </c>
      <c r="Y30" s="25">
        <v>352.12699200000003</v>
      </c>
      <c r="Z30" s="25">
        <v>403.16609</v>
      </c>
      <c r="AA30" s="25">
        <v>412.32794999999999</v>
      </c>
      <c r="AB30" s="25">
        <v>418.35548</v>
      </c>
      <c r="AC30" s="25">
        <v>420.92733000000004</v>
      </c>
      <c r="AD30" s="25">
        <v>455.07932</v>
      </c>
      <c r="AE30" s="25">
        <v>443.43435999999997</v>
      </c>
    </row>
    <row r="31" spans="1:35" s="28" customFormat="1">
      <c r="A31" s="34" t="s">
        <v>138</v>
      </c>
      <c r="B31" s="34"/>
      <c r="C31" s="35">
        <v>58156.52031795431</v>
      </c>
      <c r="D31" s="35">
        <v>55640.872497193457</v>
      </c>
      <c r="E31" s="35">
        <v>55455.173099588843</v>
      </c>
      <c r="F31" s="35">
        <v>64626.526447227065</v>
      </c>
      <c r="G31" s="35">
        <v>61909.706380855554</v>
      </c>
      <c r="H31" s="35">
        <v>60987.884660427597</v>
      </c>
      <c r="I31" s="35">
        <v>62054.480113975245</v>
      </c>
      <c r="J31" s="35">
        <v>61997.569615256463</v>
      </c>
      <c r="K31" s="35">
        <v>58164.4225390305</v>
      </c>
      <c r="L31" s="35">
        <v>61228.575583350881</v>
      </c>
      <c r="M31" s="35">
        <v>59182.311087661117</v>
      </c>
      <c r="N31" s="35">
        <v>61144.235052398304</v>
      </c>
      <c r="O31" s="35">
        <v>63625.423062889902</v>
      </c>
      <c r="P31" s="35">
        <v>64269.725411343941</v>
      </c>
      <c r="Q31" s="35">
        <v>62552.209750100199</v>
      </c>
      <c r="R31" s="35">
        <v>63617.12977797554</v>
      </c>
      <c r="S31" s="35">
        <v>65272.16576859483</v>
      </c>
      <c r="T31" s="35">
        <v>64106.635057445601</v>
      </c>
      <c r="U31" s="35">
        <v>68615.00004730928</v>
      </c>
      <c r="V31" s="35">
        <v>69224.18919298613</v>
      </c>
      <c r="W31" s="35">
        <v>73071.332702706757</v>
      </c>
      <c r="X31" s="35">
        <v>73666.260091886928</v>
      </c>
      <c r="Y31" s="35">
        <v>73444.37738774241</v>
      </c>
      <c r="Z31" s="35">
        <v>76097.931460435211</v>
      </c>
      <c r="AA31" s="35">
        <v>77170.660457315331</v>
      </c>
      <c r="AB31" s="35">
        <v>74253.593786333411</v>
      </c>
      <c r="AC31" s="35">
        <v>72571.021669065783</v>
      </c>
      <c r="AD31" s="35">
        <v>76871.892217689601</v>
      </c>
      <c r="AE31" s="35">
        <v>77875.927203587256</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35322.226300000002</v>
      </c>
      <c r="D34" s="33">
        <v>33010.401439999994</v>
      </c>
      <c r="E34" s="33">
        <v>34800.19399</v>
      </c>
      <c r="F34" s="33">
        <v>27879.0979687172</v>
      </c>
      <c r="G34" s="33">
        <v>27039.707288292982</v>
      </c>
      <c r="H34" s="33">
        <v>26521.652882275019</v>
      </c>
      <c r="I34" s="33">
        <v>25161.190347338394</v>
      </c>
      <c r="J34" s="33">
        <v>24194.54177179587</v>
      </c>
      <c r="K34" s="33">
        <v>23256.590463152963</v>
      </c>
      <c r="L34" s="33">
        <v>21798.257696571978</v>
      </c>
      <c r="M34" s="33">
        <v>20388.686376233167</v>
      </c>
      <c r="N34" s="33">
        <v>21369.071432469304</v>
      </c>
      <c r="O34" s="33">
        <v>20421.891694712103</v>
      </c>
      <c r="P34" s="33">
        <v>18284.761862838444</v>
      </c>
      <c r="Q34" s="33">
        <v>17838.661771209001</v>
      </c>
      <c r="R34" s="33">
        <v>16433.664741355602</v>
      </c>
      <c r="S34" s="33">
        <v>15061.044346270623</v>
      </c>
      <c r="T34" s="33">
        <v>15371.839079943131</v>
      </c>
      <c r="U34" s="33">
        <v>13928.120000475959</v>
      </c>
      <c r="V34" s="33">
        <v>14446.70941900728</v>
      </c>
      <c r="W34" s="33">
        <v>13585.201228439748</v>
      </c>
      <c r="X34" s="33">
        <v>11365.055030713531</v>
      </c>
      <c r="Y34" s="33">
        <v>9242.3121442275587</v>
      </c>
      <c r="Z34" s="33">
        <v>7668.4921569075996</v>
      </c>
      <c r="AA34" s="33">
        <v>7408.3291714218994</v>
      </c>
      <c r="AB34" s="33">
        <v>8916.0580000000009</v>
      </c>
      <c r="AC34" s="33">
        <v>8647.4236000000001</v>
      </c>
      <c r="AD34" s="33">
        <v>8360.4662000000008</v>
      </c>
      <c r="AE34" s="33">
        <v>7896.9162999999999</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1104.0250195696635</v>
      </c>
      <c r="D36" s="33">
        <v>1104.0250197261551</v>
      </c>
      <c r="E36" s="33">
        <v>1232.2761711649398</v>
      </c>
      <c r="F36" s="33">
        <v>1983.3155394350633</v>
      </c>
      <c r="G36" s="33">
        <v>2196.2807995409407</v>
      </c>
      <c r="H36" s="33">
        <v>1796.5203135530121</v>
      </c>
      <c r="I36" s="33">
        <v>1785.5395398866781</v>
      </c>
      <c r="J36" s="33">
        <v>2009.4349707357651</v>
      </c>
      <c r="K36" s="33">
        <v>2346.4730220245201</v>
      </c>
      <c r="L36" s="33">
        <v>2312.6263023122724</v>
      </c>
      <c r="M36" s="33">
        <v>2480.8376131156638</v>
      </c>
      <c r="N36" s="33">
        <v>2948.262197634976</v>
      </c>
      <c r="O36" s="33">
        <v>3664.1952581879323</v>
      </c>
      <c r="P36" s="33">
        <v>3116.9165376859796</v>
      </c>
      <c r="Q36" s="33">
        <v>2922.5925276131575</v>
      </c>
      <c r="R36" s="33">
        <v>2212.2248575248459</v>
      </c>
      <c r="S36" s="33">
        <v>2555.3014789816602</v>
      </c>
      <c r="T36" s="33">
        <v>2442.5510890670598</v>
      </c>
      <c r="U36" s="33">
        <v>2063.5754646784198</v>
      </c>
      <c r="V36" s="33">
        <v>2391.6674649430252</v>
      </c>
      <c r="W36" s="33">
        <v>2345.3620368609727</v>
      </c>
      <c r="X36" s="33">
        <v>2867.1101107463337</v>
      </c>
      <c r="Y36" s="33">
        <v>2502.5175598619671</v>
      </c>
      <c r="Z36" s="33">
        <v>2619.8294696609901</v>
      </c>
      <c r="AA36" s="33">
        <v>1295.770750702337</v>
      </c>
      <c r="AB36" s="33">
        <v>960.52350049196002</v>
      </c>
      <c r="AC36" s="33">
        <v>963.15516036311192</v>
      </c>
      <c r="AD36" s="33">
        <v>960.52349860987204</v>
      </c>
      <c r="AE36" s="33">
        <v>960.52349867005501</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73.003469999999993</v>
      </c>
      <c r="J37" s="33">
        <v>72.804009999999906</v>
      </c>
      <c r="K37" s="33">
        <v>72.804009999999906</v>
      </c>
      <c r="L37" s="33">
        <v>72.804009999999906</v>
      </c>
      <c r="M37" s="33">
        <v>73.003469999999993</v>
      </c>
      <c r="N37" s="33">
        <v>72.804009999999906</v>
      </c>
      <c r="O37" s="33">
        <v>89.541213999999997</v>
      </c>
      <c r="P37" s="33">
        <v>77.981639999999999</v>
      </c>
      <c r="Q37" s="33">
        <v>73.003469999999993</v>
      </c>
      <c r="R37" s="33">
        <v>72.804009999999906</v>
      </c>
      <c r="S37" s="33">
        <v>92.551130000000001</v>
      </c>
      <c r="T37" s="33">
        <v>90.390143999999907</v>
      </c>
      <c r="U37" s="33">
        <v>91.636330000000001</v>
      </c>
      <c r="V37" s="33">
        <v>130.30529999999999</v>
      </c>
      <c r="W37" s="33">
        <v>112.79433</v>
      </c>
      <c r="X37" s="33">
        <v>169.90575999999999</v>
      </c>
      <c r="Y37" s="33">
        <v>147.68432999999999</v>
      </c>
      <c r="Z37" s="33">
        <v>137.42793</v>
      </c>
      <c r="AA37" s="33">
        <v>162.12491</v>
      </c>
      <c r="AB37" s="33">
        <v>0</v>
      </c>
      <c r="AC37" s="33">
        <v>0</v>
      </c>
      <c r="AD37" s="33">
        <v>0</v>
      </c>
      <c r="AE37" s="33">
        <v>0</v>
      </c>
    </row>
    <row r="38" spans="1:31" s="28" customFormat="1">
      <c r="A38" s="29" t="s">
        <v>131</v>
      </c>
      <c r="B38" s="29" t="s">
        <v>66</v>
      </c>
      <c r="C38" s="33">
        <v>9.3177627700000002E-6</v>
      </c>
      <c r="D38" s="33">
        <v>9.6120548799999996E-6</v>
      </c>
      <c r="E38" s="33">
        <v>1.0231352079999989E-5</v>
      </c>
      <c r="F38" s="33">
        <v>64.881525870158384</v>
      </c>
      <c r="G38" s="33">
        <v>29.03909364477202</v>
      </c>
      <c r="H38" s="33">
        <v>32.381571552353293</v>
      </c>
      <c r="I38" s="33">
        <v>33.516803581455633</v>
      </c>
      <c r="J38" s="33">
        <v>110.31841008169181</v>
      </c>
      <c r="K38" s="33">
        <v>88.772068402090284</v>
      </c>
      <c r="L38" s="33">
        <v>125.92422523295163</v>
      </c>
      <c r="M38" s="33">
        <v>171.3986471236889</v>
      </c>
      <c r="N38" s="33">
        <v>259.91654486838229</v>
      </c>
      <c r="O38" s="33">
        <v>201.8259562453425</v>
      </c>
      <c r="P38" s="33">
        <v>102.04825258664029</v>
      </c>
      <c r="Q38" s="33">
        <v>152.13819520848878</v>
      </c>
      <c r="R38" s="33">
        <v>262.96272044743051</v>
      </c>
      <c r="S38" s="33">
        <v>414.20372998631098</v>
      </c>
      <c r="T38" s="33">
        <v>145.04811685238602</v>
      </c>
      <c r="U38" s="33">
        <v>423.14409881845751</v>
      </c>
      <c r="V38" s="33">
        <v>593.78183905190804</v>
      </c>
      <c r="W38" s="33">
        <v>636.66190717044788</v>
      </c>
      <c r="X38" s="33">
        <v>840.64913091895244</v>
      </c>
      <c r="Y38" s="33">
        <v>875.67221209582499</v>
      </c>
      <c r="Z38" s="33">
        <v>887.8978529308489</v>
      </c>
      <c r="AA38" s="33">
        <v>1406.7530447729919</v>
      </c>
      <c r="AB38" s="33">
        <v>4630.9965265064357</v>
      </c>
      <c r="AC38" s="33">
        <v>4146.6692536904002</v>
      </c>
      <c r="AD38" s="33">
        <v>4014.4536390537746</v>
      </c>
      <c r="AE38" s="33">
        <v>3944.6173640321999</v>
      </c>
    </row>
    <row r="39" spans="1:31" s="28" customFormat="1">
      <c r="A39" s="29" t="s">
        <v>131</v>
      </c>
      <c r="B39" s="29" t="s">
        <v>65</v>
      </c>
      <c r="C39" s="33">
        <v>683.55962999999906</v>
      </c>
      <c r="D39" s="33">
        <v>680.78625</v>
      </c>
      <c r="E39" s="33">
        <v>680.97822999999994</v>
      </c>
      <c r="F39" s="33">
        <v>675.18699999999899</v>
      </c>
      <c r="G39" s="33">
        <v>672.24657999999897</v>
      </c>
      <c r="H39" s="33">
        <v>669.81072999999901</v>
      </c>
      <c r="I39" s="33">
        <v>668.84345000000008</v>
      </c>
      <c r="J39" s="33">
        <v>663.55761999999891</v>
      </c>
      <c r="K39" s="33">
        <v>661.12551999999801</v>
      </c>
      <c r="L39" s="33">
        <v>644.52004999999895</v>
      </c>
      <c r="M39" s="33">
        <v>658.63711999999998</v>
      </c>
      <c r="N39" s="33">
        <v>652.85442</v>
      </c>
      <c r="O39" s="33">
        <v>650.15862999999899</v>
      </c>
      <c r="P39" s="33">
        <v>642.91284999999993</v>
      </c>
      <c r="Q39" s="33">
        <v>633.56066999999894</v>
      </c>
      <c r="R39" s="33">
        <v>629.04603999999904</v>
      </c>
      <c r="S39" s="33">
        <v>224.19810000000001</v>
      </c>
      <c r="T39" s="33">
        <v>230.17445000000001</v>
      </c>
      <c r="U39" s="33">
        <v>224.20757999999901</v>
      </c>
      <c r="V39" s="33">
        <v>207.85543999999999</v>
      </c>
      <c r="W39" s="33">
        <v>211.97415000000001</v>
      </c>
      <c r="X39" s="33">
        <v>0</v>
      </c>
      <c r="Y39" s="33">
        <v>0</v>
      </c>
      <c r="Z39" s="33">
        <v>0</v>
      </c>
      <c r="AA39" s="33">
        <v>0</v>
      </c>
      <c r="AB39" s="33">
        <v>0</v>
      </c>
      <c r="AC39" s="33">
        <v>0</v>
      </c>
      <c r="AD39" s="33">
        <v>0</v>
      </c>
      <c r="AE39" s="33">
        <v>0</v>
      </c>
    </row>
    <row r="40" spans="1:31" s="28" customFormat="1">
      <c r="A40" s="29" t="s">
        <v>131</v>
      </c>
      <c r="B40" s="29" t="s">
        <v>69</v>
      </c>
      <c r="C40" s="33">
        <v>13938.553268340784</v>
      </c>
      <c r="D40" s="33">
        <v>15275.600344049511</v>
      </c>
      <c r="E40" s="33">
        <v>14281.299912255785</v>
      </c>
      <c r="F40" s="33">
        <v>16889.834372831177</v>
      </c>
      <c r="G40" s="33">
        <v>19545.644633425276</v>
      </c>
      <c r="H40" s="33">
        <v>19312.416788513401</v>
      </c>
      <c r="I40" s="33">
        <v>21715.717483374367</v>
      </c>
      <c r="J40" s="33">
        <v>25326.7397640202</v>
      </c>
      <c r="K40" s="33">
        <v>25209.579604791375</v>
      </c>
      <c r="L40" s="33">
        <v>25784.159999354812</v>
      </c>
      <c r="M40" s="33">
        <v>25109.558161192523</v>
      </c>
      <c r="N40" s="33">
        <v>23573.063160515787</v>
      </c>
      <c r="O40" s="33">
        <v>23945.145813108145</v>
      </c>
      <c r="P40" s="33">
        <v>27580.509116727811</v>
      </c>
      <c r="Q40" s="33">
        <v>27452.17719826804</v>
      </c>
      <c r="R40" s="33">
        <v>30350.465975987681</v>
      </c>
      <c r="S40" s="33">
        <v>33297.083864312081</v>
      </c>
      <c r="T40" s="33">
        <v>33377.48580477605</v>
      </c>
      <c r="U40" s="33">
        <v>33851.924953709837</v>
      </c>
      <c r="V40" s="33">
        <v>31342.275315439601</v>
      </c>
      <c r="W40" s="33">
        <v>31139.437339157943</v>
      </c>
      <c r="X40" s="33">
        <v>30195.732233511553</v>
      </c>
      <c r="Y40" s="33">
        <v>34436.196941059949</v>
      </c>
      <c r="Z40" s="33">
        <v>33793.434288879544</v>
      </c>
      <c r="AA40" s="33">
        <v>35967.441007482485</v>
      </c>
      <c r="AB40" s="33">
        <v>36907.462083875624</v>
      </c>
      <c r="AC40" s="33">
        <v>37043.159507655597</v>
      </c>
      <c r="AD40" s="33">
        <v>37398.44484522564</v>
      </c>
      <c r="AE40" s="33">
        <v>34539.729521708665</v>
      </c>
    </row>
    <row r="41" spans="1:31" s="28" customFormat="1">
      <c r="A41" s="29" t="s">
        <v>131</v>
      </c>
      <c r="B41" s="29" t="s">
        <v>68</v>
      </c>
      <c r="C41" s="33">
        <v>5555.0974822601338</v>
      </c>
      <c r="D41" s="33">
        <v>7538.3558815178376</v>
      </c>
      <c r="E41" s="33">
        <v>7685.2705728961728</v>
      </c>
      <c r="F41" s="33">
        <v>7343.9846120855764</v>
      </c>
      <c r="G41" s="33">
        <v>7448.165108079952</v>
      </c>
      <c r="H41" s="33">
        <v>7800.5721019627708</v>
      </c>
      <c r="I41" s="33">
        <v>7893.2129942576175</v>
      </c>
      <c r="J41" s="33">
        <v>6593.3663079262924</v>
      </c>
      <c r="K41" s="33">
        <v>7142.0102420134008</v>
      </c>
      <c r="L41" s="33">
        <v>7427.255567800049</v>
      </c>
      <c r="M41" s="33">
        <v>8444.4732758604532</v>
      </c>
      <c r="N41" s="33">
        <v>9613.2646260430229</v>
      </c>
      <c r="O41" s="33">
        <v>9486.9781065062634</v>
      </c>
      <c r="P41" s="33">
        <v>9525.4462013234552</v>
      </c>
      <c r="Q41" s="33">
        <v>9951.4411520960221</v>
      </c>
      <c r="R41" s="33">
        <v>9673.5578975382705</v>
      </c>
      <c r="S41" s="33">
        <v>10511.579116161884</v>
      </c>
      <c r="T41" s="33">
        <v>11311.895464515188</v>
      </c>
      <c r="U41" s="33">
        <v>11775.574103910785</v>
      </c>
      <c r="V41" s="33">
        <v>13090.259764602773</v>
      </c>
      <c r="W41" s="33">
        <v>15033.587957828093</v>
      </c>
      <c r="X41" s="33">
        <v>19406.763227851246</v>
      </c>
      <c r="Y41" s="33">
        <v>18598.445166272959</v>
      </c>
      <c r="Z41" s="33">
        <v>18784.940188668363</v>
      </c>
      <c r="AA41" s="33">
        <v>18475.147593964466</v>
      </c>
      <c r="AB41" s="33">
        <v>16791.018098005898</v>
      </c>
      <c r="AC41" s="33">
        <v>17674.234489436494</v>
      </c>
      <c r="AD41" s="33">
        <v>17008.434757532752</v>
      </c>
      <c r="AE41" s="33">
        <v>19765.099343232621</v>
      </c>
    </row>
    <row r="42" spans="1:31" s="28" customFormat="1">
      <c r="A42" s="29" t="s">
        <v>131</v>
      </c>
      <c r="B42" s="29" t="s">
        <v>36</v>
      </c>
      <c r="C42" s="33">
        <v>1.2456472E-5</v>
      </c>
      <c r="D42" s="33">
        <v>19.844880718850398</v>
      </c>
      <c r="E42" s="33">
        <v>24.000107843305003</v>
      </c>
      <c r="F42" s="33">
        <v>30.354369644725001</v>
      </c>
      <c r="G42" s="33">
        <v>31.2656806193759</v>
      </c>
      <c r="H42" s="33">
        <v>33.015775799103004</v>
      </c>
      <c r="I42" s="33">
        <v>33.083027792175905</v>
      </c>
      <c r="J42" s="33">
        <v>31.354790569709998</v>
      </c>
      <c r="K42" s="33">
        <v>31.226509035150002</v>
      </c>
      <c r="L42" s="33">
        <v>32.022792809659904</v>
      </c>
      <c r="M42" s="33">
        <v>31.274182339896999</v>
      </c>
      <c r="N42" s="33">
        <v>508.81159299999899</v>
      </c>
      <c r="O42" s="33">
        <v>508.08090800000002</v>
      </c>
      <c r="P42" s="33">
        <v>513.49180200000001</v>
      </c>
      <c r="Q42" s="33">
        <v>518.66899399999988</v>
      </c>
      <c r="R42" s="33">
        <v>516.09456699999987</v>
      </c>
      <c r="S42" s="33">
        <v>821.00709600000005</v>
      </c>
      <c r="T42" s="33">
        <v>811.31744300000003</v>
      </c>
      <c r="U42" s="33">
        <v>819.99963999999898</v>
      </c>
      <c r="V42" s="33">
        <v>801.7559</v>
      </c>
      <c r="W42" s="33">
        <v>1396.4536000000001</v>
      </c>
      <c r="X42" s="33">
        <v>1384.7860000000001</v>
      </c>
      <c r="Y42" s="33">
        <v>1372.5781999999999</v>
      </c>
      <c r="Z42" s="33">
        <v>1719.5889999999999</v>
      </c>
      <c r="AA42" s="33">
        <v>1700.0841</v>
      </c>
      <c r="AB42" s="33">
        <v>2877.4119999999998</v>
      </c>
      <c r="AC42" s="33">
        <v>2974.2917000000002</v>
      </c>
      <c r="AD42" s="33">
        <v>2951.1653000000001</v>
      </c>
      <c r="AE42" s="33">
        <v>3044.8634999999999</v>
      </c>
    </row>
    <row r="43" spans="1:31" s="28" customFormat="1">
      <c r="A43" s="29" t="s">
        <v>131</v>
      </c>
      <c r="B43" s="29" t="s">
        <v>73</v>
      </c>
      <c r="C43" s="33">
        <v>145.54311999999999</v>
      </c>
      <c r="D43" s="33">
        <v>233.06190000000001</v>
      </c>
      <c r="E43" s="33">
        <v>290.12406386807203</v>
      </c>
      <c r="F43" s="33">
        <v>368.87126723294597</v>
      </c>
      <c r="G43" s="33">
        <v>371.92326810834999</v>
      </c>
      <c r="H43" s="33">
        <v>435.10726096974497</v>
      </c>
      <c r="I43" s="33">
        <v>494.254753102888</v>
      </c>
      <c r="J43" s="33">
        <v>493.51514973524002</v>
      </c>
      <c r="K43" s="33">
        <v>524.45354889514499</v>
      </c>
      <c r="L43" s="33">
        <v>558.52300068726402</v>
      </c>
      <c r="M43" s="33">
        <v>531.75261050144002</v>
      </c>
      <c r="N43" s="33">
        <v>1236.1579400000001</v>
      </c>
      <c r="O43" s="33">
        <v>1937.4095</v>
      </c>
      <c r="P43" s="33">
        <v>1912.8770199999999</v>
      </c>
      <c r="Q43" s="33">
        <v>2060.9508700000001</v>
      </c>
      <c r="R43" s="33">
        <v>2014.51847</v>
      </c>
      <c r="S43" s="33">
        <v>3386.8533700000003</v>
      </c>
      <c r="T43" s="33">
        <v>3405.4973600000003</v>
      </c>
      <c r="U43" s="33">
        <v>3703.0733799999989</v>
      </c>
      <c r="V43" s="33">
        <v>3680.3353499999998</v>
      </c>
      <c r="W43" s="33">
        <v>3940.9239599999901</v>
      </c>
      <c r="X43" s="33">
        <v>5928.2552400000004</v>
      </c>
      <c r="Y43" s="33">
        <v>5574.7545999999993</v>
      </c>
      <c r="Z43" s="33">
        <v>5693.0244299999986</v>
      </c>
      <c r="AA43" s="33">
        <v>5483.73045</v>
      </c>
      <c r="AB43" s="33">
        <v>4486.5639000000001</v>
      </c>
      <c r="AC43" s="33">
        <v>4498.6072699999995</v>
      </c>
      <c r="AD43" s="33">
        <v>4745.8623399999997</v>
      </c>
      <c r="AE43" s="33">
        <v>5058.2286599999998</v>
      </c>
    </row>
    <row r="44" spans="1:31" s="28" customFormat="1">
      <c r="A44" s="29" t="s">
        <v>131</v>
      </c>
      <c r="B44" s="29" t="s">
        <v>56</v>
      </c>
      <c r="C44" s="25">
        <v>3.2111519099999901</v>
      </c>
      <c r="D44" s="25">
        <v>5.1353781999999999</v>
      </c>
      <c r="E44" s="25">
        <v>8.5601749399999996</v>
      </c>
      <c r="F44" s="25">
        <v>16.274778599999898</v>
      </c>
      <c r="G44" s="25">
        <v>24.2646187</v>
      </c>
      <c r="H44" s="25">
        <v>35.140309999999999</v>
      </c>
      <c r="I44" s="25">
        <v>45.50849749999999</v>
      </c>
      <c r="J44" s="25">
        <v>51.901783399999999</v>
      </c>
      <c r="K44" s="25">
        <v>68.446298999999897</v>
      </c>
      <c r="L44" s="25">
        <v>87.010610999999997</v>
      </c>
      <c r="M44" s="25">
        <v>112.07385299999999</v>
      </c>
      <c r="N44" s="25">
        <v>113.230835</v>
      </c>
      <c r="O44" s="25">
        <v>129.548507</v>
      </c>
      <c r="P44" s="25">
        <v>145.30148599999998</v>
      </c>
      <c r="Q44" s="25">
        <v>165.44154699999999</v>
      </c>
      <c r="R44" s="25">
        <v>183.86797399999989</v>
      </c>
      <c r="S44" s="25">
        <v>178.303786</v>
      </c>
      <c r="T44" s="25">
        <v>196.71699199999989</v>
      </c>
      <c r="U44" s="25">
        <v>210.89760999999999</v>
      </c>
      <c r="V44" s="25">
        <v>227.58972700000001</v>
      </c>
      <c r="W44" s="25">
        <v>243.86096699999999</v>
      </c>
      <c r="X44" s="25">
        <v>256.79147999999901</v>
      </c>
      <c r="Y44" s="25">
        <v>245.74572999999899</v>
      </c>
      <c r="Z44" s="25">
        <v>248.91844199999997</v>
      </c>
      <c r="AA44" s="25">
        <v>251.520723</v>
      </c>
      <c r="AB44" s="25">
        <v>232.81081499999999</v>
      </c>
      <c r="AC44" s="25">
        <v>256.14508999999998</v>
      </c>
      <c r="AD44" s="25">
        <v>259.215216</v>
      </c>
      <c r="AE44" s="25">
        <v>258.18173000000002</v>
      </c>
    </row>
    <row r="45" spans="1:31" s="28" customFormat="1">
      <c r="A45" s="34" t="s">
        <v>138</v>
      </c>
      <c r="B45" s="34"/>
      <c r="C45" s="35">
        <v>56640.57747948834</v>
      </c>
      <c r="D45" s="35">
        <v>57646.284714905552</v>
      </c>
      <c r="E45" s="35">
        <v>58753.738076548252</v>
      </c>
      <c r="F45" s="35">
        <v>54909.105028939171</v>
      </c>
      <c r="G45" s="35">
        <v>57003.887512983922</v>
      </c>
      <c r="H45" s="35">
        <v>56206.158397856547</v>
      </c>
      <c r="I45" s="35">
        <v>57331.024088438513</v>
      </c>
      <c r="J45" s="35">
        <v>58970.762854559813</v>
      </c>
      <c r="K45" s="35">
        <v>58777.354930384339</v>
      </c>
      <c r="L45" s="35">
        <v>58165.547851272066</v>
      </c>
      <c r="M45" s="35">
        <v>57326.594663525495</v>
      </c>
      <c r="N45" s="35">
        <v>58489.236391531464</v>
      </c>
      <c r="O45" s="35">
        <v>58459.736672759784</v>
      </c>
      <c r="P45" s="35">
        <v>59330.576461162331</v>
      </c>
      <c r="Q45" s="35">
        <v>59023.574984394705</v>
      </c>
      <c r="R45" s="35">
        <v>59634.726242853823</v>
      </c>
      <c r="S45" s="35">
        <v>62155.961765712564</v>
      </c>
      <c r="T45" s="35">
        <v>62969.384149153819</v>
      </c>
      <c r="U45" s="35">
        <v>62358.182531593455</v>
      </c>
      <c r="V45" s="35">
        <v>62202.854543044588</v>
      </c>
      <c r="W45" s="35">
        <v>63065.018949457204</v>
      </c>
      <c r="X45" s="35">
        <v>64845.21549374162</v>
      </c>
      <c r="Y45" s="35">
        <v>65802.828353518256</v>
      </c>
      <c r="Z45" s="35">
        <v>63892.021887047347</v>
      </c>
      <c r="AA45" s="35">
        <v>64715.566478344183</v>
      </c>
      <c r="AB45" s="35">
        <v>68206.058208879913</v>
      </c>
      <c r="AC45" s="35">
        <v>68474.642011145595</v>
      </c>
      <c r="AD45" s="35">
        <v>67742.322940422033</v>
      </c>
      <c r="AE45" s="35">
        <v>67106.886027643544</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27823.300500000001</v>
      </c>
      <c r="D49" s="33">
        <v>24514.942099999993</v>
      </c>
      <c r="E49" s="33">
        <v>26218.892099999997</v>
      </c>
      <c r="F49" s="33">
        <v>14913.715769608099</v>
      </c>
      <c r="G49" s="33">
        <v>14823.586187046458</v>
      </c>
      <c r="H49" s="33">
        <v>12628.259527707913</v>
      </c>
      <c r="I49" s="33">
        <v>2.063939555999999E-3</v>
      </c>
      <c r="J49" s="33">
        <v>1.4614026010000003E-3</v>
      </c>
      <c r="K49" s="33">
        <v>1.4240125390000001E-3</v>
      </c>
      <c r="L49" s="33">
        <v>1.3538001130000003E-3</v>
      </c>
      <c r="M49" s="33">
        <v>1.1943656629999999E-3</v>
      </c>
      <c r="N49" s="33">
        <v>1.1720108889999991E-3</v>
      </c>
      <c r="O49" s="33">
        <v>1.2178614399999997E-3</v>
      </c>
      <c r="P49" s="33">
        <v>1.1218085269999998E-3</v>
      </c>
      <c r="Q49" s="33">
        <v>1.112864231E-3</v>
      </c>
      <c r="R49" s="33">
        <v>1.0493973719999986E-3</v>
      </c>
      <c r="S49" s="33">
        <v>9.1895387699999966E-4</v>
      </c>
      <c r="T49" s="33">
        <v>1.036250568E-3</v>
      </c>
      <c r="U49" s="33">
        <v>9.0477931100000004E-4</v>
      </c>
      <c r="V49" s="33">
        <v>6.6649274399999895E-4</v>
      </c>
      <c r="W49" s="33">
        <v>9.1996736899999901E-4</v>
      </c>
      <c r="X49" s="33">
        <v>1.0364691490000002E-3</v>
      </c>
      <c r="Y49" s="33">
        <v>1.0115600539999999E-3</v>
      </c>
      <c r="Z49" s="33">
        <v>8.5997522799999998E-4</v>
      </c>
      <c r="AA49" s="33">
        <v>8.7700475700000003E-4</v>
      </c>
      <c r="AB49" s="33">
        <v>1.20245121E-3</v>
      </c>
      <c r="AC49" s="33">
        <v>2.4112785399999989E-4</v>
      </c>
      <c r="AD49" s="33">
        <v>0</v>
      </c>
      <c r="AE49" s="33">
        <v>0</v>
      </c>
    </row>
    <row r="50" spans="1:31" s="28" customFormat="1">
      <c r="A50" s="29" t="s">
        <v>132</v>
      </c>
      <c r="B50" s="29" t="s">
        <v>20</v>
      </c>
      <c r="C50" s="33">
        <v>6.0694529999999998E-6</v>
      </c>
      <c r="D50" s="33">
        <v>5.9869566999999997E-6</v>
      </c>
      <c r="E50" s="33">
        <v>6.2579183999999997E-6</v>
      </c>
      <c r="F50" s="33">
        <v>9.5895410000000008E-6</v>
      </c>
      <c r="G50" s="33">
        <v>9.7866110000000005E-6</v>
      </c>
      <c r="H50" s="33">
        <v>9.8017199999999994E-6</v>
      </c>
      <c r="I50" s="33">
        <v>1.0210113E-5</v>
      </c>
      <c r="J50" s="33">
        <v>1.1425691E-5</v>
      </c>
      <c r="K50" s="33">
        <v>1.2526415E-5</v>
      </c>
      <c r="L50" s="33">
        <v>1.2510735999999901E-5</v>
      </c>
      <c r="M50" s="33">
        <v>1.2437227000000001E-5</v>
      </c>
      <c r="N50" s="33">
        <v>1.4543310500000001E-5</v>
      </c>
      <c r="O50" s="33">
        <v>1.4648805499999999E-5</v>
      </c>
      <c r="P50" s="33">
        <v>1.4510585E-5</v>
      </c>
      <c r="Q50" s="33">
        <v>1.4226103000000001E-5</v>
      </c>
      <c r="R50" s="33">
        <v>1.4158224E-5</v>
      </c>
      <c r="S50" s="33">
        <v>1.5622057999999999E-5</v>
      </c>
      <c r="T50" s="33">
        <v>1.5835391999999999E-5</v>
      </c>
      <c r="U50" s="33">
        <v>1.8226327999999999E-5</v>
      </c>
      <c r="V50" s="33">
        <v>1.8326193000000002E-5</v>
      </c>
      <c r="W50" s="33">
        <v>2.5173626E-5</v>
      </c>
      <c r="X50" s="33">
        <v>2.5843701000000001E-5</v>
      </c>
      <c r="Y50" s="33">
        <v>2.6083742000000001E-5</v>
      </c>
      <c r="Z50" s="33">
        <v>2.4341223E-5</v>
      </c>
      <c r="AA50" s="33">
        <v>2.52837699999999E-5</v>
      </c>
      <c r="AB50" s="33">
        <v>4.8232505000000003E-5</v>
      </c>
      <c r="AC50" s="33">
        <v>4.7954682999999997E-5</v>
      </c>
      <c r="AD50" s="33">
        <v>5.4207593999999901E-5</v>
      </c>
      <c r="AE50" s="33">
        <v>5.3604640000000001E-5</v>
      </c>
    </row>
    <row r="51" spans="1:31" s="28" customFormat="1">
      <c r="A51" s="29" t="s">
        <v>132</v>
      </c>
      <c r="B51" s="29" t="s">
        <v>32</v>
      </c>
      <c r="C51" s="33">
        <v>8.4417639999999992</v>
      </c>
      <c r="D51" s="33">
        <v>3.4719099999999998</v>
      </c>
      <c r="E51" s="33">
        <v>8.8370320000000007</v>
      </c>
      <c r="F51" s="33">
        <v>42.254784000000001</v>
      </c>
      <c r="G51" s="33">
        <v>32.435825000000001</v>
      </c>
      <c r="H51" s="33">
        <v>34.877459999999999</v>
      </c>
      <c r="I51" s="33">
        <v>35.224392000000002</v>
      </c>
      <c r="J51" s="33">
        <v>51.659667999999897</v>
      </c>
      <c r="K51" s="33">
        <v>18.220050000000001</v>
      </c>
      <c r="L51" s="33">
        <v>34.238619999999997</v>
      </c>
      <c r="M51" s="33">
        <v>35.261276000000002</v>
      </c>
      <c r="N51" s="33">
        <v>57.638199999999998</v>
      </c>
      <c r="O51" s="33">
        <v>61.375895999999997</v>
      </c>
      <c r="P51" s="33">
        <v>77.171759999999907</v>
      </c>
      <c r="Q51" s="33">
        <v>98.311250000000001</v>
      </c>
      <c r="R51" s="33">
        <v>97.555954</v>
      </c>
      <c r="S51" s="33">
        <v>194.18652</v>
      </c>
      <c r="T51" s="33">
        <v>79.624015999999997</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7.8114520609551903</v>
      </c>
      <c r="D52" s="33">
        <v>9.6755239699999901E-6</v>
      </c>
      <c r="E52" s="33">
        <v>9.1398527792787991</v>
      </c>
      <c r="F52" s="33">
        <v>24.922945143922398</v>
      </c>
      <c r="G52" s="33">
        <v>17.825804488624396</v>
      </c>
      <c r="H52" s="33">
        <v>48.734899647708787</v>
      </c>
      <c r="I52" s="33">
        <v>28.57651397183449</v>
      </c>
      <c r="J52" s="33">
        <v>38.748353566600997</v>
      </c>
      <c r="K52" s="33">
        <v>19.948302757231701</v>
      </c>
      <c r="L52" s="33">
        <v>28.397880617436979</v>
      </c>
      <c r="M52" s="33">
        <v>22.253024016549894</v>
      </c>
      <c r="N52" s="33">
        <v>54.54720570627839</v>
      </c>
      <c r="O52" s="33">
        <v>28.342469759836199</v>
      </c>
      <c r="P52" s="33">
        <v>46.888389024563594</v>
      </c>
      <c r="Q52" s="33">
        <v>86.584332534979808</v>
      </c>
      <c r="R52" s="33">
        <v>59.3633585980837</v>
      </c>
      <c r="S52" s="33">
        <v>128.46465069192229</v>
      </c>
      <c r="T52" s="33">
        <v>27.135853371271104</v>
      </c>
      <c r="U52" s="33">
        <v>175.61695758472837</v>
      </c>
      <c r="V52" s="33">
        <v>217.07533729018195</v>
      </c>
      <c r="W52" s="33">
        <v>212.89222771136491</v>
      </c>
      <c r="X52" s="33">
        <v>102.021232512921</v>
      </c>
      <c r="Y52" s="33">
        <v>534.89983281724994</v>
      </c>
      <c r="Z52" s="33">
        <v>270.64278934863052</v>
      </c>
      <c r="AA52" s="33">
        <v>262.70528760486587</v>
      </c>
      <c r="AB52" s="33">
        <v>436.17960648012098</v>
      </c>
      <c r="AC52" s="33">
        <v>59.579729830320005</v>
      </c>
      <c r="AD52" s="33">
        <v>266.53386589817995</v>
      </c>
      <c r="AE52" s="33">
        <v>529.24343027398004</v>
      </c>
    </row>
    <row r="53" spans="1:31" s="28" customFormat="1">
      <c r="A53" s="29" t="s">
        <v>132</v>
      </c>
      <c r="B53" s="29" t="s">
        <v>65</v>
      </c>
      <c r="C53" s="33">
        <v>2730.228599999999</v>
      </c>
      <c r="D53" s="33">
        <v>2747.5506809999993</v>
      </c>
      <c r="E53" s="33">
        <v>2484.0070539999992</v>
      </c>
      <c r="F53" s="33">
        <v>3054.1543149999989</v>
      </c>
      <c r="G53" s="33">
        <v>3140.9671759999992</v>
      </c>
      <c r="H53" s="33">
        <v>2961.2306719999988</v>
      </c>
      <c r="I53" s="33">
        <v>3001.0437240000001</v>
      </c>
      <c r="J53" s="33">
        <v>3757.3802829999995</v>
      </c>
      <c r="K53" s="33">
        <v>3111.9316319999989</v>
      </c>
      <c r="L53" s="33">
        <v>2658.1798879999983</v>
      </c>
      <c r="M53" s="33">
        <v>2678.9106100000004</v>
      </c>
      <c r="N53" s="33">
        <v>2415.4454849999997</v>
      </c>
      <c r="O53" s="33">
        <v>2962.6309700000002</v>
      </c>
      <c r="P53" s="33">
        <v>3054.514502</v>
      </c>
      <c r="Q53" s="33">
        <v>2888.343602999998</v>
      </c>
      <c r="R53" s="33">
        <v>2896.4441959999999</v>
      </c>
      <c r="S53" s="33">
        <v>3639.936909999999</v>
      </c>
      <c r="T53" s="33">
        <v>3022.0601669999996</v>
      </c>
      <c r="U53" s="33">
        <v>2594.5845399999998</v>
      </c>
      <c r="V53" s="33">
        <v>2587.8234940000002</v>
      </c>
      <c r="W53" s="33">
        <v>2348.1302979999978</v>
      </c>
      <c r="X53" s="33">
        <v>2869.5022209999997</v>
      </c>
      <c r="Y53" s="33">
        <v>2970.0534939999989</v>
      </c>
      <c r="Z53" s="33">
        <v>2797.1964689999986</v>
      </c>
      <c r="AA53" s="33">
        <v>2812.5177499999991</v>
      </c>
      <c r="AB53" s="33">
        <v>3523.026622999997</v>
      </c>
      <c r="AC53" s="33">
        <v>2926.6697519999998</v>
      </c>
      <c r="AD53" s="33">
        <v>2510.389463999999</v>
      </c>
      <c r="AE53" s="33">
        <v>2510.9158220000004</v>
      </c>
    </row>
    <row r="54" spans="1:31" s="28" customFormat="1">
      <c r="A54" s="29" t="s">
        <v>132</v>
      </c>
      <c r="B54" s="29" t="s">
        <v>69</v>
      </c>
      <c r="C54" s="33">
        <v>10753.476024401891</v>
      </c>
      <c r="D54" s="33">
        <v>13736.501416834077</v>
      </c>
      <c r="E54" s="33">
        <v>11716.367287753836</v>
      </c>
      <c r="F54" s="33">
        <v>13242.85725864525</v>
      </c>
      <c r="G54" s="33">
        <v>13662.56484717575</v>
      </c>
      <c r="H54" s="33">
        <v>15476.268372268634</v>
      </c>
      <c r="I54" s="33">
        <v>21799.820623301817</v>
      </c>
      <c r="J54" s="33">
        <v>21262.704651754964</v>
      </c>
      <c r="K54" s="33">
        <v>22034.769217551224</v>
      </c>
      <c r="L54" s="33">
        <v>20774.162291345656</v>
      </c>
      <c r="M54" s="33">
        <v>21536.444176362773</v>
      </c>
      <c r="N54" s="33">
        <v>18958.761982680258</v>
      </c>
      <c r="O54" s="33">
        <v>19108.280143073422</v>
      </c>
      <c r="P54" s="33">
        <v>20031.041782699256</v>
      </c>
      <c r="Q54" s="33">
        <v>22185.951833950112</v>
      </c>
      <c r="R54" s="33">
        <v>23719.891941011225</v>
      </c>
      <c r="S54" s="33">
        <v>25552.49082673763</v>
      </c>
      <c r="T54" s="33">
        <v>26957.938354787399</v>
      </c>
      <c r="U54" s="33">
        <v>25928.751688738834</v>
      </c>
      <c r="V54" s="33">
        <v>25432.057967682693</v>
      </c>
      <c r="W54" s="33">
        <v>22694.936390437852</v>
      </c>
      <c r="X54" s="33">
        <v>25159.129252351209</v>
      </c>
      <c r="Y54" s="33">
        <v>25896.946135565078</v>
      </c>
      <c r="Z54" s="33">
        <v>26242.098309655055</v>
      </c>
      <c r="AA54" s="33">
        <v>24572.869673596375</v>
      </c>
      <c r="AB54" s="33">
        <v>27944.712808137432</v>
      </c>
      <c r="AC54" s="33">
        <v>29165.348220241023</v>
      </c>
      <c r="AD54" s="33">
        <v>27319.742753137471</v>
      </c>
      <c r="AE54" s="33">
        <v>25758.875907128629</v>
      </c>
    </row>
    <row r="55" spans="1:31" s="28" customFormat="1">
      <c r="A55" s="29" t="s">
        <v>132</v>
      </c>
      <c r="B55" s="29" t="s">
        <v>68</v>
      </c>
      <c r="C55" s="33">
        <v>2656.0009938469148</v>
      </c>
      <c r="D55" s="33">
        <v>2637.1342051771044</v>
      </c>
      <c r="E55" s="33">
        <v>2738.958536230195</v>
      </c>
      <c r="F55" s="33">
        <v>2624.9490094964531</v>
      </c>
      <c r="G55" s="33">
        <v>2493.1716429389776</v>
      </c>
      <c r="H55" s="33">
        <v>2630.0489095026924</v>
      </c>
      <c r="I55" s="33">
        <v>2682.0565572492069</v>
      </c>
      <c r="J55" s="33">
        <v>2511.5761262664473</v>
      </c>
      <c r="K55" s="33">
        <v>2603.9108549577459</v>
      </c>
      <c r="L55" s="33">
        <v>2762.792398210534</v>
      </c>
      <c r="M55" s="33">
        <v>5342.167759670403</v>
      </c>
      <c r="N55" s="33">
        <v>7908.0473291017734</v>
      </c>
      <c r="O55" s="33">
        <v>7425.3593511234967</v>
      </c>
      <c r="P55" s="33">
        <v>7345.8322738344814</v>
      </c>
      <c r="Q55" s="33">
        <v>7670.5521382311035</v>
      </c>
      <c r="R55" s="33">
        <v>7810.5931423965058</v>
      </c>
      <c r="S55" s="33">
        <v>7446.5602697356553</v>
      </c>
      <c r="T55" s="33">
        <v>7511.9865347283476</v>
      </c>
      <c r="U55" s="33">
        <v>7688.6346259033226</v>
      </c>
      <c r="V55" s="33">
        <v>7660.6273711216809</v>
      </c>
      <c r="W55" s="33">
        <v>8896.8349251119071</v>
      </c>
      <c r="X55" s="33">
        <v>8253.5312013412695</v>
      </c>
      <c r="Y55" s="33">
        <v>8023.946994591839</v>
      </c>
      <c r="Z55" s="33">
        <v>8166.2727938524949</v>
      </c>
      <c r="AA55" s="33">
        <v>8321.014527599129</v>
      </c>
      <c r="AB55" s="33">
        <v>7524.5162539949579</v>
      </c>
      <c r="AC55" s="33">
        <v>7731.4070186535891</v>
      </c>
      <c r="AD55" s="33">
        <v>7466.64914403901</v>
      </c>
      <c r="AE55" s="33">
        <v>6728.7523994492985</v>
      </c>
    </row>
    <row r="56" spans="1:31" s="28" customFormat="1">
      <c r="A56" s="29" t="s">
        <v>132</v>
      </c>
      <c r="B56" s="29" t="s">
        <v>36</v>
      </c>
      <c r="C56" s="33">
        <v>48.332276747507997</v>
      </c>
      <c r="D56" s="33">
        <v>98.986367716925002</v>
      </c>
      <c r="E56" s="33">
        <v>121.32627568614301</v>
      </c>
      <c r="F56" s="33">
        <v>181.76410914573199</v>
      </c>
      <c r="G56" s="33">
        <v>196.27037801825293</v>
      </c>
      <c r="H56" s="33">
        <v>200.99756115552699</v>
      </c>
      <c r="I56" s="33">
        <v>188.18471568624</v>
      </c>
      <c r="J56" s="33">
        <v>174.57187549867001</v>
      </c>
      <c r="K56" s="33">
        <v>174.71306952977702</v>
      </c>
      <c r="L56" s="33">
        <v>169.76330684267998</v>
      </c>
      <c r="M56" s="33">
        <v>175.38302315986002</v>
      </c>
      <c r="N56" s="33">
        <v>170.9932149395498</v>
      </c>
      <c r="O56" s="33">
        <v>137.54335882499001</v>
      </c>
      <c r="P56" s="33">
        <v>130.84751499155999</v>
      </c>
      <c r="Q56" s="33">
        <v>135.28681006572998</v>
      </c>
      <c r="R56" s="33">
        <v>135.6724994034</v>
      </c>
      <c r="S56" s="33">
        <v>130.00290648409998</v>
      </c>
      <c r="T56" s="33">
        <v>128.30366468532</v>
      </c>
      <c r="U56" s="33">
        <v>129.16539665990001</v>
      </c>
      <c r="V56" s="33">
        <v>121.35121514100001</v>
      </c>
      <c r="W56" s="33">
        <v>375.65970800000002</v>
      </c>
      <c r="X56" s="33">
        <v>319.93896000000001</v>
      </c>
      <c r="Y56" s="33">
        <v>303.58605999999997</v>
      </c>
      <c r="Z56" s="33">
        <v>333.832639999999</v>
      </c>
      <c r="AA56" s="33">
        <v>334.13467000000003</v>
      </c>
      <c r="AB56" s="33">
        <v>321.93506000000002</v>
      </c>
      <c r="AC56" s="33">
        <v>317.20614999999998</v>
      </c>
      <c r="AD56" s="33">
        <v>321.78787</v>
      </c>
      <c r="AE56" s="33">
        <v>316.48154</v>
      </c>
    </row>
    <row r="57" spans="1:31" s="28" customFormat="1">
      <c r="A57" s="29" t="s">
        <v>132</v>
      </c>
      <c r="B57" s="29" t="s">
        <v>73</v>
      </c>
      <c r="C57" s="33">
        <v>0</v>
      </c>
      <c r="D57" s="33">
        <v>0</v>
      </c>
      <c r="E57" s="33">
        <v>1.6212116000000001E-5</v>
      </c>
      <c r="F57" s="33">
        <v>2.7613783E-5</v>
      </c>
      <c r="G57" s="33">
        <v>2.75852669999999E-5</v>
      </c>
      <c r="H57" s="33">
        <v>3.0737385E-5</v>
      </c>
      <c r="I57" s="33">
        <v>2.848457E-5</v>
      </c>
      <c r="J57" s="33">
        <v>2.8190812000000001E-5</v>
      </c>
      <c r="K57" s="33">
        <v>3.9184563999999999E-5</v>
      </c>
      <c r="L57" s="33">
        <v>5.24080599999999E-5</v>
      </c>
      <c r="M57" s="33">
        <v>7.9387180000000003E-5</v>
      </c>
      <c r="N57" s="33">
        <v>666.50660000000005</v>
      </c>
      <c r="O57" s="33">
        <v>633.72424000000001</v>
      </c>
      <c r="P57" s="33">
        <v>607.79750000000001</v>
      </c>
      <c r="Q57" s="33">
        <v>1677.3894</v>
      </c>
      <c r="R57" s="33">
        <v>1696.2946999999999</v>
      </c>
      <c r="S57" s="33">
        <v>1840.4548</v>
      </c>
      <c r="T57" s="33">
        <v>1841.627</v>
      </c>
      <c r="U57" s="33">
        <v>1936.8324</v>
      </c>
      <c r="V57" s="33">
        <v>1864.2946999999999</v>
      </c>
      <c r="W57" s="33">
        <v>3391.3690999999999</v>
      </c>
      <c r="X57" s="33">
        <v>3341.2637</v>
      </c>
      <c r="Y57" s="33">
        <v>3043.4016000000001</v>
      </c>
      <c r="Z57" s="33">
        <v>3432.2554</v>
      </c>
      <c r="AA57" s="33">
        <v>3436.3146999999999</v>
      </c>
      <c r="AB57" s="33">
        <v>3230.8539999999998</v>
      </c>
      <c r="AC57" s="33">
        <v>3290.5623000000001</v>
      </c>
      <c r="AD57" s="33">
        <v>3440.7170000000001</v>
      </c>
      <c r="AE57" s="33">
        <v>3257.5626999999999</v>
      </c>
    </row>
    <row r="58" spans="1:31" s="28" customFormat="1">
      <c r="A58" s="29" t="s">
        <v>132</v>
      </c>
      <c r="B58" s="29" t="s">
        <v>56</v>
      </c>
      <c r="C58" s="25">
        <v>2.7403975699999998</v>
      </c>
      <c r="D58" s="25">
        <v>5.5383616800000004</v>
      </c>
      <c r="E58" s="25">
        <v>9.5626945499999998</v>
      </c>
      <c r="F58" s="25">
        <v>21.562347500000001</v>
      </c>
      <c r="G58" s="25">
        <v>33.296627000000001</v>
      </c>
      <c r="H58" s="25">
        <v>47.512491699999998</v>
      </c>
      <c r="I58" s="25">
        <v>58.030654000000006</v>
      </c>
      <c r="J58" s="25">
        <v>70.168181699999991</v>
      </c>
      <c r="K58" s="25">
        <v>98.512092999999993</v>
      </c>
      <c r="L58" s="25">
        <v>118.884581999999</v>
      </c>
      <c r="M58" s="25">
        <v>156.44793799999988</v>
      </c>
      <c r="N58" s="25">
        <v>173.26235999999989</v>
      </c>
      <c r="O58" s="25">
        <v>195.96034999999989</v>
      </c>
      <c r="P58" s="25">
        <v>212.43280199999998</v>
      </c>
      <c r="Q58" s="25">
        <v>236.62303500000002</v>
      </c>
      <c r="R58" s="25">
        <v>258.87488000000002</v>
      </c>
      <c r="S58" s="25">
        <v>269.98611599999902</v>
      </c>
      <c r="T58" s="25">
        <v>287.79942399999999</v>
      </c>
      <c r="U58" s="25">
        <v>307.29181599999998</v>
      </c>
      <c r="V58" s="25">
        <v>313.56306999999993</v>
      </c>
      <c r="W58" s="25">
        <v>329.20814000000001</v>
      </c>
      <c r="X58" s="25">
        <v>345.08852999999999</v>
      </c>
      <c r="Y58" s="25">
        <v>324.50536999999997</v>
      </c>
      <c r="Z58" s="25">
        <v>388.73227999999995</v>
      </c>
      <c r="AA58" s="25">
        <v>397.02689999999996</v>
      </c>
      <c r="AB58" s="25">
        <v>395.814795</v>
      </c>
      <c r="AC58" s="25">
        <v>411.79478</v>
      </c>
      <c r="AD58" s="25">
        <v>419.56078400000001</v>
      </c>
      <c r="AE58" s="25">
        <v>413.86693500000001</v>
      </c>
    </row>
    <row r="59" spans="1:31" s="28" customFormat="1">
      <c r="A59" s="34" t="s">
        <v>138</v>
      </c>
      <c r="B59" s="34"/>
      <c r="C59" s="35">
        <v>43979.259340379213</v>
      </c>
      <c r="D59" s="35">
        <v>43639.60032867366</v>
      </c>
      <c r="E59" s="35">
        <v>43176.201869021221</v>
      </c>
      <c r="F59" s="35">
        <v>33902.85409148327</v>
      </c>
      <c r="G59" s="35">
        <v>34170.551492436418</v>
      </c>
      <c r="H59" s="35">
        <v>33779.419850928665</v>
      </c>
      <c r="I59" s="35">
        <v>27546.72388467253</v>
      </c>
      <c r="J59" s="35">
        <v>27622.070555416307</v>
      </c>
      <c r="K59" s="35">
        <v>27788.781493805156</v>
      </c>
      <c r="L59" s="35">
        <v>26257.772444484475</v>
      </c>
      <c r="M59" s="35">
        <v>29615.038052852615</v>
      </c>
      <c r="N59" s="35">
        <v>29394.441389042509</v>
      </c>
      <c r="O59" s="35">
        <v>29585.990062467001</v>
      </c>
      <c r="P59" s="35">
        <v>30555.44984387741</v>
      </c>
      <c r="Q59" s="35">
        <v>32929.744284806526</v>
      </c>
      <c r="R59" s="35">
        <v>34583.849655561411</v>
      </c>
      <c r="S59" s="35">
        <v>36961.640111741144</v>
      </c>
      <c r="T59" s="35">
        <v>37598.745977972976</v>
      </c>
      <c r="U59" s="35">
        <v>36387.588735232523</v>
      </c>
      <c r="V59" s="35">
        <v>35897.58485491349</v>
      </c>
      <c r="W59" s="35">
        <v>34152.794786402112</v>
      </c>
      <c r="X59" s="35">
        <v>36384.184969518246</v>
      </c>
      <c r="Y59" s="35">
        <v>37425.847494617963</v>
      </c>
      <c r="Z59" s="35">
        <v>37476.211246172636</v>
      </c>
      <c r="AA59" s="35">
        <v>35969.108141088895</v>
      </c>
      <c r="AB59" s="35">
        <v>39428.436542296222</v>
      </c>
      <c r="AC59" s="35">
        <v>39883.005009807472</v>
      </c>
      <c r="AD59" s="35">
        <v>37563.315281282252</v>
      </c>
      <c r="AE59" s="35">
        <v>35527.787612456552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1114.8326159273661</v>
      </c>
      <c r="D64" s="33">
        <v>1114.8326158692344</v>
      </c>
      <c r="E64" s="33">
        <v>539.92180770317498</v>
      </c>
      <c r="F64" s="33">
        <v>510.60632863094696</v>
      </c>
      <c r="G64" s="33">
        <v>748.547508812871</v>
      </c>
      <c r="H64" s="33">
        <v>500.43488871849001</v>
      </c>
      <c r="I64" s="33">
        <v>450.73340897935401</v>
      </c>
      <c r="J64" s="33">
        <v>449.50186903825602</v>
      </c>
      <c r="K64" s="33">
        <v>449.50186980823702</v>
      </c>
      <c r="L64" s="33">
        <v>449.50186995968301</v>
      </c>
      <c r="M64" s="33">
        <v>450.73340992440302</v>
      </c>
      <c r="N64" s="33">
        <v>749.12191418024793</v>
      </c>
      <c r="O64" s="33">
        <v>824.71247435012492</v>
      </c>
      <c r="P64" s="33">
        <v>929.19825434344909</v>
      </c>
      <c r="Q64" s="33">
        <v>497.72117437666498</v>
      </c>
      <c r="R64" s="33">
        <v>449.50187437136998</v>
      </c>
      <c r="S64" s="33">
        <v>1.8056542000000001E-5</v>
      </c>
      <c r="T64" s="33">
        <v>1.8240917E-5</v>
      </c>
      <c r="U64" s="33">
        <v>1.9480728999999899E-5</v>
      </c>
      <c r="V64" s="33">
        <v>1.9385864999999899E-5</v>
      </c>
      <c r="W64" s="33">
        <v>2.4846799000000001E-5</v>
      </c>
      <c r="X64" s="33">
        <v>2.55245469999999E-5</v>
      </c>
      <c r="Y64" s="33">
        <v>2.7136512999999999E-5</v>
      </c>
      <c r="Z64" s="33">
        <v>2.5346019999999999E-5</v>
      </c>
      <c r="AA64" s="33">
        <v>2.6252679999999999E-5</v>
      </c>
      <c r="AB64" s="33">
        <v>5.68842199999999E-5</v>
      </c>
      <c r="AC64" s="33">
        <v>5.6109219999999901E-5</v>
      </c>
      <c r="AD64" s="33">
        <v>5.5777694999999999E-5</v>
      </c>
      <c r="AE64" s="33">
        <v>5.4696459999999998E-5</v>
      </c>
    </row>
    <row r="65" spans="1:31" s="28" customFormat="1">
      <c r="A65" s="29" t="s">
        <v>133</v>
      </c>
      <c r="B65" s="29" t="s">
        <v>32</v>
      </c>
      <c r="C65" s="33">
        <v>655.40409999999997</v>
      </c>
      <c r="D65" s="33">
        <v>674.93169999999998</v>
      </c>
      <c r="E65" s="33">
        <v>644.35339999999997</v>
      </c>
      <c r="F65" s="33">
        <v>86.339034999999996</v>
      </c>
      <c r="G65" s="33">
        <v>87.804535000000001</v>
      </c>
      <c r="H65" s="33">
        <v>111.10585</v>
      </c>
      <c r="I65" s="33">
        <v>81.796610000000001</v>
      </c>
      <c r="J65" s="33">
        <v>81.573119999999903</v>
      </c>
      <c r="K65" s="33">
        <v>81.573119999999903</v>
      </c>
      <c r="L65" s="33">
        <v>81.573119999999903</v>
      </c>
      <c r="M65" s="33">
        <v>81.796610000000001</v>
      </c>
      <c r="N65" s="33">
        <v>175.09322</v>
      </c>
      <c r="O65" s="33">
        <v>155.40452999999999</v>
      </c>
      <c r="P65" s="33">
        <v>255.30579</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46.320819950607493</v>
      </c>
      <c r="D66" s="33">
        <v>24.907155543593564</v>
      </c>
      <c r="E66" s="33">
        <v>90.267795934770675</v>
      </c>
      <c r="F66" s="33">
        <v>65.24424665394011</v>
      </c>
      <c r="G66" s="33">
        <v>88.120373040421697</v>
      </c>
      <c r="H66" s="33">
        <v>77.560789352658887</v>
      </c>
      <c r="I66" s="33">
        <v>38.133946002050322</v>
      </c>
      <c r="J66" s="33">
        <v>48.394373231327663</v>
      </c>
      <c r="K66" s="33">
        <v>13.040992244204997</v>
      </c>
      <c r="L66" s="33">
        <v>36.596745281981399</v>
      </c>
      <c r="M66" s="33">
        <v>39.28069173512521</v>
      </c>
      <c r="N66" s="33">
        <v>117.9048526931045</v>
      </c>
      <c r="O66" s="33">
        <v>115.83000531851386</v>
      </c>
      <c r="P66" s="33">
        <v>201.19006223150996</v>
      </c>
      <c r="Q66" s="33">
        <v>127.8307939804193</v>
      </c>
      <c r="R66" s="33">
        <v>119.37529957073799</v>
      </c>
      <c r="S66" s="33">
        <v>293.68711736968942</v>
      </c>
      <c r="T66" s="33">
        <v>240.06015507881543</v>
      </c>
      <c r="U66" s="33">
        <v>353.75570920508397</v>
      </c>
      <c r="V66" s="33">
        <v>537.1193089903129</v>
      </c>
      <c r="W66" s="33">
        <v>563.13461941649086</v>
      </c>
      <c r="X66" s="33">
        <v>691.99400836780205</v>
      </c>
      <c r="Y66" s="33">
        <v>1275.0874723800662</v>
      </c>
      <c r="Z66" s="33">
        <v>424.75819111264798</v>
      </c>
      <c r="AA66" s="33">
        <v>351.26782185802796</v>
      </c>
      <c r="AB66" s="33">
        <v>815.93052368802398</v>
      </c>
      <c r="AC66" s="33">
        <v>779.50469875810666</v>
      </c>
      <c r="AD66" s="33">
        <v>1010.4734341112468</v>
      </c>
      <c r="AE66" s="33">
        <v>1145.2320934810309</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6259.7881216919777</v>
      </c>
      <c r="D68" s="33">
        <v>7070.8871048102956</v>
      </c>
      <c r="E68" s="33">
        <v>6560.2864626654018</v>
      </c>
      <c r="F68" s="33">
        <v>9836.0731813970069</v>
      </c>
      <c r="G68" s="33">
        <v>9554.8694357030854</v>
      </c>
      <c r="H68" s="33">
        <v>10608.752084236965</v>
      </c>
      <c r="I68" s="33">
        <v>10805.556939081931</v>
      </c>
      <c r="J68" s="33">
        <v>12430.875466624697</v>
      </c>
      <c r="K68" s="33">
        <v>12407.083391198919</v>
      </c>
      <c r="L68" s="33">
        <v>11923.48303209955</v>
      </c>
      <c r="M68" s="33">
        <v>12484.629286326104</v>
      </c>
      <c r="N68" s="33">
        <v>11901.066481896185</v>
      </c>
      <c r="O68" s="33">
        <v>11629.574767940481</v>
      </c>
      <c r="P68" s="33">
        <v>10850.006478555995</v>
      </c>
      <c r="Q68" s="33">
        <v>12217.008321459974</v>
      </c>
      <c r="R68" s="33">
        <v>11704.129810379201</v>
      </c>
      <c r="S68" s="33">
        <v>11915.102071649706</v>
      </c>
      <c r="T68" s="33">
        <v>12439.84778362724</v>
      </c>
      <c r="U68" s="33">
        <v>11478.659536179937</v>
      </c>
      <c r="V68" s="33">
        <v>12267.05596906002</v>
      </c>
      <c r="W68" s="33">
        <v>11569.391477290641</v>
      </c>
      <c r="X68" s="33">
        <v>11295.090908051514</v>
      </c>
      <c r="Y68" s="33">
        <v>10415.848732172346</v>
      </c>
      <c r="Z68" s="33">
        <v>11730.592844905026</v>
      </c>
      <c r="AA68" s="33">
        <v>11434.214227576371</v>
      </c>
      <c r="AB68" s="33">
        <v>11571.784661198124</v>
      </c>
      <c r="AC68" s="33">
        <v>12010.565415559962</v>
      </c>
      <c r="AD68" s="33">
        <v>11421.157247697536</v>
      </c>
      <c r="AE68" s="33">
        <v>12247.579036923422</v>
      </c>
    </row>
    <row r="69" spans="1:31" s="28" customFormat="1">
      <c r="A69" s="29" t="s">
        <v>133</v>
      </c>
      <c r="B69" s="29" t="s">
        <v>68</v>
      </c>
      <c r="C69" s="33">
        <v>947.13779121990365</v>
      </c>
      <c r="D69" s="33">
        <v>1101.6818046030146</v>
      </c>
      <c r="E69" s="33">
        <v>1111.3627033317923</v>
      </c>
      <c r="F69" s="33">
        <v>1067.4603594314376</v>
      </c>
      <c r="G69" s="33">
        <v>1041.4939593910706</v>
      </c>
      <c r="H69" s="33">
        <v>1066.2821096180464</v>
      </c>
      <c r="I69" s="33">
        <v>1099.2729254997271</v>
      </c>
      <c r="J69" s="33">
        <v>1045.2091672484842</v>
      </c>
      <c r="K69" s="33">
        <v>1089.259551865606</v>
      </c>
      <c r="L69" s="33">
        <v>1098.9368149815505</v>
      </c>
      <c r="M69" s="33">
        <v>1103.6700977006462</v>
      </c>
      <c r="N69" s="33">
        <v>1121.1277188633599</v>
      </c>
      <c r="O69" s="33">
        <v>1067.1421502651369</v>
      </c>
      <c r="P69" s="33">
        <v>1041.6271072591035</v>
      </c>
      <c r="Q69" s="33">
        <v>1067.9002519186452</v>
      </c>
      <c r="R69" s="33">
        <v>1298.9250786433438</v>
      </c>
      <c r="S69" s="33">
        <v>1415.2643881121837</v>
      </c>
      <c r="T69" s="33">
        <v>1444.028568962882</v>
      </c>
      <c r="U69" s="33">
        <v>1458.46491689954</v>
      </c>
      <c r="V69" s="33">
        <v>2247.0760977622053</v>
      </c>
      <c r="W69" s="33">
        <v>2674.7734499678718</v>
      </c>
      <c r="X69" s="33">
        <v>2673.658808841567</v>
      </c>
      <c r="Y69" s="33">
        <v>2390.911206453899</v>
      </c>
      <c r="Z69" s="33">
        <v>2128.3778176605761</v>
      </c>
      <c r="AA69" s="33">
        <v>2171.980562512204</v>
      </c>
      <c r="AB69" s="33">
        <v>2025.297283610576</v>
      </c>
      <c r="AC69" s="33">
        <v>2057.8817688422232</v>
      </c>
      <c r="AD69" s="33">
        <v>1959.0492319451123</v>
      </c>
      <c r="AE69" s="33">
        <v>1940.096160876918</v>
      </c>
    </row>
    <row r="70" spans="1:31" s="28" customFormat="1">
      <c r="A70" s="29" t="s">
        <v>133</v>
      </c>
      <c r="B70" s="29" t="s">
        <v>36</v>
      </c>
      <c r="C70" s="33">
        <v>86.838184877961993</v>
      </c>
      <c r="D70" s="33">
        <v>85.514331405923002</v>
      </c>
      <c r="E70" s="33">
        <v>106.55583580098599</v>
      </c>
      <c r="F70" s="33">
        <v>109.45036267810602</v>
      </c>
      <c r="G70" s="33">
        <v>109.91594960758498</v>
      </c>
      <c r="H70" s="33">
        <v>112.86269008539001</v>
      </c>
      <c r="I70" s="33">
        <v>106.41496177616492</v>
      </c>
      <c r="J70" s="33">
        <v>101.64942402807699</v>
      </c>
      <c r="K70" s="33">
        <v>98.732326190315987</v>
      </c>
      <c r="L70" s="33">
        <v>96.308539629823002</v>
      </c>
      <c r="M70" s="33">
        <v>92.266575915410002</v>
      </c>
      <c r="N70" s="33">
        <v>93.123859141239905</v>
      </c>
      <c r="O70" s="33">
        <v>91.219850127859999</v>
      </c>
      <c r="P70" s="33">
        <v>68.517154870300004</v>
      </c>
      <c r="Q70" s="33">
        <v>453.27843999999999</v>
      </c>
      <c r="R70" s="33">
        <v>448.72318000000001</v>
      </c>
      <c r="S70" s="33">
        <v>435.87210999999996</v>
      </c>
      <c r="T70" s="33">
        <v>432.41810499999997</v>
      </c>
      <c r="U70" s="33">
        <v>587.86725999999999</v>
      </c>
      <c r="V70" s="33">
        <v>563.94714399999998</v>
      </c>
      <c r="W70" s="33">
        <v>1154.28016</v>
      </c>
      <c r="X70" s="33">
        <v>1154.31161</v>
      </c>
      <c r="Y70" s="33">
        <v>1064.52757</v>
      </c>
      <c r="Z70" s="33">
        <v>1153.7751599999999</v>
      </c>
      <c r="AA70" s="33">
        <v>1170.4552859999999</v>
      </c>
      <c r="AB70" s="33">
        <v>1126.735788</v>
      </c>
      <c r="AC70" s="33">
        <v>1111.7991099999999</v>
      </c>
      <c r="AD70" s="33">
        <v>1117.8132969999999</v>
      </c>
      <c r="AE70" s="33">
        <v>1064.8581859999999</v>
      </c>
    </row>
    <row r="71" spans="1:31" s="28" customFormat="1">
      <c r="A71" s="29" t="s">
        <v>133</v>
      </c>
      <c r="B71" s="29" t="s">
        <v>73</v>
      </c>
      <c r="C71" s="33">
        <v>0</v>
      </c>
      <c r="D71" s="33">
        <v>0</v>
      </c>
      <c r="E71" s="33">
        <v>1.3930277999999999E-5</v>
      </c>
      <c r="F71" s="33">
        <v>1.3900396000000001E-5</v>
      </c>
      <c r="G71" s="33">
        <v>1.3754211E-5</v>
      </c>
      <c r="H71" s="33">
        <v>1.5384531999999999E-5</v>
      </c>
      <c r="I71" s="33">
        <v>1.4991294E-5</v>
      </c>
      <c r="J71" s="33">
        <v>1.5525382E-5</v>
      </c>
      <c r="K71" s="33">
        <v>1.7358729E-5</v>
      </c>
      <c r="L71" s="33">
        <v>1.9031459E-5</v>
      </c>
      <c r="M71" s="33">
        <v>2.0322875999999999E-5</v>
      </c>
      <c r="N71" s="33">
        <v>4.1502055000000001E-5</v>
      </c>
      <c r="O71" s="33">
        <v>4.0670772999999902E-5</v>
      </c>
      <c r="P71" s="33">
        <v>4.0461209999999999E-5</v>
      </c>
      <c r="Q71" s="33">
        <v>5.0459469999999998E-5</v>
      </c>
      <c r="R71" s="33">
        <v>5.0764177999999997E-5</v>
      </c>
      <c r="S71" s="33">
        <v>6.2244035000000005E-5</v>
      </c>
      <c r="T71" s="33">
        <v>6.2029729999999995E-5</v>
      </c>
      <c r="U71" s="33">
        <v>6.324682E-5</v>
      </c>
      <c r="V71" s="33">
        <v>6.4079029999999996E-5</v>
      </c>
      <c r="W71" s="33">
        <v>7.7716729999999996E-5</v>
      </c>
      <c r="X71" s="33">
        <v>7.7250259999999999E-5</v>
      </c>
      <c r="Y71" s="33">
        <v>7.5774939999999995E-5</v>
      </c>
      <c r="Z71" s="33">
        <v>8.2795304000000001E-5</v>
      </c>
      <c r="AA71" s="33">
        <v>8.0637839999999998E-5</v>
      </c>
      <c r="AB71" s="33">
        <v>7.8289249999999999E-5</v>
      </c>
      <c r="AC71" s="33">
        <v>7.8637524000000006E-5</v>
      </c>
      <c r="AD71" s="33">
        <v>8.047377E-5</v>
      </c>
      <c r="AE71" s="33">
        <v>8.0414123999999999E-5</v>
      </c>
    </row>
    <row r="72" spans="1:31" s="28" customFormat="1">
      <c r="A72" s="29" t="s">
        <v>133</v>
      </c>
      <c r="B72" s="29" t="s">
        <v>56</v>
      </c>
      <c r="C72" s="25">
        <v>5.4145277099999998</v>
      </c>
      <c r="D72" s="25">
        <v>9.3006758399999896</v>
      </c>
      <c r="E72" s="25">
        <v>14.313364630000001</v>
      </c>
      <c r="F72" s="25">
        <v>17.8833296</v>
      </c>
      <c r="G72" s="25">
        <v>22.312335099999999</v>
      </c>
      <c r="H72" s="25">
        <v>27.869223099999999</v>
      </c>
      <c r="I72" s="25">
        <v>31.672457999999999</v>
      </c>
      <c r="J72" s="25">
        <v>36.627363799999998</v>
      </c>
      <c r="K72" s="25">
        <v>44.607023599999998</v>
      </c>
      <c r="L72" s="25">
        <v>53.273395000000001</v>
      </c>
      <c r="M72" s="25">
        <v>64.052927999999994</v>
      </c>
      <c r="N72" s="25">
        <v>68.854265300000009</v>
      </c>
      <c r="O72" s="25">
        <v>74.301507299999997</v>
      </c>
      <c r="P72" s="25">
        <v>76.930724999999995</v>
      </c>
      <c r="Q72" s="25">
        <v>77.19853599999999</v>
      </c>
      <c r="R72" s="25">
        <v>81.727710999999999</v>
      </c>
      <c r="S72" s="25">
        <v>84.620943000000011</v>
      </c>
      <c r="T72" s="25">
        <v>88.839025000000007</v>
      </c>
      <c r="U72" s="25">
        <v>93.261784000000006</v>
      </c>
      <c r="V72" s="25">
        <v>91.907785000000004</v>
      </c>
      <c r="W72" s="25">
        <v>89.675002500000005</v>
      </c>
      <c r="X72" s="25">
        <v>95.697936999999996</v>
      </c>
      <c r="Y72" s="25">
        <v>86.714752000000004</v>
      </c>
      <c r="Z72" s="25">
        <v>103.87077499999999</v>
      </c>
      <c r="AA72" s="25">
        <v>108.15134299999991</v>
      </c>
      <c r="AB72" s="25">
        <v>102.0283</v>
      </c>
      <c r="AC72" s="25">
        <v>106.763414</v>
      </c>
      <c r="AD72" s="25">
        <v>108.2592359999999</v>
      </c>
      <c r="AE72" s="25">
        <v>100.25328</v>
      </c>
    </row>
    <row r="73" spans="1:31" s="28" customFormat="1">
      <c r="A73" s="34" t="s">
        <v>138</v>
      </c>
      <c r="B73" s="34"/>
      <c r="C73" s="35">
        <v>9023.4834487898552</v>
      </c>
      <c r="D73" s="35">
        <v>9987.2403808261388</v>
      </c>
      <c r="E73" s="35">
        <v>8946.1921696351401</v>
      </c>
      <c r="F73" s="35">
        <v>11565.723151113332</v>
      </c>
      <c r="G73" s="35">
        <v>11520.835811947449</v>
      </c>
      <c r="H73" s="35">
        <v>12364.135721926161</v>
      </c>
      <c r="I73" s="35">
        <v>12475.493829563062</v>
      </c>
      <c r="J73" s="35">
        <v>14055.553996142764</v>
      </c>
      <c r="K73" s="35">
        <v>14040.458925116967</v>
      </c>
      <c r="L73" s="35">
        <v>13590.091582322764</v>
      </c>
      <c r="M73" s="35">
        <v>14160.110095686277</v>
      </c>
      <c r="N73" s="35">
        <v>14064.314187632897</v>
      </c>
      <c r="O73" s="35">
        <v>13792.663927874257</v>
      </c>
      <c r="P73" s="35">
        <v>13277.327692390059</v>
      </c>
      <c r="Q73" s="35">
        <v>13910.460541735703</v>
      </c>
      <c r="R73" s="35">
        <v>13571.932062964654</v>
      </c>
      <c r="S73" s="35">
        <v>13624.053595188121</v>
      </c>
      <c r="T73" s="35">
        <v>14123.936525909854</v>
      </c>
      <c r="U73" s="35">
        <v>13290.880181765291</v>
      </c>
      <c r="V73" s="35">
        <v>15051.251395198404</v>
      </c>
      <c r="W73" s="35">
        <v>14807.299571521802</v>
      </c>
      <c r="X73" s="35">
        <v>14660.74375078543</v>
      </c>
      <c r="Y73" s="35">
        <v>14081.847438142824</v>
      </c>
      <c r="Z73" s="35">
        <v>14283.728879024269</v>
      </c>
      <c r="AA73" s="35">
        <v>13957.462638199284</v>
      </c>
      <c r="AB73" s="35">
        <v>14413.012525380944</v>
      </c>
      <c r="AC73" s="35">
        <v>14847.951939269511</v>
      </c>
      <c r="AD73" s="35">
        <v>14390.679969531589</v>
      </c>
      <c r="AE73" s="35">
        <v>15332.90734597783</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5.0106540000000002E-6</v>
      </c>
      <c r="D78" s="33">
        <v>4.9221725999999998E-6</v>
      </c>
      <c r="E78" s="33">
        <v>5.0848065999999901E-6</v>
      </c>
      <c r="F78" s="33">
        <v>5.1252746000000001E-6</v>
      </c>
      <c r="G78" s="33">
        <v>5.1413167000000002E-6</v>
      </c>
      <c r="H78" s="33">
        <v>5.3999219999999999E-6</v>
      </c>
      <c r="I78" s="33">
        <v>6.3530847000000002E-6</v>
      </c>
      <c r="J78" s="33">
        <v>6.9381653999999998E-6</v>
      </c>
      <c r="K78" s="33">
        <v>7.0344427000000002E-6</v>
      </c>
      <c r="L78" s="33">
        <v>7.1857979999999901E-6</v>
      </c>
      <c r="M78" s="33">
        <v>7.1528247999999997E-6</v>
      </c>
      <c r="N78" s="33">
        <v>8.5939829999999995E-6</v>
      </c>
      <c r="O78" s="33">
        <v>8.6336639999999999E-6</v>
      </c>
      <c r="P78" s="33">
        <v>8.5931340000000005E-6</v>
      </c>
      <c r="Q78" s="33">
        <v>8.5380924999999999E-6</v>
      </c>
      <c r="R78" s="33">
        <v>8.5529859999999993E-6</v>
      </c>
      <c r="S78" s="33">
        <v>9.1055059999999992E-6</v>
      </c>
      <c r="T78" s="33">
        <v>9.4462389999999995E-6</v>
      </c>
      <c r="U78" s="33">
        <v>1.1167093999999901E-5</v>
      </c>
      <c r="V78" s="33">
        <v>1.1133416999999901E-5</v>
      </c>
      <c r="W78" s="33">
        <v>1.2397530999999999E-5</v>
      </c>
      <c r="X78" s="33">
        <v>1.2477010999999999E-5</v>
      </c>
      <c r="Y78" s="33">
        <v>1.25498245E-5</v>
      </c>
      <c r="Z78" s="33">
        <v>1.2059197999999999E-5</v>
      </c>
      <c r="AA78" s="33">
        <v>1.2268870999999999E-5</v>
      </c>
      <c r="AB78" s="33">
        <v>1.7804452000000001E-5</v>
      </c>
      <c r="AC78" s="33">
        <v>1.77691239999999E-5</v>
      </c>
      <c r="AD78" s="33">
        <v>2.1649729999999999E-5</v>
      </c>
      <c r="AE78" s="33">
        <v>2.1517994999999999E-5</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3.7602493999999903E-6</v>
      </c>
      <c r="D80" s="33">
        <v>3.5658511699999887E-6</v>
      </c>
      <c r="E80" s="33">
        <v>3.7531283500000003E-6</v>
      </c>
      <c r="F80" s="33">
        <v>3.8411963399999988E-6</v>
      </c>
      <c r="G80" s="33">
        <v>3.9175330600000003E-6</v>
      </c>
      <c r="H80" s="33">
        <v>4.1962804999999999E-6</v>
      </c>
      <c r="I80" s="33">
        <v>4.7611014E-6</v>
      </c>
      <c r="J80" s="33">
        <v>0.16881518329600001</v>
      </c>
      <c r="K80" s="33">
        <v>3.7068374379899995E-2</v>
      </c>
      <c r="L80" s="33">
        <v>0.45703632575809999</v>
      </c>
      <c r="M80" s="33">
        <v>0.39018186726139997</v>
      </c>
      <c r="N80" s="33">
        <v>1.7174544181213991</v>
      </c>
      <c r="O80" s="33">
        <v>0.71000173869560002</v>
      </c>
      <c r="P80" s="33">
        <v>0.99399986142239993</v>
      </c>
      <c r="Q80" s="33">
        <v>0.98983138613269905</v>
      </c>
      <c r="R80" s="33">
        <v>0.27924576292980002</v>
      </c>
      <c r="S80" s="33">
        <v>4.3157314676701901</v>
      </c>
      <c r="T80" s="33">
        <v>7.5167833000000006E-6</v>
      </c>
      <c r="U80" s="33">
        <v>0.69400922577079993</v>
      </c>
      <c r="V80" s="33">
        <v>0.23038404743739999</v>
      </c>
      <c r="W80" s="33">
        <v>1.6283541817400999</v>
      </c>
      <c r="X80" s="33">
        <v>0.34557239547629998</v>
      </c>
      <c r="Y80" s="33">
        <v>2.0625852139956997</v>
      </c>
      <c r="Z80" s="33">
        <v>3.6134844970121902</v>
      </c>
      <c r="AA80" s="33">
        <v>1.5714814033783999</v>
      </c>
      <c r="AB80" s="33">
        <v>0.98740417689780002</v>
      </c>
      <c r="AC80" s="33">
        <v>0.42577327824849903</v>
      </c>
      <c r="AD80" s="33">
        <v>7.1160970128520997</v>
      </c>
      <c r="AE80" s="33">
        <v>6.0779313517419995</v>
      </c>
    </row>
    <row r="81" spans="1:35" s="28" customFormat="1">
      <c r="A81" s="29" t="s">
        <v>134</v>
      </c>
      <c r="B81" s="29" t="s">
        <v>65</v>
      </c>
      <c r="C81" s="33">
        <v>7775.4791399999958</v>
      </c>
      <c r="D81" s="33">
        <v>8039.310679999996</v>
      </c>
      <c r="E81" s="33">
        <v>7076.2298499999952</v>
      </c>
      <c r="F81" s="33">
        <v>8604.9308899999996</v>
      </c>
      <c r="G81" s="33">
        <v>8862.9102899999907</v>
      </c>
      <c r="H81" s="33">
        <v>8127.8322499999986</v>
      </c>
      <c r="I81" s="33">
        <v>10045.228679999997</v>
      </c>
      <c r="J81" s="33">
        <v>10151.547500000001</v>
      </c>
      <c r="K81" s="33">
        <v>9704.3770699999986</v>
      </c>
      <c r="L81" s="33">
        <v>8998.338429999998</v>
      </c>
      <c r="M81" s="33">
        <v>8750.9279399999996</v>
      </c>
      <c r="N81" s="33">
        <v>8669.36931</v>
      </c>
      <c r="O81" s="33">
        <v>9182.8245100000004</v>
      </c>
      <c r="P81" s="33">
        <v>9320.8025999999991</v>
      </c>
      <c r="Q81" s="33">
        <v>9081.2363800000003</v>
      </c>
      <c r="R81" s="33">
        <v>8212.1185099999984</v>
      </c>
      <c r="S81" s="33">
        <v>8970.0745599999991</v>
      </c>
      <c r="T81" s="33">
        <v>8576.022649999999</v>
      </c>
      <c r="U81" s="33">
        <v>7885.201219999999</v>
      </c>
      <c r="V81" s="33">
        <v>7842.756919999998</v>
      </c>
      <c r="W81" s="33">
        <v>7719.2086399999989</v>
      </c>
      <c r="X81" s="33">
        <v>8313.4651999999987</v>
      </c>
      <c r="Y81" s="33">
        <v>8489.2819499999969</v>
      </c>
      <c r="Z81" s="33">
        <v>7514.268430000001</v>
      </c>
      <c r="AA81" s="33">
        <v>8701.7971600000001</v>
      </c>
      <c r="AB81" s="33">
        <v>9283.9708199999986</v>
      </c>
      <c r="AC81" s="33">
        <v>8815.4539799999984</v>
      </c>
      <c r="AD81" s="33">
        <v>7950.4922799999986</v>
      </c>
      <c r="AE81" s="33">
        <v>8355.8658200000009</v>
      </c>
    </row>
    <row r="82" spans="1:35" s="28" customFormat="1">
      <c r="A82" s="29" t="s">
        <v>134</v>
      </c>
      <c r="B82" s="29" t="s">
        <v>69</v>
      </c>
      <c r="C82" s="33">
        <v>2476.8203596834196</v>
      </c>
      <c r="D82" s="33">
        <v>2814.8938923318701</v>
      </c>
      <c r="E82" s="33">
        <v>4116.4887106074593</v>
      </c>
      <c r="F82" s="33">
        <v>4116.2963291164151</v>
      </c>
      <c r="G82" s="33">
        <v>4293.2210386452862</v>
      </c>
      <c r="H82" s="33">
        <v>4335.702823813408</v>
      </c>
      <c r="I82" s="33">
        <v>6716.7485390897109</v>
      </c>
      <c r="J82" s="33">
        <v>6370.489548798836</v>
      </c>
      <c r="K82" s="33">
        <v>10279.487444045211</v>
      </c>
      <c r="L82" s="33">
        <v>9950.9559305780567</v>
      </c>
      <c r="M82" s="33">
        <v>10433.546174709141</v>
      </c>
      <c r="N82" s="33">
        <v>9957.2955111374049</v>
      </c>
      <c r="O82" s="33">
        <v>9756.1267439944641</v>
      </c>
      <c r="P82" s="33">
        <v>10169.245921950538</v>
      </c>
      <c r="Q82" s="33">
        <v>10340.430560158162</v>
      </c>
      <c r="R82" s="33">
        <v>10557.125017437902</v>
      </c>
      <c r="S82" s="33">
        <v>10413.44096677476</v>
      </c>
      <c r="T82" s="33">
        <v>10689.525849488207</v>
      </c>
      <c r="U82" s="33">
        <v>10399.195748965911</v>
      </c>
      <c r="V82" s="33">
        <v>10896.56929756747</v>
      </c>
      <c r="W82" s="33">
        <v>10225.971434460962</v>
      </c>
      <c r="X82" s="33">
        <v>10002.401145919301</v>
      </c>
      <c r="Y82" s="33">
        <v>10383.48151938155</v>
      </c>
      <c r="Z82" s="33">
        <v>10274.831872563698</v>
      </c>
      <c r="AA82" s="33">
        <v>10634.853030161379</v>
      </c>
      <c r="AB82" s="33">
        <v>11228.299819767646</v>
      </c>
      <c r="AC82" s="33">
        <v>11298.891100208019</v>
      </c>
      <c r="AD82" s="33">
        <v>10837.880055471869</v>
      </c>
      <c r="AE82" s="33">
        <v>11135.08964044707</v>
      </c>
    </row>
    <row r="83" spans="1:35" s="28" customFormat="1">
      <c r="A83" s="29" t="s">
        <v>134</v>
      </c>
      <c r="B83" s="29" t="s">
        <v>68</v>
      </c>
      <c r="C83" s="33">
        <v>1.3617048000000001E-6</v>
      </c>
      <c r="D83" s="33">
        <v>2.1782525E-6</v>
      </c>
      <c r="E83" s="33">
        <v>2.4278804000000001E-6</v>
      </c>
      <c r="F83" s="33">
        <v>2.5043290000000001E-6</v>
      </c>
      <c r="G83" s="33">
        <v>2.1716873999999999E-6</v>
      </c>
      <c r="H83" s="33">
        <v>2.39581229999999E-6</v>
      </c>
      <c r="I83" s="33">
        <v>2.29947979999999E-6</v>
      </c>
      <c r="J83" s="33">
        <v>2.3152450000000001E-6</v>
      </c>
      <c r="K83" s="33">
        <v>6.0786082999999997E-6</v>
      </c>
      <c r="L83" s="33">
        <v>7.5832620000000001E-6</v>
      </c>
      <c r="M83" s="33">
        <v>8.5658659999999906E-6</v>
      </c>
      <c r="N83" s="33">
        <v>1.0016500999999899E-5</v>
      </c>
      <c r="O83" s="33">
        <v>1.0212459E-5</v>
      </c>
      <c r="P83" s="33">
        <v>8.9970870000000001E-6</v>
      </c>
      <c r="Q83" s="33">
        <v>9.6820160000000002E-6</v>
      </c>
      <c r="R83" s="33">
        <v>9.2977030000000007E-6</v>
      </c>
      <c r="S83" s="33">
        <v>9.1245129999999994E-6</v>
      </c>
      <c r="T83" s="33">
        <v>9.684977E-6</v>
      </c>
      <c r="U83" s="33">
        <v>9.4480160000000004E-6</v>
      </c>
      <c r="V83" s="33">
        <v>9.0646150000000006E-6</v>
      </c>
      <c r="W83" s="33">
        <v>1.1404856999999901E-5</v>
      </c>
      <c r="X83" s="33">
        <v>1.2026354E-5</v>
      </c>
      <c r="Y83" s="33">
        <v>1.030655E-5</v>
      </c>
      <c r="Z83" s="33">
        <v>1.0811299999999999E-5</v>
      </c>
      <c r="AA83" s="33">
        <v>1.14398E-5</v>
      </c>
      <c r="AB83" s="33">
        <v>1.3649116E-5</v>
      </c>
      <c r="AC83" s="33">
        <v>1.4288604E-5</v>
      </c>
      <c r="AD83" s="33">
        <v>1.50920869999999E-5</v>
      </c>
      <c r="AE83" s="33">
        <v>1.8630802999999999E-5</v>
      </c>
    </row>
    <row r="84" spans="1:35" s="28" customFormat="1">
      <c r="A84" s="29" t="s">
        <v>134</v>
      </c>
      <c r="B84" s="29" t="s">
        <v>36</v>
      </c>
      <c r="C84" s="33">
        <v>1.17016225E-5</v>
      </c>
      <c r="D84" s="33">
        <v>1.25039505E-5</v>
      </c>
      <c r="E84" s="33">
        <v>1.2360812E-5</v>
      </c>
      <c r="F84" s="33">
        <v>1.2358529E-5</v>
      </c>
      <c r="G84" s="33">
        <v>1.2877085E-5</v>
      </c>
      <c r="H84" s="33">
        <v>1.3162188E-5</v>
      </c>
      <c r="I84" s="33">
        <v>1.4710020999999901E-5</v>
      </c>
      <c r="J84" s="33">
        <v>1.6599634999999998E-5</v>
      </c>
      <c r="K84" s="33">
        <v>2.6986222999999999E-5</v>
      </c>
      <c r="L84" s="33">
        <v>2.9073232999999998E-5</v>
      </c>
      <c r="M84" s="33">
        <v>3.0506220000000001E-5</v>
      </c>
      <c r="N84" s="33">
        <v>4.162478E-5</v>
      </c>
      <c r="O84" s="33">
        <v>4.2549512999999999E-5</v>
      </c>
      <c r="P84" s="33">
        <v>4.4466866E-5</v>
      </c>
      <c r="Q84" s="33">
        <v>4.5691646000000001E-5</v>
      </c>
      <c r="R84" s="33">
        <v>4.5973763999999998E-5</v>
      </c>
      <c r="S84" s="33">
        <v>4.8343692000000001E-5</v>
      </c>
      <c r="T84" s="33">
        <v>4.9090749999999998E-5</v>
      </c>
      <c r="U84" s="33">
        <v>7.865445E-5</v>
      </c>
      <c r="V84" s="33">
        <v>8.6021740000000006E-5</v>
      </c>
      <c r="W84" s="33">
        <v>8.1206490000000002E-5</v>
      </c>
      <c r="X84" s="33">
        <v>8.123726E-5</v>
      </c>
      <c r="Y84" s="33">
        <v>8.9393809999999897E-5</v>
      </c>
      <c r="Z84" s="33">
        <v>9.7549519999999898E-5</v>
      </c>
      <c r="AA84" s="33">
        <v>9.042516E-5</v>
      </c>
      <c r="AB84" s="33">
        <v>9.3733189999999897E-5</v>
      </c>
      <c r="AC84" s="33">
        <v>9.1981169999999997E-5</v>
      </c>
      <c r="AD84" s="33">
        <v>1.2258473999999999E-4</v>
      </c>
      <c r="AE84" s="33">
        <v>1.1905778999999899E-4</v>
      </c>
    </row>
    <row r="85" spans="1:35" s="28" customFormat="1">
      <c r="A85" s="29" t="s">
        <v>134</v>
      </c>
      <c r="B85" s="29" t="s">
        <v>73</v>
      </c>
      <c r="C85" s="33">
        <v>0</v>
      </c>
      <c r="D85" s="33">
        <v>0</v>
      </c>
      <c r="E85" s="33">
        <v>3.2452307999999996E-5</v>
      </c>
      <c r="F85" s="33">
        <v>3.2792054999999998E-5</v>
      </c>
      <c r="G85" s="33">
        <v>3.5803721999999903E-5</v>
      </c>
      <c r="H85" s="33">
        <v>3.7045887999999998E-5</v>
      </c>
      <c r="I85" s="33">
        <v>4.5692198000000004E-5</v>
      </c>
      <c r="J85" s="33">
        <v>4.8692590999999997E-5</v>
      </c>
      <c r="K85" s="33">
        <v>381.09477248641997</v>
      </c>
      <c r="L85" s="33">
        <v>472.47298054885897</v>
      </c>
      <c r="M85" s="33">
        <v>456.72103923704003</v>
      </c>
      <c r="N85" s="33">
        <v>1420.6909182170998</v>
      </c>
      <c r="O85" s="33">
        <v>1412.6038267982399</v>
      </c>
      <c r="P85" s="33">
        <v>1404.2100241005501</v>
      </c>
      <c r="Q85" s="33">
        <v>1351.2709172118</v>
      </c>
      <c r="R85" s="33">
        <v>1413.31032870128</v>
      </c>
      <c r="S85" s="33">
        <v>1396.44133309273</v>
      </c>
      <c r="T85" s="33">
        <v>1381.51491824407</v>
      </c>
      <c r="U85" s="33">
        <v>1744.40924446229</v>
      </c>
      <c r="V85" s="33">
        <v>1639.80145604002</v>
      </c>
      <c r="W85" s="33">
        <v>1521.3600194154999</v>
      </c>
      <c r="X85" s="33">
        <v>1628.2459349293299</v>
      </c>
      <c r="Y85" s="33">
        <v>1536.3215510262</v>
      </c>
      <c r="Z85" s="33">
        <v>1701.93037198965</v>
      </c>
      <c r="AA85" s="33">
        <v>1623.0369468936199</v>
      </c>
      <c r="AB85" s="33">
        <v>1557.34734733542</v>
      </c>
      <c r="AC85" s="33">
        <v>1508.2793281049401</v>
      </c>
      <c r="AD85" s="33">
        <v>1691.23086447018</v>
      </c>
      <c r="AE85" s="33">
        <v>1504.39907651818</v>
      </c>
    </row>
    <row r="86" spans="1:35" s="28" customFormat="1">
      <c r="A86" s="29" t="s">
        <v>134</v>
      </c>
      <c r="B86" s="29" t="s">
        <v>56</v>
      </c>
      <c r="C86" s="25">
        <v>8.6265717000000006E-2</v>
      </c>
      <c r="D86" s="25">
        <v>0.33331614599999998</v>
      </c>
      <c r="E86" s="25">
        <v>0.62794264999999994</v>
      </c>
      <c r="F86" s="25">
        <v>0.68805340999999998</v>
      </c>
      <c r="G86" s="25">
        <v>1.164645575</v>
      </c>
      <c r="H86" s="25">
        <v>1.8168271040000001</v>
      </c>
      <c r="I86" s="25">
        <v>4.1396361400000004</v>
      </c>
      <c r="J86" s="25">
        <v>5.4538630000000001</v>
      </c>
      <c r="K86" s="25">
        <v>8.3606335599999895</v>
      </c>
      <c r="L86" s="25">
        <v>10.487435099999999</v>
      </c>
      <c r="M86" s="25">
        <v>12.812775500000001</v>
      </c>
      <c r="N86" s="25">
        <v>13.3961691</v>
      </c>
      <c r="O86" s="25">
        <v>14.121961199999989</v>
      </c>
      <c r="P86" s="25">
        <v>15.728748899999999</v>
      </c>
      <c r="Q86" s="25">
        <v>16.060018899999999</v>
      </c>
      <c r="R86" s="25">
        <v>18.26737</v>
      </c>
      <c r="S86" s="25">
        <v>19.5578614</v>
      </c>
      <c r="T86" s="25">
        <v>19.130348900000001</v>
      </c>
      <c r="U86" s="25">
        <v>21.064207</v>
      </c>
      <c r="V86" s="25">
        <v>22.5352611</v>
      </c>
      <c r="W86" s="25">
        <v>22.792798699999999</v>
      </c>
      <c r="X86" s="25">
        <v>23.0606668</v>
      </c>
      <c r="Y86" s="25">
        <v>22.223609</v>
      </c>
      <c r="Z86" s="25">
        <v>26.081754499999999</v>
      </c>
      <c r="AA86" s="25">
        <v>26.470804799999989</v>
      </c>
      <c r="AB86" s="25">
        <v>25.769743599999991</v>
      </c>
      <c r="AC86" s="25">
        <v>24.074478799999998</v>
      </c>
      <c r="AD86" s="25">
        <v>28.121967999999899</v>
      </c>
      <c r="AE86" s="25">
        <v>25.664808999999998</v>
      </c>
      <c r="AH86" s="13"/>
      <c r="AI86" s="13"/>
    </row>
    <row r="87" spans="1:35" s="28" customFormat="1">
      <c r="A87" s="34" t="s">
        <v>138</v>
      </c>
      <c r="B87" s="34"/>
      <c r="C87" s="35">
        <v>10252.299509816023</v>
      </c>
      <c r="D87" s="35">
        <v>10854.204582998142</v>
      </c>
      <c r="E87" s="35">
        <v>11192.718571873269</v>
      </c>
      <c r="F87" s="35">
        <v>12721.227230587216</v>
      </c>
      <c r="G87" s="35">
        <v>13156.131339875814</v>
      </c>
      <c r="H87" s="35">
        <v>12463.535085805423</v>
      </c>
      <c r="I87" s="35">
        <v>16761.97723250337</v>
      </c>
      <c r="J87" s="35">
        <v>16522.205873235544</v>
      </c>
      <c r="K87" s="35">
        <v>19983.901595532639</v>
      </c>
      <c r="L87" s="35">
        <v>18949.751411672874</v>
      </c>
      <c r="M87" s="35">
        <v>19184.864312295093</v>
      </c>
      <c r="N87" s="35">
        <v>18628.382294166011</v>
      </c>
      <c r="O87" s="35">
        <v>18939.661274579281</v>
      </c>
      <c r="P87" s="35">
        <v>19491.04253940218</v>
      </c>
      <c r="Q87" s="35">
        <v>19422.656789764402</v>
      </c>
      <c r="R87" s="35">
        <v>18769.52279105152</v>
      </c>
      <c r="S87" s="35">
        <v>19387.831276472451</v>
      </c>
      <c r="T87" s="35">
        <v>19265.548526136205</v>
      </c>
      <c r="U87" s="35">
        <v>18285.090998806791</v>
      </c>
      <c r="V87" s="35">
        <v>18739.556621812935</v>
      </c>
      <c r="W87" s="35">
        <v>17946.808452445086</v>
      </c>
      <c r="X87" s="35">
        <v>18316.211942818143</v>
      </c>
      <c r="Y87" s="35">
        <v>18874.826077451919</v>
      </c>
      <c r="Z87" s="35">
        <v>17792.713809931211</v>
      </c>
      <c r="AA87" s="35">
        <v>19338.221695273427</v>
      </c>
      <c r="AB87" s="35">
        <v>20513.258075398109</v>
      </c>
      <c r="AC87" s="35">
        <v>20114.770885543992</v>
      </c>
      <c r="AD87" s="35">
        <v>18795.488469226537</v>
      </c>
      <c r="AE87" s="35">
        <v>19497.03343194761</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166.11251959550998</v>
      </c>
      <c r="D92" s="33">
        <v>253.07369949038102</v>
      </c>
      <c r="E92" s="33">
        <v>310.07175831477991</v>
      </c>
      <c r="F92" s="33">
        <v>397.01859286867199</v>
      </c>
      <c r="G92" s="33">
        <v>416.65679678971196</v>
      </c>
      <c r="H92" s="33">
        <v>428.17265001360499</v>
      </c>
      <c r="I92" s="33">
        <v>405.44053352190895</v>
      </c>
      <c r="J92" s="33">
        <v>378.82966665394599</v>
      </c>
      <c r="K92" s="33">
        <v>376.31321135645504</v>
      </c>
      <c r="L92" s="33">
        <v>367.84313765232281</v>
      </c>
      <c r="M92" s="33">
        <v>369.72954633007606</v>
      </c>
      <c r="N92" s="33">
        <v>1555.8965389085861</v>
      </c>
      <c r="O92" s="33">
        <v>1503.4964523331223</v>
      </c>
      <c r="P92" s="33">
        <v>1466.1287285085348</v>
      </c>
      <c r="Q92" s="33">
        <v>2169.6658459868181</v>
      </c>
      <c r="R92" s="33">
        <v>2166.9991401026805</v>
      </c>
      <c r="S92" s="33">
        <v>2475.1362657339546</v>
      </c>
      <c r="T92" s="33">
        <v>2445.7053845753044</v>
      </c>
      <c r="U92" s="33">
        <v>2987.2736005346296</v>
      </c>
      <c r="V92" s="33">
        <v>2883.8014727515297</v>
      </c>
      <c r="W92" s="33">
        <v>5940.9754014536902</v>
      </c>
      <c r="X92" s="33">
        <v>5879.8935656400809</v>
      </c>
      <c r="Y92" s="33">
        <v>5666.8870051614003</v>
      </c>
      <c r="Z92" s="33">
        <v>6348.7269747078508</v>
      </c>
      <c r="AA92" s="33">
        <v>6336.7011865172708</v>
      </c>
      <c r="AB92" s="33">
        <v>7577.17178513832</v>
      </c>
      <c r="AC92" s="33">
        <v>7616.743523353759</v>
      </c>
      <c r="AD92" s="33">
        <v>7688.3853790789999</v>
      </c>
      <c r="AE92" s="33">
        <v>7696.415360110349</v>
      </c>
      <c r="AF92" s="13"/>
      <c r="AG92" s="13"/>
      <c r="AH92" s="13"/>
      <c r="AI92" s="13"/>
    </row>
    <row r="93" spans="1:35" collapsed="1">
      <c r="A93" s="29" t="s">
        <v>40</v>
      </c>
      <c r="B93" s="29" t="s">
        <v>72</v>
      </c>
      <c r="C93" s="33">
        <v>484.79399699999897</v>
      </c>
      <c r="D93" s="33">
        <v>857.99543900000003</v>
      </c>
      <c r="E93" s="33">
        <v>1018.5497114819509</v>
      </c>
      <c r="F93" s="33">
        <v>3053.1588938706541</v>
      </c>
      <c r="G93" s="33">
        <v>6238.6569745878587</v>
      </c>
      <c r="H93" s="33">
        <v>6379.5488319190017</v>
      </c>
      <c r="I93" s="33">
        <v>7676.4845578052818</v>
      </c>
      <c r="J93" s="33">
        <v>7726.8755798564716</v>
      </c>
      <c r="K93" s="33">
        <v>8546.3254024800517</v>
      </c>
      <c r="L93" s="33">
        <v>8648.4115308935216</v>
      </c>
      <c r="M93" s="33">
        <v>8899.8389379817327</v>
      </c>
      <c r="N93" s="33">
        <v>14561.97261403067</v>
      </c>
      <c r="O93" s="33">
        <v>15194.477767807999</v>
      </c>
      <c r="P93" s="33">
        <v>14980.761737943079</v>
      </c>
      <c r="Q93" s="33">
        <v>17271.858973362821</v>
      </c>
      <c r="R93" s="33">
        <v>17007.490577466811</v>
      </c>
      <c r="S93" s="33">
        <v>22218.253206568217</v>
      </c>
      <c r="T93" s="33">
        <v>21804.329146004289</v>
      </c>
      <c r="U93" s="33">
        <v>23626.320171824747</v>
      </c>
      <c r="V93" s="33">
        <v>23495.885927386462</v>
      </c>
      <c r="W93" s="33">
        <v>24539.596773285979</v>
      </c>
      <c r="X93" s="33">
        <v>28371.710407304843</v>
      </c>
      <c r="Y93" s="33">
        <v>25995.329250831313</v>
      </c>
      <c r="Z93" s="33">
        <v>28986.564722809311</v>
      </c>
      <c r="AA93" s="33">
        <v>28519.857110062938</v>
      </c>
      <c r="AB93" s="33">
        <v>25780.354706358376</v>
      </c>
      <c r="AC93" s="33">
        <v>25097.275075093447</v>
      </c>
      <c r="AD93" s="33">
        <v>26698.186161072888</v>
      </c>
      <c r="AE93" s="33">
        <v>25890.832052414349</v>
      </c>
    </row>
    <row r="94" spans="1:35">
      <c r="A94" s="29" t="s">
        <v>40</v>
      </c>
      <c r="B94" s="29" t="s">
        <v>76</v>
      </c>
      <c r="C94" s="33">
        <v>17.2834339166</v>
      </c>
      <c r="D94" s="33">
        <v>30.911895368999996</v>
      </c>
      <c r="E94" s="33">
        <v>59.742626182999899</v>
      </c>
      <c r="F94" s="33">
        <v>101.7111609749998</v>
      </c>
      <c r="G94" s="33">
        <v>150.95125793</v>
      </c>
      <c r="H94" s="33">
        <v>212.71138399399987</v>
      </c>
      <c r="I94" s="33">
        <v>260.55060444999992</v>
      </c>
      <c r="J94" s="33">
        <v>306.46399636999979</v>
      </c>
      <c r="K94" s="33">
        <v>405.34683555999987</v>
      </c>
      <c r="L94" s="33">
        <v>494.27093499999989</v>
      </c>
      <c r="M94" s="33">
        <v>621.174893599999</v>
      </c>
      <c r="N94" s="33">
        <v>670.11024909999992</v>
      </c>
      <c r="O94" s="33">
        <v>748.83312239999987</v>
      </c>
      <c r="P94" s="33">
        <v>810.64062519999879</v>
      </c>
      <c r="Q94" s="33">
        <v>891.10202929999878</v>
      </c>
      <c r="R94" s="33">
        <v>977.35728519999884</v>
      </c>
      <c r="S94" s="33">
        <v>998.62620999999888</v>
      </c>
      <c r="T94" s="33">
        <v>1065.9119091999999</v>
      </c>
      <c r="U94" s="33">
        <v>1138.9762680999991</v>
      </c>
      <c r="V94" s="33">
        <v>1168.9593500000003</v>
      </c>
      <c r="W94" s="33">
        <v>1227.9283857</v>
      </c>
      <c r="X94" s="33">
        <v>1305.4083169999999</v>
      </c>
      <c r="Y94" s="33">
        <v>1235.9575614999999</v>
      </c>
      <c r="Z94" s="33">
        <v>1405.7025096000002</v>
      </c>
      <c r="AA94" s="33">
        <v>1437.4377736999988</v>
      </c>
      <c r="AB94" s="33">
        <v>1407.4081405999991</v>
      </c>
      <c r="AC94" s="33">
        <v>1466.7628079999997</v>
      </c>
      <c r="AD94" s="33">
        <v>1521.843793</v>
      </c>
      <c r="AE94" s="33">
        <v>1489.1702693999989</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1.3153693E-5</v>
      </c>
      <c r="D97" s="33">
        <v>1.4276234E-5</v>
      </c>
      <c r="E97" s="33">
        <v>1.4344157499999999E-5</v>
      </c>
      <c r="F97" s="33">
        <v>1.4403994999999999E-5</v>
      </c>
      <c r="G97" s="33">
        <v>1.4051871000000001E-5</v>
      </c>
      <c r="H97" s="33">
        <v>1.4340434E-5</v>
      </c>
      <c r="I97" s="33">
        <v>1.791441E-5</v>
      </c>
      <c r="J97" s="33">
        <v>1.8777419999999999E-5</v>
      </c>
      <c r="K97" s="33">
        <v>3.2074466E-5</v>
      </c>
      <c r="L97" s="33">
        <v>3.3594974000000002E-5</v>
      </c>
      <c r="M97" s="33">
        <v>3.4631605000000003E-5</v>
      </c>
      <c r="N97" s="33">
        <v>630.21469999999999</v>
      </c>
      <c r="O97" s="33">
        <v>621.67786000000001</v>
      </c>
      <c r="P97" s="33">
        <v>613.70916999999997</v>
      </c>
      <c r="Q97" s="33">
        <v>854.21469999999999</v>
      </c>
      <c r="R97" s="33">
        <v>858.89215000000002</v>
      </c>
      <c r="S97" s="33">
        <v>828.06949999999995</v>
      </c>
      <c r="T97" s="33">
        <v>819.46673999999996</v>
      </c>
      <c r="U97" s="33">
        <v>1167.9781</v>
      </c>
      <c r="V97" s="33">
        <v>1120.8667</v>
      </c>
      <c r="W97" s="33">
        <v>2495.2096999999999</v>
      </c>
      <c r="X97" s="33">
        <v>2506.5756999999999</v>
      </c>
      <c r="Y97" s="33">
        <v>2445.4254999999998</v>
      </c>
      <c r="Z97" s="33">
        <v>2570.9657999999999</v>
      </c>
      <c r="AA97" s="33">
        <v>2559.8447000000001</v>
      </c>
      <c r="AB97" s="33">
        <v>2483.0479999999998</v>
      </c>
      <c r="AC97" s="33">
        <v>2434.6671999999999</v>
      </c>
      <c r="AD97" s="33">
        <v>2520.3054000000002</v>
      </c>
      <c r="AE97" s="33">
        <v>2490.5158999999999</v>
      </c>
    </row>
    <row r="98" spans="1:31">
      <c r="A98" s="29" t="s">
        <v>130</v>
      </c>
      <c r="B98" s="29" t="s">
        <v>72</v>
      </c>
      <c r="C98" s="33">
        <v>277.01809699999899</v>
      </c>
      <c r="D98" s="33">
        <v>521.33243900000002</v>
      </c>
      <c r="E98" s="33">
        <v>603.30614569209899</v>
      </c>
      <c r="F98" s="33">
        <v>2521.7810792835617</v>
      </c>
      <c r="G98" s="33">
        <v>5702.2222556185006</v>
      </c>
      <c r="H98" s="33">
        <v>5757.3919619259259</v>
      </c>
      <c r="I98" s="33">
        <v>6966.1570869753614</v>
      </c>
      <c r="J98" s="33">
        <v>7017.6110027606192</v>
      </c>
      <c r="K98" s="33">
        <v>7311.9096036803439</v>
      </c>
      <c r="L98" s="33">
        <v>7259.4476788646298</v>
      </c>
      <c r="M98" s="33">
        <v>7555.6546845113462</v>
      </c>
      <c r="N98" s="33">
        <v>10303.057744035201</v>
      </c>
      <c r="O98" s="33">
        <v>10141.473709222901</v>
      </c>
      <c r="P98" s="33">
        <v>9987.2570317456994</v>
      </c>
      <c r="Q98" s="33">
        <v>10829.65561492145</v>
      </c>
      <c r="R98" s="33">
        <v>10505.712532979029</v>
      </c>
      <c r="S98" s="33">
        <v>13860.9045825512</v>
      </c>
      <c r="T98" s="33">
        <v>13453.914509371101</v>
      </c>
      <c r="U98" s="33">
        <v>14341.244863481801</v>
      </c>
      <c r="V98" s="33">
        <v>14402.47557972803</v>
      </c>
      <c r="W98" s="33">
        <v>13412.9242782621</v>
      </c>
      <c r="X98" s="33">
        <v>14656.37159145129</v>
      </c>
      <c r="Y98" s="33">
        <v>13277.091278237061</v>
      </c>
      <c r="Z98" s="33">
        <v>15402.788704992692</v>
      </c>
      <c r="AA98" s="33">
        <v>15226.42727319296</v>
      </c>
      <c r="AB98" s="33">
        <v>14183.480936959801</v>
      </c>
      <c r="AC98" s="33">
        <v>13407.003544034202</v>
      </c>
      <c r="AD98" s="33">
        <v>14337.611107525439</v>
      </c>
      <c r="AE98" s="33">
        <v>13614.082231093</v>
      </c>
    </row>
    <row r="99" spans="1:31">
      <c r="A99" s="29" t="s">
        <v>130</v>
      </c>
      <c r="B99" s="29" t="s">
        <v>76</v>
      </c>
      <c r="C99" s="33">
        <v>3.5379006499999996</v>
      </c>
      <c r="D99" s="33">
        <v>6.4804477399999998</v>
      </c>
      <c r="E99" s="33">
        <v>20.114694199999999</v>
      </c>
      <c r="F99" s="33">
        <v>33.981531999999902</v>
      </c>
      <c r="G99" s="33">
        <v>53.683271300000001</v>
      </c>
      <c r="H99" s="33">
        <v>77.90734599999999</v>
      </c>
      <c r="I99" s="33">
        <v>93.046610000000001</v>
      </c>
      <c r="J99" s="33">
        <v>109.69294049999979</v>
      </c>
      <c r="K99" s="33">
        <v>141.32185799999999</v>
      </c>
      <c r="L99" s="33">
        <v>170.60977299999999</v>
      </c>
      <c r="M99" s="33">
        <v>205.941619</v>
      </c>
      <c r="N99" s="33">
        <v>228.24686199999999</v>
      </c>
      <c r="O99" s="33">
        <v>252.05638299999998</v>
      </c>
      <c r="P99" s="33">
        <v>269.846171999999</v>
      </c>
      <c r="Q99" s="33">
        <v>296.81199999999887</v>
      </c>
      <c r="R99" s="33">
        <v>325.94281299999989</v>
      </c>
      <c r="S99" s="33">
        <v>334.92940599999997</v>
      </c>
      <c r="T99" s="33">
        <v>354.12504799999994</v>
      </c>
      <c r="U99" s="33">
        <v>381.07368499999995</v>
      </c>
      <c r="V99" s="33">
        <v>380.21688</v>
      </c>
      <c r="W99" s="33">
        <v>406.99284</v>
      </c>
      <c r="X99" s="33">
        <v>438.45571000000001</v>
      </c>
      <c r="Y99" s="33">
        <v>422.51418000000001</v>
      </c>
      <c r="Z99" s="33">
        <v>483.89512000000002</v>
      </c>
      <c r="AA99" s="33">
        <v>496.33851399999992</v>
      </c>
      <c r="AB99" s="33">
        <v>500.67902999999899</v>
      </c>
      <c r="AC99" s="33">
        <v>506.75682999999998</v>
      </c>
      <c r="AD99" s="33">
        <v>544.65932499999997</v>
      </c>
      <c r="AE99" s="33">
        <v>532.22659999999996</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1.4660703E-5</v>
      </c>
      <c r="D102" s="33">
        <v>24.401084964614</v>
      </c>
      <c r="E102" s="33">
        <v>29.629760106749</v>
      </c>
      <c r="F102" s="33">
        <v>37.494528881126001</v>
      </c>
      <c r="G102" s="33">
        <v>38.648972023344996</v>
      </c>
      <c r="H102" s="33">
        <v>40.690846226146</v>
      </c>
      <c r="I102" s="33">
        <v>40.843244941197</v>
      </c>
      <c r="J102" s="33">
        <v>38.709616426533998</v>
      </c>
      <c r="K102" s="33">
        <v>38.551241806269999</v>
      </c>
      <c r="L102" s="33">
        <v>39.534309894604</v>
      </c>
      <c r="M102" s="33">
        <v>38.708864589007</v>
      </c>
      <c r="N102" s="33">
        <v>600.20034999999996</v>
      </c>
      <c r="O102" s="33">
        <v>599.39485200000001</v>
      </c>
      <c r="P102" s="33">
        <v>606.29029500000001</v>
      </c>
      <c r="Q102" s="33">
        <v>611.35934799999995</v>
      </c>
      <c r="R102" s="33">
        <v>608.8621099999998</v>
      </c>
      <c r="S102" s="33">
        <v>970.05680999999993</v>
      </c>
      <c r="T102" s="33">
        <v>953.52490799999896</v>
      </c>
      <c r="U102" s="33">
        <v>966.32924400000002</v>
      </c>
      <c r="V102" s="33">
        <v>943.83169999999996</v>
      </c>
      <c r="W102" s="33">
        <v>1642.297</v>
      </c>
      <c r="X102" s="33">
        <v>1630.7885000000001</v>
      </c>
      <c r="Y102" s="33">
        <v>1613.7737</v>
      </c>
      <c r="Z102" s="33">
        <v>2023.7086999999999</v>
      </c>
      <c r="AA102" s="33">
        <v>1998.8317</v>
      </c>
      <c r="AB102" s="33">
        <v>3391.6815999999999</v>
      </c>
      <c r="AC102" s="33">
        <v>3492.6758</v>
      </c>
      <c r="AD102" s="33">
        <v>3476.2249000000002</v>
      </c>
      <c r="AE102" s="33">
        <v>3577.9265</v>
      </c>
    </row>
    <row r="103" spans="1:31">
      <c r="A103" s="29" t="s">
        <v>131</v>
      </c>
      <c r="B103" s="29" t="s">
        <v>72</v>
      </c>
      <c r="C103" s="33">
        <v>207.77590000000001</v>
      </c>
      <c r="D103" s="33">
        <v>336.66300000000001</v>
      </c>
      <c r="E103" s="33">
        <v>415.24348735977298</v>
      </c>
      <c r="F103" s="33">
        <v>531.37772155485197</v>
      </c>
      <c r="G103" s="33">
        <v>536.43462265426706</v>
      </c>
      <c r="H103" s="33">
        <v>622.15676617230497</v>
      </c>
      <c r="I103" s="33">
        <v>710.327358914103</v>
      </c>
      <c r="J103" s="33">
        <v>709.26446211878999</v>
      </c>
      <c r="K103" s="33">
        <v>753.72816113989006</v>
      </c>
      <c r="L103" s="33">
        <v>802.69166334045997</v>
      </c>
      <c r="M103" s="33">
        <v>767.38646338316994</v>
      </c>
      <c r="N103" s="33">
        <v>1644.5756200000001</v>
      </c>
      <c r="O103" s="33">
        <v>2504.2147999999997</v>
      </c>
      <c r="P103" s="33">
        <v>2475.2489500000001</v>
      </c>
      <c r="Q103" s="33">
        <v>2661.7420000000002</v>
      </c>
      <c r="R103" s="33">
        <v>2605.3439699999899</v>
      </c>
      <c r="S103" s="33">
        <v>4320.6563299999998</v>
      </c>
      <c r="T103" s="33">
        <v>4305.5092599999998</v>
      </c>
      <c r="U103" s="33">
        <v>4699.5012999999999</v>
      </c>
      <c r="V103" s="33">
        <v>4680.63202</v>
      </c>
      <c r="W103" s="33">
        <v>4999.9881000000005</v>
      </c>
      <c r="X103" s="33">
        <v>7487.8601999999992</v>
      </c>
      <c r="Y103" s="33">
        <v>7021.2704400000002</v>
      </c>
      <c r="Z103" s="33">
        <v>7167.13375</v>
      </c>
      <c r="AA103" s="33">
        <v>6929.2918</v>
      </c>
      <c r="AB103" s="33">
        <v>5656.8171399999901</v>
      </c>
      <c r="AC103" s="33">
        <v>5646.5244199999997</v>
      </c>
      <c r="AD103" s="33">
        <v>5990.8356999999905</v>
      </c>
      <c r="AE103" s="33">
        <v>6324.29745</v>
      </c>
    </row>
    <row r="104" spans="1:31">
      <c r="A104" s="29" t="s">
        <v>131</v>
      </c>
      <c r="B104" s="29" t="s">
        <v>76</v>
      </c>
      <c r="C104" s="33">
        <v>3.85414528</v>
      </c>
      <c r="D104" s="33">
        <v>6.1636742</v>
      </c>
      <c r="E104" s="33">
        <v>10.27424486</v>
      </c>
      <c r="F104" s="33">
        <v>19.553852800000001</v>
      </c>
      <c r="G104" s="33">
        <v>29.131969699999999</v>
      </c>
      <c r="H104" s="33">
        <v>42.14781</v>
      </c>
      <c r="I104" s="33">
        <v>54.621010699999985</v>
      </c>
      <c r="J104" s="33">
        <v>62.294476000000003</v>
      </c>
      <c r="K104" s="33">
        <v>82.151822499999909</v>
      </c>
      <c r="L104" s="33">
        <v>104.433415</v>
      </c>
      <c r="M104" s="33">
        <v>134.80660699999899</v>
      </c>
      <c r="N104" s="33">
        <v>135.61256400000002</v>
      </c>
      <c r="O104" s="33">
        <v>155.48899299999999</v>
      </c>
      <c r="P104" s="33">
        <v>174.56141100000002</v>
      </c>
      <c r="Q104" s="33">
        <v>198.40405699999999</v>
      </c>
      <c r="R104" s="33">
        <v>220.68524999999897</v>
      </c>
      <c r="S104" s="33">
        <v>214.61000999999999</v>
      </c>
      <c r="T104" s="33">
        <v>235.50405999999998</v>
      </c>
      <c r="U104" s="33">
        <v>253.127242999999</v>
      </c>
      <c r="V104" s="33">
        <v>273.584608</v>
      </c>
      <c r="W104" s="33">
        <v>292.26826800000003</v>
      </c>
      <c r="X104" s="33">
        <v>308.73672799999997</v>
      </c>
      <c r="Y104" s="33">
        <v>294.69698199999999</v>
      </c>
      <c r="Z104" s="33">
        <v>299.09565400000002</v>
      </c>
      <c r="AA104" s="33">
        <v>301.28062799999998</v>
      </c>
      <c r="AB104" s="33">
        <v>280.14942600000001</v>
      </c>
      <c r="AC104" s="33">
        <v>306.71384599999999</v>
      </c>
      <c r="AD104" s="33">
        <v>311.925926</v>
      </c>
      <c r="AE104" s="33">
        <v>309.07337199999989</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59.209782827315991</v>
      </c>
      <c r="D107" s="33">
        <v>122.79439644875499</v>
      </c>
      <c r="E107" s="33">
        <v>149.19650339435199</v>
      </c>
      <c r="F107" s="33">
        <v>224.40013946819499</v>
      </c>
      <c r="G107" s="33">
        <v>242.30909749353498</v>
      </c>
      <c r="H107" s="33">
        <v>248.14513082249499</v>
      </c>
      <c r="I107" s="33">
        <v>232.91580965120798</v>
      </c>
      <c r="J107" s="33">
        <v>214.93183256735998</v>
      </c>
      <c r="K107" s="33">
        <v>215.695147279069</v>
      </c>
      <c r="L107" s="33">
        <v>209.58433070052982</v>
      </c>
      <c r="M107" s="33">
        <v>217.11125540399001</v>
      </c>
      <c r="N107" s="33">
        <v>210.51372549444</v>
      </c>
      <c r="O107" s="33">
        <v>169.80660456953001</v>
      </c>
      <c r="P107" s="33">
        <v>161.54014064540999</v>
      </c>
      <c r="Q107" s="33">
        <v>167.02073926846998</v>
      </c>
      <c r="R107" s="33">
        <v>167.49689600727999</v>
      </c>
      <c r="S107" s="33">
        <v>160.49738886137001</v>
      </c>
      <c r="T107" s="33">
        <v>158.88980876620002</v>
      </c>
      <c r="U107" s="33">
        <v>158.97313405129998</v>
      </c>
      <c r="V107" s="33">
        <v>150.281801449499</v>
      </c>
      <c r="W107" s="33">
        <v>444.07125600000001</v>
      </c>
      <c r="X107" s="33">
        <v>377.47104000000002</v>
      </c>
      <c r="Y107" s="33">
        <v>356.08780000000002</v>
      </c>
      <c r="Z107" s="33">
        <v>392.74426</v>
      </c>
      <c r="AA107" s="33">
        <v>394.17189999999999</v>
      </c>
      <c r="AB107" s="33">
        <v>377.67484000000002</v>
      </c>
      <c r="AC107" s="33">
        <v>374.255979999999</v>
      </c>
      <c r="AD107" s="33">
        <v>377.501679999999</v>
      </c>
      <c r="AE107" s="33">
        <v>372.33120000000002</v>
      </c>
    </row>
    <row r="108" spans="1:31">
      <c r="A108" s="29" t="s">
        <v>132</v>
      </c>
      <c r="B108" s="29" t="s">
        <v>72</v>
      </c>
      <c r="C108" s="33">
        <v>0</v>
      </c>
      <c r="D108" s="33">
        <v>0</v>
      </c>
      <c r="E108" s="33">
        <v>2.0307400000000001E-5</v>
      </c>
      <c r="F108" s="33">
        <v>3.4552336999999999E-5</v>
      </c>
      <c r="G108" s="33">
        <v>3.4455551999999998E-5</v>
      </c>
      <c r="H108" s="33">
        <v>3.8370919999999997E-5</v>
      </c>
      <c r="I108" s="33">
        <v>3.5754263000000003E-5</v>
      </c>
      <c r="J108" s="33">
        <v>3.5090579999999998E-5</v>
      </c>
      <c r="K108" s="33">
        <v>4.9116897999999998E-5</v>
      </c>
      <c r="L108" s="33">
        <v>6.5415470000000002E-5</v>
      </c>
      <c r="M108" s="33">
        <v>9.9614066000000006E-5</v>
      </c>
      <c r="N108" s="33">
        <v>833.7346</v>
      </c>
      <c r="O108" s="33">
        <v>793.58360000000005</v>
      </c>
      <c r="P108" s="33">
        <v>758.23649999999998</v>
      </c>
      <c r="Q108" s="33">
        <v>2096.2175000000002</v>
      </c>
      <c r="R108" s="33">
        <v>2120.3681999999999</v>
      </c>
      <c r="S108" s="33">
        <v>2300.5684000000001</v>
      </c>
      <c r="T108" s="33">
        <v>2313.3942999999999</v>
      </c>
      <c r="U108" s="33">
        <v>2409.6797000000001</v>
      </c>
      <c r="V108" s="33">
        <v>2341.7289999999998</v>
      </c>
      <c r="W108" s="33">
        <v>4227.8505999999998</v>
      </c>
      <c r="X108" s="33">
        <v>4198.3320000000003</v>
      </c>
      <c r="Y108" s="33">
        <v>3784.4787999999999</v>
      </c>
      <c r="Z108" s="33">
        <v>4293.5859999999902</v>
      </c>
      <c r="AA108" s="33">
        <v>4311.8990000000003</v>
      </c>
      <c r="AB108" s="33">
        <v>4016.8150000000001</v>
      </c>
      <c r="AC108" s="33">
        <v>4134.9549999999999</v>
      </c>
      <c r="AD108" s="33">
        <v>4279.1436000000003</v>
      </c>
      <c r="AE108" s="33">
        <v>4071.9533999999999</v>
      </c>
    </row>
    <row r="109" spans="1:31">
      <c r="A109" s="29" t="s">
        <v>132</v>
      </c>
      <c r="B109" s="29" t="s">
        <v>76</v>
      </c>
      <c r="C109" s="33">
        <v>3.2891283499999999</v>
      </c>
      <c r="D109" s="33">
        <v>6.6737882400000004</v>
      </c>
      <c r="E109" s="33">
        <v>11.45106764</v>
      </c>
      <c r="F109" s="33">
        <v>25.8799402</v>
      </c>
      <c r="G109" s="33">
        <v>39.9638627</v>
      </c>
      <c r="H109" s="33">
        <v>57.0262799999999</v>
      </c>
      <c r="I109" s="33">
        <v>69.803059299999902</v>
      </c>
      <c r="J109" s="33">
        <v>84.066006000000002</v>
      </c>
      <c r="K109" s="33">
        <v>118.23792300000001</v>
      </c>
      <c r="L109" s="33">
        <v>142.689742</v>
      </c>
      <c r="M109" s="33">
        <v>188.20599100000001</v>
      </c>
      <c r="N109" s="33">
        <v>207.52472</v>
      </c>
      <c r="O109" s="33">
        <v>235.19898199999989</v>
      </c>
      <c r="P109" s="33">
        <v>254.9698379999999</v>
      </c>
      <c r="Q109" s="33">
        <v>284.00386300000002</v>
      </c>
      <c r="R109" s="33">
        <v>310.71136300000001</v>
      </c>
      <c r="S109" s="33">
        <v>324.04746999999901</v>
      </c>
      <c r="T109" s="33">
        <v>346.32774399999994</v>
      </c>
      <c r="U109" s="33">
        <v>367.92313000000001</v>
      </c>
      <c r="V109" s="33">
        <v>377.39373499999999</v>
      </c>
      <c r="W109" s="33">
        <v>394.08447000000001</v>
      </c>
      <c r="X109" s="33">
        <v>415.38851599999998</v>
      </c>
      <c r="Y109" s="33">
        <v>388.2832939999999</v>
      </c>
      <c r="Z109" s="33">
        <v>466.57110999999998</v>
      </c>
      <c r="AA109" s="33">
        <v>477.90920499999999</v>
      </c>
      <c r="AB109" s="33">
        <v>473.68921999999986</v>
      </c>
      <c r="AC109" s="33">
        <v>495.73273</v>
      </c>
      <c r="AD109" s="33">
        <v>502.09153000000003</v>
      </c>
      <c r="AE109" s="33">
        <v>496.73865999999998</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106.902695186115</v>
      </c>
      <c r="D112" s="33">
        <v>105.87818908332601</v>
      </c>
      <c r="E112" s="33">
        <v>131.24546592749698</v>
      </c>
      <c r="F112" s="33">
        <v>135.12389556988799</v>
      </c>
      <c r="G112" s="33">
        <v>135.698698076683</v>
      </c>
      <c r="H112" s="33">
        <v>139.33664314197401</v>
      </c>
      <c r="I112" s="33">
        <v>131.68144370092699</v>
      </c>
      <c r="J112" s="33">
        <v>125.18817936433499</v>
      </c>
      <c r="K112" s="33">
        <v>122.06675843767701</v>
      </c>
      <c r="L112" s="33">
        <v>118.724429262255</v>
      </c>
      <c r="M112" s="33">
        <v>113.909355785724</v>
      </c>
      <c r="N112" s="33">
        <v>114.96771442599989</v>
      </c>
      <c r="O112" s="33">
        <v>112.61708571718</v>
      </c>
      <c r="P112" s="33">
        <v>84.589070539400012</v>
      </c>
      <c r="Q112" s="33">
        <v>537.07100500000001</v>
      </c>
      <c r="R112" s="33">
        <v>531.74792999999886</v>
      </c>
      <c r="S112" s="33">
        <v>516.51251000000002</v>
      </c>
      <c r="T112" s="33">
        <v>513.82386999999994</v>
      </c>
      <c r="U112" s="33">
        <v>693.99302999999998</v>
      </c>
      <c r="V112" s="33">
        <v>668.82117000000005</v>
      </c>
      <c r="W112" s="33">
        <v>1359.39735</v>
      </c>
      <c r="X112" s="33">
        <v>1365.0582300000001</v>
      </c>
      <c r="Y112" s="33">
        <v>1251.5999000000002</v>
      </c>
      <c r="Z112" s="33">
        <v>1361.3081</v>
      </c>
      <c r="AA112" s="33">
        <v>1383.8527799999999</v>
      </c>
      <c r="AB112" s="33">
        <v>1324.7672349999998</v>
      </c>
      <c r="AC112" s="33">
        <v>1315.1444349999999</v>
      </c>
      <c r="AD112" s="33">
        <v>1314.353255</v>
      </c>
      <c r="AE112" s="33">
        <v>1255.6416199999999</v>
      </c>
    </row>
    <row r="113" spans="1:31">
      <c r="A113" s="29" t="s">
        <v>133</v>
      </c>
      <c r="B113" s="29" t="s">
        <v>72</v>
      </c>
      <c r="C113" s="33">
        <v>0</v>
      </c>
      <c r="D113" s="33">
        <v>0</v>
      </c>
      <c r="E113" s="33">
        <v>1.7421270999999999E-5</v>
      </c>
      <c r="F113" s="33">
        <v>1.7406312999999999E-5</v>
      </c>
      <c r="G113" s="33">
        <v>1.7176266000000001E-5</v>
      </c>
      <c r="H113" s="33">
        <v>1.9207967999999999E-5</v>
      </c>
      <c r="I113" s="33">
        <v>1.8808396E-5</v>
      </c>
      <c r="J113" s="33">
        <v>1.9337755999999999E-5</v>
      </c>
      <c r="K113" s="33">
        <v>2.176027E-5</v>
      </c>
      <c r="L113" s="33">
        <v>2.3756961999999999E-5</v>
      </c>
      <c r="M113" s="33">
        <v>2.5416419000000001E-5</v>
      </c>
      <c r="N113" s="33">
        <v>5.1918220000000002E-5</v>
      </c>
      <c r="O113" s="33">
        <v>5.0845399999999999E-5</v>
      </c>
      <c r="P113" s="33">
        <v>5.0501599999999998E-5</v>
      </c>
      <c r="Q113" s="33">
        <v>6.3058590000000006E-5</v>
      </c>
      <c r="R113" s="33">
        <v>6.3468619999999904E-5</v>
      </c>
      <c r="S113" s="33">
        <v>7.7792609999999897E-5</v>
      </c>
      <c r="T113" s="33">
        <v>7.7838619999999998E-5</v>
      </c>
      <c r="U113" s="33">
        <v>7.8755715000000003E-5</v>
      </c>
      <c r="V113" s="33">
        <v>8.0409799999999997E-5</v>
      </c>
      <c r="W113" s="33">
        <v>9.6837150000000005E-5</v>
      </c>
      <c r="X113" s="33">
        <v>9.6853909999999998E-5</v>
      </c>
      <c r="Y113" s="33">
        <v>9.4500580000000007E-5</v>
      </c>
      <c r="Z113" s="33">
        <v>1.0358108E-4</v>
      </c>
      <c r="AA113" s="33">
        <v>1.0102629E-4</v>
      </c>
      <c r="AB113" s="33">
        <v>9.7467934999999998E-5</v>
      </c>
      <c r="AC113" s="33">
        <v>9.8693549999999996E-5</v>
      </c>
      <c r="AD113" s="33">
        <v>1.00194709999999E-4</v>
      </c>
      <c r="AE113" s="33">
        <v>1.0061843999999999E-4</v>
      </c>
    </row>
    <row r="114" spans="1:31">
      <c r="A114" s="29" t="s">
        <v>133</v>
      </c>
      <c r="B114" s="29" t="s">
        <v>76</v>
      </c>
      <c r="C114" s="33">
        <v>6.4987202700000006</v>
      </c>
      <c r="D114" s="33">
        <v>11.190933060000001</v>
      </c>
      <c r="E114" s="33">
        <v>17.151527729999902</v>
      </c>
      <c r="F114" s="33">
        <v>21.464246399999897</v>
      </c>
      <c r="G114" s="33">
        <v>26.7801045</v>
      </c>
      <c r="H114" s="33">
        <v>33.449689300000003</v>
      </c>
      <c r="I114" s="33">
        <v>38.095384000000003</v>
      </c>
      <c r="J114" s="33">
        <v>43.880635599999998</v>
      </c>
      <c r="K114" s="33">
        <v>53.6004857</v>
      </c>
      <c r="L114" s="33">
        <v>63.950590699999893</v>
      </c>
      <c r="M114" s="33">
        <v>76.807416000000003</v>
      </c>
      <c r="N114" s="33">
        <v>82.641478599999999</v>
      </c>
      <c r="O114" s="33">
        <v>89.179466999999889</v>
      </c>
      <c r="P114" s="33">
        <v>92.335157999999907</v>
      </c>
      <c r="Q114" s="33">
        <v>92.656590999999992</v>
      </c>
      <c r="R114" s="33">
        <v>98.092675</v>
      </c>
      <c r="S114" s="33">
        <v>101.565242</v>
      </c>
      <c r="T114" s="33">
        <v>106.925997</v>
      </c>
      <c r="U114" s="33">
        <v>111.63825299999999</v>
      </c>
      <c r="V114" s="33">
        <v>110.640174</v>
      </c>
      <c r="W114" s="33">
        <v>107.3023179999999</v>
      </c>
      <c r="X114" s="33">
        <v>115.143985</v>
      </c>
      <c r="Y114" s="33">
        <v>103.794594</v>
      </c>
      <c r="Z114" s="33">
        <v>124.836322</v>
      </c>
      <c r="AA114" s="33">
        <v>130.04332499999899</v>
      </c>
      <c r="AB114" s="33">
        <v>122.05549500000001</v>
      </c>
      <c r="AC114" s="33">
        <v>128.564447</v>
      </c>
      <c r="AD114" s="33">
        <v>129.51382699999999</v>
      </c>
      <c r="AE114" s="33">
        <v>120.327766999999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1.3767682999999901E-5</v>
      </c>
      <c r="D117" s="33">
        <v>1.4717452E-5</v>
      </c>
      <c r="E117" s="33">
        <v>1.4542024499999999E-5</v>
      </c>
      <c r="F117" s="33">
        <v>1.4545468000000001E-5</v>
      </c>
      <c r="G117" s="33">
        <v>1.5144278E-5</v>
      </c>
      <c r="H117" s="33">
        <v>1.5482555999999999E-5</v>
      </c>
      <c r="I117" s="33">
        <v>1.7314167000000001E-5</v>
      </c>
      <c r="J117" s="33">
        <v>1.9518297000000001E-5</v>
      </c>
      <c r="K117" s="33">
        <v>3.1758972999999998E-5</v>
      </c>
      <c r="L117" s="33">
        <v>3.41999599999999E-5</v>
      </c>
      <c r="M117" s="33">
        <v>3.5919749999999998E-5</v>
      </c>
      <c r="N117" s="33">
        <v>4.8988145999999999E-5</v>
      </c>
      <c r="O117" s="33">
        <v>5.0046412000000002E-5</v>
      </c>
      <c r="P117" s="33">
        <v>5.2323724999999997E-5</v>
      </c>
      <c r="Q117" s="33">
        <v>5.37183479999999E-5</v>
      </c>
      <c r="R117" s="33">
        <v>5.4095402000000003E-5</v>
      </c>
      <c r="S117" s="33">
        <v>5.6872585000000001E-5</v>
      </c>
      <c r="T117" s="33">
        <v>5.7809105999999998E-5</v>
      </c>
      <c r="U117" s="33">
        <v>9.2483329999999998E-5</v>
      </c>
      <c r="V117" s="33">
        <v>1.0130203E-4</v>
      </c>
      <c r="W117" s="33">
        <v>9.5453690000000003E-5</v>
      </c>
      <c r="X117" s="33">
        <v>9.5640080000000005E-5</v>
      </c>
      <c r="Y117" s="33">
        <v>1.05161399999999E-4</v>
      </c>
      <c r="Z117" s="33">
        <v>1.1470785E-4</v>
      </c>
      <c r="AA117" s="33">
        <v>1.06517269999999E-4</v>
      </c>
      <c r="AB117" s="33">
        <v>1.1013832E-4</v>
      </c>
      <c r="AC117" s="33">
        <v>1.0835376E-4</v>
      </c>
      <c r="AD117" s="33">
        <v>1.44079E-4</v>
      </c>
      <c r="AE117" s="33">
        <v>1.4011035E-4</v>
      </c>
    </row>
    <row r="118" spans="1:31">
      <c r="A118" s="29" t="s">
        <v>134</v>
      </c>
      <c r="B118" s="29" t="s">
        <v>72</v>
      </c>
      <c r="C118" s="33">
        <v>0</v>
      </c>
      <c r="D118" s="33">
        <v>0</v>
      </c>
      <c r="E118" s="33">
        <v>4.0701407999999998E-5</v>
      </c>
      <c r="F118" s="33">
        <v>4.1073589999999897E-5</v>
      </c>
      <c r="G118" s="33">
        <v>4.4683272999999897E-5</v>
      </c>
      <c r="H118" s="33">
        <v>4.6241883000000002E-5</v>
      </c>
      <c r="I118" s="33">
        <v>5.7353159E-5</v>
      </c>
      <c r="J118" s="33">
        <v>6.0548726000000003E-5</v>
      </c>
      <c r="K118" s="33">
        <v>480.68756678265004</v>
      </c>
      <c r="L118" s="33">
        <v>586.27209951600003</v>
      </c>
      <c r="M118" s="33">
        <v>576.79766505673001</v>
      </c>
      <c r="N118" s="33">
        <v>1780.6045980772501</v>
      </c>
      <c r="O118" s="33">
        <v>1755.2056077397001</v>
      </c>
      <c r="P118" s="33">
        <v>1760.0192056957801</v>
      </c>
      <c r="Q118" s="33">
        <v>1684.24379538278</v>
      </c>
      <c r="R118" s="33">
        <v>1776.06581101917</v>
      </c>
      <c r="S118" s="33">
        <v>1736.1238162244099</v>
      </c>
      <c r="T118" s="33">
        <v>1731.51099879457</v>
      </c>
      <c r="U118" s="33">
        <v>2175.8942295872298</v>
      </c>
      <c r="V118" s="33">
        <v>2071.0492472486299</v>
      </c>
      <c r="W118" s="33">
        <v>1898.8336981867301</v>
      </c>
      <c r="X118" s="33">
        <v>2029.14651899964</v>
      </c>
      <c r="Y118" s="33">
        <v>1912.48863809367</v>
      </c>
      <c r="Z118" s="33">
        <v>2123.0561642355501</v>
      </c>
      <c r="AA118" s="33">
        <v>2052.2389358436899</v>
      </c>
      <c r="AB118" s="33">
        <v>1923.2415319306499</v>
      </c>
      <c r="AC118" s="33">
        <v>1908.7920123657</v>
      </c>
      <c r="AD118" s="33">
        <v>2090.5956533527501</v>
      </c>
      <c r="AE118" s="33">
        <v>1880.4988707029099</v>
      </c>
    </row>
    <row r="119" spans="1:31">
      <c r="A119" s="29" t="s">
        <v>134</v>
      </c>
      <c r="B119" s="29" t="s">
        <v>76</v>
      </c>
      <c r="C119" s="33">
        <v>0.1035393666</v>
      </c>
      <c r="D119" s="33">
        <v>0.40305212899999998</v>
      </c>
      <c r="E119" s="33">
        <v>0.75109175300000008</v>
      </c>
      <c r="F119" s="33">
        <v>0.83158957499999997</v>
      </c>
      <c r="G119" s="33">
        <v>1.3920497300000001</v>
      </c>
      <c r="H119" s="33">
        <v>2.1802586939999902</v>
      </c>
      <c r="I119" s="33">
        <v>4.9845404499999999</v>
      </c>
      <c r="J119" s="33">
        <v>6.5299382699999997</v>
      </c>
      <c r="K119" s="33">
        <v>10.03474636</v>
      </c>
      <c r="L119" s="33">
        <v>12.587414299999999</v>
      </c>
      <c r="M119" s="33">
        <v>15.4132605999999</v>
      </c>
      <c r="N119" s="33">
        <v>16.084624499999901</v>
      </c>
      <c r="O119" s="33">
        <v>16.909297399999989</v>
      </c>
      <c r="P119" s="33">
        <v>18.928046200000001</v>
      </c>
      <c r="Q119" s="33">
        <v>19.225518300000001</v>
      </c>
      <c r="R119" s="33">
        <v>21.9251842</v>
      </c>
      <c r="S119" s="33">
        <v>23.474081999999999</v>
      </c>
      <c r="T119" s="33">
        <v>23.0290602</v>
      </c>
      <c r="U119" s="33">
        <v>25.213957100000002</v>
      </c>
      <c r="V119" s="33">
        <v>27.123953</v>
      </c>
      <c r="W119" s="33">
        <v>27.2804897</v>
      </c>
      <c r="X119" s="33">
        <v>27.683378000000001</v>
      </c>
      <c r="Y119" s="33">
        <v>26.668511499999997</v>
      </c>
      <c r="Z119" s="33">
        <v>31.30430359999999</v>
      </c>
      <c r="AA119" s="33">
        <v>31.866101699999998</v>
      </c>
      <c r="AB119" s="33">
        <v>30.83496959999999</v>
      </c>
      <c r="AC119" s="33">
        <v>28.994954999999997</v>
      </c>
      <c r="AD119" s="33">
        <v>33.653185000000001</v>
      </c>
      <c r="AE119" s="33">
        <v>30.803870399999997</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17966.125063375184</v>
      </c>
      <c r="D124" s="33">
        <v>20100.679528684668</v>
      </c>
      <c r="E124" s="33">
        <v>21848.555741051081</v>
      </c>
      <c r="F124" s="33">
        <v>22765.76079416024</v>
      </c>
      <c r="G124" s="33">
        <v>23520.218968064757</v>
      </c>
      <c r="H124" s="33">
        <v>26712.904101024949</v>
      </c>
      <c r="I124" s="33">
        <v>28250.268162634398</v>
      </c>
      <c r="J124" s="33">
        <v>26710.881961195199</v>
      </c>
      <c r="K124" s="33">
        <v>28962.364347746829</v>
      </c>
      <c r="L124" s="33">
        <v>30914.224739355788</v>
      </c>
      <c r="M124" s="33">
        <v>32262.787777277921</v>
      </c>
      <c r="N124" s="33">
        <v>33604.8782657212</v>
      </c>
      <c r="O124" s="33">
        <v>33813.034091866903</v>
      </c>
      <c r="P124" s="33">
        <v>33976.882535705539</v>
      </c>
      <c r="Q124" s="33">
        <v>37696.629211420608</v>
      </c>
      <c r="R124" s="33">
        <v>38914.484877315546</v>
      </c>
      <c r="S124" s="33">
        <v>36303.367021691301</v>
      </c>
      <c r="T124" s="33">
        <v>39129.569474069081</v>
      </c>
      <c r="U124" s="33">
        <v>41710.657601468876</v>
      </c>
      <c r="V124" s="33">
        <v>43318.636333022398</v>
      </c>
      <c r="W124" s="33">
        <v>44440.875451359963</v>
      </c>
      <c r="X124" s="33">
        <v>44228.55500394621</v>
      </c>
      <c r="Y124" s="33">
        <v>43943.456202950641</v>
      </c>
      <c r="Z124" s="33">
        <v>48400.610685338484</v>
      </c>
      <c r="AA124" s="33">
        <v>49711.147597842559</v>
      </c>
      <c r="AB124" s="33">
        <v>46026.645786748006</v>
      </c>
      <c r="AC124" s="33">
        <v>49621.490173357117</v>
      </c>
      <c r="AD124" s="33">
        <v>52962.030143807147</v>
      </c>
      <c r="AE124" s="33">
        <v>54802.213391979691</v>
      </c>
    </row>
    <row r="125" spans="1:31" collapsed="1">
      <c r="A125" s="29" t="s">
        <v>40</v>
      </c>
      <c r="B125" s="29" t="s">
        <v>77</v>
      </c>
      <c r="C125" s="33">
        <v>274.29213481746189</v>
      </c>
      <c r="D125" s="33">
        <v>322.76553938901321</v>
      </c>
      <c r="E125" s="33">
        <v>377.40556858292115</v>
      </c>
      <c r="F125" s="33">
        <v>441.91603131282261</v>
      </c>
      <c r="G125" s="33">
        <v>524.74045959973205</v>
      </c>
      <c r="H125" s="33">
        <v>624.94378345179473</v>
      </c>
      <c r="I125" s="33">
        <v>702.60652088159213</v>
      </c>
      <c r="J125" s="33">
        <v>780.15031027257339</v>
      </c>
      <c r="K125" s="33">
        <v>916.50225631970079</v>
      </c>
      <c r="L125" s="33">
        <v>1062.923594562865</v>
      </c>
      <c r="M125" s="33">
        <v>1310.8182477886967</v>
      </c>
      <c r="N125" s="33">
        <v>1435.9449101296455</v>
      </c>
      <c r="O125" s="33">
        <v>1573.1611096683707</v>
      </c>
      <c r="P125" s="33">
        <v>1680.396318980871</v>
      </c>
      <c r="Q125" s="33">
        <v>1781.1329843739736</v>
      </c>
      <c r="R125" s="33">
        <v>1856.7679677806409</v>
      </c>
      <c r="S125" s="33">
        <v>1927.4610105166375</v>
      </c>
      <c r="T125" s="33">
        <v>2000.5501645185891</v>
      </c>
      <c r="U125" s="33">
        <v>2079.2953449611009</v>
      </c>
      <c r="V125" s="33">
        <v>2147.8019215422846</v>
      </c>
      <c r="W125" s="33">
        <v>2226.1602239661729</v>
      </c>
      <c r="X125" s="33">
        <v>2306.7147125573069</v>
      </c>
      <c r="Y125" s="33">
        <v>2389.4766655831868</v>
      </c>
      <c r="Z125" s="33">
        <v>2400.7435128056632</v>
      </c>
      <c r="AA125" s="33">
        <v>2416.8736578490652</v>
      </c>
      <c r="AB125" s="33">
        <v>2424.2586555470625</v>
      </c>
      <c r="AC125" s="33">
        <v>2440.1321404072587</v>
      </c>
      <c r="AD125" s="33">
        <v>2439.5699020061388</v>
      </c>
      <c r="AE125" s="33">
        <v>2438.5083142240519</v>
      </c>
    </row>
    <row r="126" spans="1:31" collapsed="1">
      <c r="A126" s="29" t="s">
        <v>40</v>
      </c>
      <c r="B126" s="29" t="s">
        <v>78</v>
      </c>
      <c r="C126" s="33">
        <v>233.04039972597315</v>
      </c>
      <c r="D126" s="33">
        <v>274.19378499633029</v>
      </c>
      <c r="E126" s="33">
        <v>320.65387735605168</v>
      </c>
      <c r="F126" s="33">
        <v>375.46934607700922</v>
      </c>
      <c r="G126" s="33">
        <v>445.71752459519973</v>
      </c>
      <c r="H126" s="33">
        <v>530.81983863925802</v>
      </c>
      <c r="I126" s="33">
        <v>596.87216022080054</v>
      </c>
      <c r="J126" s="33">
        <v>662.69923005948851</v>
      </c>
      <c r="K126" s="33">
        <v>778.51650702387019</v>
      </c>
      <c r="L126" s="33">
        <v>902.93920009279179</v>
      </c>
      <c r="M126" s="33">
        <v>1113.6428048954601</v>
      </c>
      <c r="N126" s="33">
        <v>1220.016866511761</v>
      </c>
      <c r="O126" s="33">
        <v>1336.223020293354</v>
      </c>
      <c r="P126" s="33">
        <v>1427.3179758339807</v>
      </c>
      <c r="Q126" s="33">
        <v>1512.8203302655165</v>
      </c>
      <c r="R126" s="33">
        <v>1577.4411864508374</v>
      </c>
      <c r="S126" s="33">
        <v>1637.7030253430562</v>
      </c>
      <c r="T126" s="33">
        <v>1699.3559997276002</v>
      </c>
      <c r="U126" s="33">
        <v>1766.0471968020177</v>
      </c>
      <c r="V126" s="33">
        <v>1824.6599766321131</v>
      </c>
      <c r="W126" s="33">
        <v>1891.3289675425247</v>
      </c>
      <c r="X126" s="33">
        <v>1958.7364666471387</v>
      </c>
      <c r="Y126" s="33">
        <v>2030.3463650414849</v>
      </c>
      <c r="Z126" s="33">
        <v>2039.5199693139753</v>
      </c>
      <c r="AA126" s="33">
        <v>2052.5990225424753</v>
      </c>
      <c r="AB126" s="33">
        <v>2059.133979835955</v>
      </c>
      <c r="AC126" s="33">
        <v>2073.3251320873633</v>
      </c>
      <c r="AD126" s="33">
        <v>2072.6927414932225</v>
      </c>
      <c r="AE126" s="33">
        <v>2071.1610632715201</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5204.0163644035556</v>
      </c>
      <c r="D129" s="25">
        <v>5881.7329559323853</v>
      </c>
      <c r="E129" s="25">
        <v>6097.6203214993575</v>
      </c>
      <c r="F129" s="25">
        <v>6362.128422365372</v>
      </c>
      <c r="G129" s="25">
        <v>6503.666397460689</v>
      </c>
      <c r="H129" s="25">
        <v>7561.6004503787699</v>
      </c>
      <c r="I129" s="25">
        <v>7799.3332985901197</v>
      </c>
      <c r="J129" s="25">
        <v>7221.9230962379297</v>
      </c>
      <c r="K129" s="25">
        <v>7693.3553920600498</v>
      </c>
      <c r="L129" s="25">
        <v>8429.2141910026494</v>
      </c>
      <c r="M129" s="25">
        <v>9135.0771498269405</v>
      </c>
      <c r="N129" s="25">
        <v>9232.9947739396503</v>
      </c>
      <c r="O129" s="25">
        <v>9474.0929726439299</v>
      </c>
      <c r="P129" s="25">
        <v>9536.0352104847607</v>
      </c>
      <c r="Q129" s="25">
        <v>10952.210977414768</v>
      </c>
      <c r="R129" s="25">
        <v>11213.626697718659</v>
      </c>
      <c r="S129" s="25">
        <v>10409.25116656554</v>
      </c>
      <c r="T129" s="25">
        <v>11061.161299845451</v>
      </c>
      <c r="U129" s="25">
        <v>12074.425268124909</v>
      </c>
      <c r="V129" s="25">
        <v>12966.562421256851</v>
      </c>
      <c r="W129" s="25">
        <v>12905.931444146579</v>
      </c>
      <c r="X129" s="25">
        <v>13078.08817864133</v>
      </c>
      <c r="Y129" s="25">
        <v>13015.265195712531</v>
      </c>
      <c r="Z129" s="25">
        <v>14802.400829507151</v>
      </c>
      <c r="AA129" s="25">
        <v>15046.96791685021</v>
      </c>
      <c r="AB129" s="25">
        <v>13816.963495241409</v>
      </c>
      <c r="AC129" s="25">
        <v>14650.873038821461</v>
      </c>
      <c r="AD129" s="25">
        <v>15983.813710403039</v>
      </c>
      <c r="AE129" s="25">
        <v>17049.55139718857</v>
      </c>
    </row>
    <row r="130" spans="1:31">
      <c r="A130" s="29" t="s">
        <v>130</v>
      </c>
      <c r="B130" s="29" t="s">
        <v>77</v>
      </c>
      <c r="C130" s="33">
        <v>103.74372356915451</v>
      </c>
      <c r="D130" s="33">
        <v>114.240439722061</v>
      </c>
      <c r="E130" s="33">
        <v>137.92435712742801</v>
      </c>
      <c r="F130" s="33">
        <v>165.90026488018</v>
      </c>
      <c r="G130" s="33">
        <v>201.313023488998</v>
      </c>
      <c r="H130" s="33">
        <v>240.915850891113</v>
      </c>
      <c r="I130" s="33">
        <v>264.58415556907647</v>
      </c>
      <c r="J130" s="33">
        <v>289.73739634680749</v>
      </c>
      <c r="K130" s="33">
        <v>335.48614158248904</v>
      </c>
      <c r="L130" s="33">
        <v>383.00363436079004</v>
      </c>
      <c r="M130" s="33">
        <v>465.22075204417098</v>
      </c>
      <c r="N130" s="33">
        <v>500.52557754135</v>
      </c>
      <c r="O130" s="33">
        <v>543.876725046155</v>
      </c>
      <c r="P130" s="33">
        <v>577.09254762953492</v>
      </c>
      <c r="Q130" s="33">
        <v>608.91878009605</v>
      </c>
      <c r="R130" s="33">
        <v>631.88798867034507</v>
      </c>
      <c r="S130" s="33">
        <v>654.09910498285001</v>
      </c>
      <c r="T130" s="33">
        <v>675.51994481658505</v>
      </c>
      <c r="U130" s="33">
        <v>700.77837184333498</v>
      </c>
      <c r="V130" s="33">
        <v>721.10675005555004</v>
      </c>
      <c r="W130" s="33">
        <v>744.60863818644998</v>
      </c>
      <c r="X130" s="33">
        <v>768.47515194129505</v>
      </c>
      <c r="Y130" s="33">
        <v>793.55737583446501</v>
      </c>
      <c r="Z130" s="33">
        <v>797.02513593005995</v>
      </c>
      <c r="AA130" s="33">
        <v>801.42502158546006</v>
      </c>
      <c r="AB130" s="33">
        <v>803.76386625289501</v>
      </c>
      <c r="AC130" s="33">
        <v>807.36252816199999</v>
      </c>
      <c r="AD130" s="33">
        <v>807.79068505096006</v>
      </c>
      <c r="AE130" s="33">
        <v>807.15996271746997</v>
      </c>
    </row>
    <row r="131" spans="1:31">
      <c r="A131" s="29" t="s">
        <v>130</v>
      </c>
      <c r="B131" s="29" t="s">
        <v>78</v>
      </c>
      <c r="C131" s="33">
        <v>88.129268699645991</v>
      </c>
      <c r="D131" s="33">
        <v>97.021564651489001</v>
      </c>
      <c r="E131" s="33">
        <v>117.162092010498</v>
      </c>
      <c r="F131" s="33">
        <v>140.94180444908102</v>
      </c>
      <c r="G131" s="33">
        <v>170.99702905178049</v>
      </c>
      <c r="H131" s="33">
        <v>204.60765544748301</v>
      </c>
      <c r="I131" s="33">
        <v>224.74871568775151</v>
      </c>
      <c r="J131" s="33">
        <v>246.07607063865649</v>
      </c>
      <c r="K131" s="33">
        <v>284.99247991323449</v>
      </c>
      <c r="L131" s="33">
        <v>325.383812944412</v>
      </c>
      <c r="M131" s="33">
        <v>395.420777841568</v>
      </c>
      <c r="N131" s="33">
        <v>425.22314657020553</v>
      </c>
      <c r="O131" s="33">
        <v>461.79702500152547</v>
      </c>
      <c r="P131" s="33">
        <v>490.35393423843351</v>
      </c>
      <c r="Q131" s="33">
        <v>517.04638001060005</v>
      </c>
      <c r="R131" s="33">
        <v>536.82556633758497</v>
      </c>
      <c r="S131" s="33">
        <v>555.81613853454496</v>
      </c>
      <c r="T131" s="33">
        <v>574.06774980878504</v>
      </c>
      <c r="U131" s="33">
        <v>595.11757627486998</v>
      </c>
      <c r="V131" s="33">
        <v>612.76170148467997</v>
      </c>
      <c r="W131" s="33">
        <v>632.53670359039006</v>
      </c>
      <c r="X131" s="33">
        <v>652.48512977694998</v>
      </c>
      <c r="Y131" s="33">
        <v>674.52096390533006</v>
      </c>
      <c r="Z131" s="33">
        <v>677.41724882507003</v>
      </c>
      <c r="AA131" s="33">
        <v>680.36639414978004</v>
      </c>
      <c r="AB131" s="33">
        <v>682.99670392989992</v>
      </c>
      <c r="AC131" s="33">
        <v>685.990317409515</v>
      </c>
      <c r="AD131" s="33">
        <v>686.25337030887499</v>
      </c>
      <c r="AE131" s="33">
        <v>685.44892611503496</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5567.3647801681027</v>
      </c>
      <c r="D134" s="25">
        <v>6252.7150515366466</v>
      </c>
      <c r="E134" s="25">
        <v>6535.0958475675361</v>
      </c>
      <c r="F134" s="25">
        <v>6564.9107870160369</v>
      </c>
      <c r="G134" s="25">
        <v>6903.5367004008858</v>
      </c>
      <c r="H134" s="25">
        <v>7623.4302732766901</v>
      </c>
      <c r="I134" s="25">
        <v>7934.36653259782</v>
      </c>
      <c r="J134" s="25">
        <v>6899.0674360226967</v>
      </c>
      <c r="K134" s="25">
        <v>7734.7975398438502</v>
      </c>
      <c r="L134" s="25">
        <v>8266.424146480309</v>
      </c>
      <c r="M134" s="25">
        <v>9020.1611288905497</v>
      </c>
      <c r="N134" s="25">
        <v>9268.2690409682109</v>
      </c>
      <c r="O134" s="25">
        <v>9263.1606952377806</v>
      </c>
      <c r="P134" s="25">
        <v>9754.2534848415999</v>
      </c>
      <c r="Q134" s="25">
        <v>10771.5054458921</v>
      </c>
      <c r="R134" s="25">
        <v>11127.70484734889</v>
      </c>
      <c r="S134" s="25">
        <v>9702.5719029807005</v>
      </c>
      <c r="T134" s="25">
        <v>10828.620654091001</v>
      </c>
      <c r="U134" s="25">
        <v>11489.880817383681</v>
      </c>
      <c r="V134" s="25">
        <v>12365.400182793981</v>
      </c>
      <c r="W134" s="25">
        <v>12482.623348748539</v>
      </c>
      <c r="X134" s="25">
        <v>12281.913796102119</v>
      </c>
      <c r="Y134" s="25">
        <v>12714.221732317299</v>
      </c>
      <c r="Z134" s="25">
        <v>13851.03457588841</v>
      </c>
      <c r="AA134" s="25">
        <v>14256.957220044111</v>
      </c>
      <c r="AB134" s="25">
        <v>12334.570720996589</v>
      </c>
      <c r="AC134" s="25">
        <v>13776.166562737901</v>
      </c>
      <c r="AD134" s="25">
        <v>14614.454780622971</v>
      </c>
      <c r="AE134" s="25">
        <v>15684.62059049882</v>
      </c>
    </row>
    <row r="135" spans="1:31">
      <c r="A135" s="29" t="s">
        <v>131</v>
      </c>
      <c r="B135" s="29" t="s">
        <v>77</v>
      </c>
      <c r="C135" s="33">
        <v>46.105890129089346</v>
      </c>
      <c r="D135" s="33">
        <v>51.289798426627996</v>
      </c>
      <c r="E135" s="33">
        <v>62.889781717300004</v>
      </c>
      <c r="F135" s="33">
        <v>76.943827347517001</v>
      </c>
      <c r="G135" s="33">
        <v>94.107948667526003</v>
      </c>
      <c r="H135" s="33">
        <v>114.33899050891399</v>
      </c>
      <c r="I135" s="33">
        <v>129.44047841191249</v>
      </c>
      <c r="J135" s="33">
        <v>144.185034614801</v>
      </c>
      <c r="K135" s="33">
        <v>167.61894687271101</v>
      </c>
      <c r="L135" s="33">
        <v>204.80059560298901</v>
      </c>
      <c r="M135" s="33">
        <v>260.29553428351852</v>
      </c>
      <c r="N135" s="33">
        <v>292.01824688911398</v>
      </c>
      <c r="O135" s="33">
        <v>328.19977596914748</v>
      </c>
      <c r="P135" s="33">
        <v>357.95186254978148</v>
      </c>
      <c r="Q135" s="33">
        <v>385.72100204372401</v>
      </c>
      <c r="R135" s="33">
        <v>407.77799359512301</v>
      </c>
      <c r="S135" s="33">
        <v>429.08943404889101</v>
      </c>
      <c r="T135" s="33">
        <v>449.0439757118225</v>
      </c>
      <c r="U135" s="33">
        <v>469.66401275396299</v>
      </c>
      <c r="V135" s="33">
        <v>492.08753450584402</v>
      </c>
      <c r="W135" s="33">
        <v>514.83544839763499</v>
      </c>
      <c r="X135" s="33">
        <v>538.00253143310499</v>
      </c>
      <c r="Y135" s="33">
        <v>561.694688825605</v>
      </c>
      <c r="Z135" s="33">
        <v>566.60501416981003</v>
      </c>
      <c r="AA135" s="33">
        <v>572.219630055425</v>
      </c>
      <c r="AB135" s="33">
        <v>576.72738189506492</v>
      </c>
      <c r="AC135" s="33">
        <v>581.92536071204995</v>
      </c>
      <c r="AD135" s="33">
        <v>583.26999734210506</v>
      </c>
      <c r="AE135" s="33">
        <v>585.63884174656494</v>
      </c>
    </row>
    <row r="136" spans="1:31">
      <c r="A136" s="29" t="s">
        <v>131</v>
      </c>
      <c r="B136" s="29" t="s">
        <v>78</v>
      </c>
      <c r="C136" s="33">
        <v>39.157200163602802</v>
      </c>
      <c r="D136" s="33">
        <v>43.575523690938951</v>
      </c>
      <c r="E136" s="33">
        <v>53.417701413631001</v>
      </c>
      <c r="F136" s="33">
        <v>65.378797556087008</v>
      </c>
      <c r="G136" s="33">
        <v>79.918573579788003</v>
      </c>
      <c r="H136" s="33">
        <v>97.095475473403496</v>
      </c>
      <c r="I136" s="33">
        <v>109.91620835781049</v>
      </c>
      <c r="J136" s="33">
        <v>122.515895420074</v>
      </c>
      <c r="K136" s="33">
        <v>142.43759643554651</v>
      </c>
      <c r="L136" s="33">
        <v>173.90882025623301</v>
      </c>
      <c r="M136" s="33">
        <v>221.11889532279952</v>
      </c>
      <c r="N136" s="33">
        <v>248.1634925518035</v>
      </c>
      <c r="O136" s="33">
        <v>278.71581577968595</v>
      </c>
      <c r="P136" s="33">
        <v>303.947362812042</v>
      </c>
      <c r="Q136" s="33">
        <v>327.61118205070449</v>
      </c>
      <c r="R136" s="33">
        <v>346.36675619506804</v>
      </c>
      <c r="S136" s="33">
        <v>364.47440850448601</v>
      </c>
      <c r="T136" s="33">
        <v>381.53449554443347</v>
      </c>
      <c r="U136" s="33">
        <v>399.00587103652947</v>
      </c>
      <c r="V136" s="33">
        <v>418.16863727188098</v>
      </c>
      <c r="W136" s="33">
        <v>437.56871479225151</v>
      </c>
      <c r="X136" s="33">
        <v>456.742569591522</v>
      </c>
      <c r="Y136" s="33">
        <v>477.24660862350453</v>
      </c>
      <c r="Z136" s="33">
        <v>481.30817297458651</v>
      </c>
      <c r="AA136" s="33">
        <v>486.31687499999998</v>
      </c>
      <c r="AB136" s="33">
        <v>489.67396982955898</v>
      </c>
      <c r="AC136" s="33">
        <v>494.6069086875915</v>
      </c>
      <c r="AD136" s="33">
        <v>495.58239173126196</v>
      </c>
      <c r="AE136" s="33">
        <v>497.32071732330297</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4329.4005041480232</v>
      </c>
      <c r="D139" s="25">
        <v>4908.7952105399454</v>
      </c>
      <c r="E139" s="25">
        <v>5934.1919389792947</v>
      </c>
      <c r="F139" s="25">
        <v>6528.7695988096721</v>
      </c>
      <c r="G139" s="25">
        <v>6863.0056975854886</v>
      </c>
      <c r="H139" s="25">
        <v>8027.2366784785918</v>
      </c>
      <c r="I139" s="25">
        <v>8796.0993784604689</v>
      </c>
      <c r="J139" s="25">
        <v>8929.0801471955092</v>
      </c>
      <c r="K139" s="25">
        <v>9626.1225133886801</v>
      </c>
      <c r="L139" s="25">
        <v>10179.64035616822</v>
      </c>
      <c r="M139" s="25">
        <v>9984.4368115758607</v>
      </c>
      <c r="N139" s="25">
        <v>10760.829080698521</v>
      </c>
      <c r="O139" s="25">
        <v>10744.888688517151</v>
      </c>
      <c r="P139" s="25">
        <v>10455.004946298392</v>
      </c>
      <c r="Q139" s="25">
        <v>11440.45690354096</v>
      </c>
      <c r="R139" s="25">
        <v>11800.61312342042</v>
      </c>
      <c r="S139" s="25">
        <v>11528.25927778215</v>
      </c>
      <c r="T139" s="25">
        <v>12300.938733937681</v>
      </c>
      <c r="U139" s="25">
        <v>13053.83493765212</v>
      </c>
      <c r="V139" s="25">
        <v>12807.488083087621</v>
      </c>
      <c r="W139" s="25">
        <v>13660.681962884009</v>
      </c>
      <c r="X139" s="25">
        <v>13556.18027178227</v>
      </c>
      <c r="Y139" s="25">
        <v>13075.879151775231</v>
      </c>
      <c r="Z139" s="25">
        <v>14262.8400680779</v>
      </c>
      <c r="AA139" s="25">
        <v>14649.24570918001</v>
      </c>
      <c r="AB139" s="25">
        <v>14279.69330392839</v>
      </c>
      <c r="AC139" s="25">
        <v>15258.36953244508</v>
      </c>
      <c r="AD139" s="25">
        <v>16219.6450085332</v>
      </c>
      <c r="AE139" s="25">
        <v>15845.632355666681</v>
      </c>
    </row>
    <row r="140" spans="1:31">
      <c r="A140" s="29" t="s">
        <v>132</v>
      </c>
      <c r="B140" s="29" t="s">
        <v>77</v>
      </c>
      <c r="C140" s="33">
        <v>60.361494900226496</v>
      </c>
      <c r="D140" s="33">
        <v>72.320243375062503</v>
      </c>
      <c r="E140" s="33">
        <v>86.681847811341001</v>
      </c>
      <c r="F140" s="33">
        <v>103.65418734121299</v>
      </c>
      <c r="G140" s="33">
        <v>127.6657987732885</v>
      </c>
      <c r="H140" s="33">
        <v>157.9156370261905</v>
      </c>
      <c r="I140" s="33">
        <v>187.36083002841448</v>
      </c>
      <c r="J140" s="33">
        <v>216.0942103523015</v>
      </c>
      <c r="K140" s="33">
        <v>267.367907112002</v>
      </c>
      <c r="L140" s="33">
        <v>312.78584060065447</v>
      </c>
      <c r="M140" s="33">
        <v>390.695545523703</v>
      </c>
      <c r="N140" s="33">
        <v>438.52070919656745</v>
      </c>
      <c r="O140" s="33">
        <v>483.41096936464299</v>
      </c>
      <c r="P140" s="33">
        <v>517.67175364160505</v>
      </c>
      <c r="Q140" s="33">
        <v>549.90186324786998</v>
      </c>
      <c r="R140" s="33">
        <v>574.08388901954504</v>
      </c>
      <c r="S140" s="33">
        <v>596.42332672023508</v>
      </c>
      <c r="T140" s="33">
        <v>621.88786826753505</v>
      </c>
      <c r="U140" s="33">
        <v>649.62785507869501</v>
      </c>
      <c r="V140" s="33">
        <v>672.01441700458508</v>
      </c>
      <c r="W140" s="33">
        <v>699.03628544390006</v>
      </c>
      <c r="X140" s="33">
        <v>727.08285821961999</v>
      </c>
      <c r="Y140" s="33">
        <v>754.49915091466494</v>
      </c>
      <c r="Z140" s="33">
        <v>759.03643472098997</v>
      </c>
      <c r="AA140" s="33">
        <v>765.41792904663009</v>
      </c>
      <c r="AB140" s="33">
        <v>768.306993955135</v>
      </c>
      <c r="AC140" s="33">
        <v>774.81176727867</v>
      </c>
      <c r="AD140" s="33">
        <v>775.19145273589993</v>
      </c>
      <c r="AE140" s="33">
        <v>774.80998912703501</v>
      </c>
    </row>
    <row r="141" spans="1:31">
      <c r="A141" s="29" t="s">
        <v>132</v>
      </c>
      <c r="B141" s="29" t="s">
        <v>78</v>
      </c>
      <c r="C141" s="33">
        <v>51.3066448535915</v>
      </c>
      <c r="D141" s="33">
        <v>61.451198442458995</v>
      </c>
      <c r="E141" s="33">
        <v>73.659837475776499</v>
      </c>
      <c r="F141" s="33">
        <v>88.082971834659503</v>
      </c>
      <c r="G141" s="33">
        <v>108.470634001493</v>
      </c>
      <c r="H141" s="33">
        <v>134.1928176865575</v>
      </c>
      <c r="I141" s="33">
        <v>159.19155989211751</v>
      </c>
      <c r="J141" s="33">
        <v>183.54751978397348</v>
      </c>
      <c r="K141" s="33">
        <v>227.0259958827495</v>
      </c>
      <c r="L141" s="33">
        <v>265.68989357614498</v>
      </c>
      <c r="M141" s="33">
        <v>331.83895578479752</v>
      </c>
      <c r="N141" s="33">
        <v>372.61138215541797</v>
      </c>
      <c r="O141" s="33">
        <v>410.83125984382599</v>
      </c>
      <c r="P141" s="33">
        <v>439.66761757278402</v>
      </c>
      <c r="Q141" s="33">
        <v>467.28120572090148</v>
      </c>
      <c r="R141" s="33">
        <v>487.89141758727999</v>
      </c>
      <c r="S141" s="33">
        <v>506.91546948074995</v>
      </c>
      <c r="T141" s="33">
        <v>527.95990794944498</v>
      </c>
      <c r="U141" s="33">
        <v>551.64849860465506</v>
      </c>
      <c r="V141" s="33">
        <v>570.53880249022995</v>
      </c>
      <c r="W141" s="33">
        <v>593.98818820762494</v>
      </c>
      <c r="X141" s="33">
        <v>617.41310619926003</v>
      </c>
      <c r="Y141" s="33">
        <v>640.99210364532007</v>
      </c>
      <c r="Z141" s="33">
        <v>644.58390899753499</v>
      </c>
      <c r="AA141" s="33">
        <v>650.05554519843997</v>
      </c>
      <c r="AB141" s="33">
        <v>652.39523247003501</v>
      </c>
      <c r="AC141" s="33">
        <v>658.15531771850499</v>
      </c>
      <c r="AD141" s="33">
        <v>658.60523070907504</v>
      </c>
      <c r="AE141" s="33">
        <v>658.29534521675009</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2623.5452359171313</v>
      </c>
      <c r="D144" s="25">
        <v>2798.1477668906159</v>
      </c>
      <c r="E144" s="25">
        <v>2996.8814511672731</v>
      </c>
      <c r="F144" s="25">
        <v>3008.3833572973863</v>
      </c>
      <c r="G144" s="25">
        <v>2949.0754802809438</v>
      </c>
      <c r="H144" s="25">
        <v>3160.1857366147278</v>
      </c>
      <c r="I144" s="25">
        <v>3360.8341703059659</v>
      </c>
      <c r="J144" s="25">
        <v>3300.463996339839</v>
      </c>
      <c r="K144" s="25">
        <v>3533.7408493067269</v>
      </c>
      <c r="L144" s="25">
        <v>3645.3258054173948</v>
      </c>
      <c r="M144" s="25">
        <v>3718.3325066146031</v>
      </c>
      <c r="N144" s="25">
        <v>3905.458895445196</v>
      </c>
      <c r="O144" s="25">
        <v>3875.3562605586121</v>
      </c>
      <c r="P144" s="25">
        <v>3779.464328219678</v>
      </c>
      <c r="Q144" s="25">
        <v>4028.9272569281384</v>
      </c>
      <c r="R144" s="25">
        <v>4246.1349106342295</v>
      </c>
      <c r="S144" s="25">
        <v>4126.3156933502596</v>
      </c>
      <c r="T144" s="25">
        <v>4379.7080439660804</v>
      </c>
      <c r="U144" s="25">
        <v>4502.8278019530499</v>
      </c>
      <c r="V144" s="25">
        <v>4576.0415382380797</v>
      </c>
      <c r="W144" s="25">
        <v>4756.5855560100399</v>
      </c>
      <c r="X144" s="25">
        <v>4662.40553163</v>
      </c>
      <c r="Y144" s="25">
        <v>4501.1597708139598</v>
      </c>
      <c r="Z144" s="25">
        <v>4782.4214016851301</v>
      </c>
      <c r="AA144" s="25">
        <v>5031.6477666343599</v>
      </c>
      <c r="AB144" s="25">
        <v>4870.1344042339006</v>
      </c>
      <c r="AC144" s="25">
        <v>5185.5389204543098</v>
      </c>
      <c r="AD144" s="25">
        <v>5354.2665904202604</v>
      </c>
      <c r="AE144" s="25">
        <v>5426.7292303408003</v>
      </c>
    </row>
    <row r="145" spans="1:31">
      <c r="A145" s="29" t="s">
        <v>133</v>
      </c>
      <c r="B145" s="29" t="s">
        <v>77</v>
      </c>
      <c r="C145" s="33">
        <v>56.735401081919505</v>
      </c>
      <c r="D145" s="33">
        <v>76.760957679032998</v>
      </c>
      <c r="E145" s="33">
        <v>80.336397202253011</v>
      </c>
      <c r="F145" s="33">
        <v>83.77517680597299</v>
      </c>
      <c r="G145" s="33">
        <v>87.4369384784695</v>
      </c>
      <c r="H145" s="33">
        <v>94.393830517411004</v>
      </c>
      <c r="I145" s="33">
        <v>101.22300673103301</v>
      </c>
      <c r="J145" s="33">
        <v>107.734993650734</v>
      </c>
      <c r="K145" s="33">
        <v>120.7804110527035</v>
      </c>
      <c r="L145" s="33">
        <v>134.14774963712648</v>
      </c>
      <c r="M145" s="33">
        <v>160.92800517952401</v>
      </c>
      <c r="N145" s="33">
        <v>168.86992278051349</v>
      </c>
      <c r="O145" s="33">
        <v>178.895563654184</v>
      </c>
      <c r="P145" s="33">
        <v>186.81020535659749</v>
      </c>
      <c r="Q145" s="33">
        <v>193.69299778652152</v>
      </c>
      <c r="R145" s="33">
        <v>198.5959611163135</v>
      </c>
      <c r="S145" s="33">
        <v>201.83999430489499</v>
      </c>
      <c r="T145" s="33">
        <v>206.63330045509301</v>
      </c>
      <c r="U145" s="33">
        <v>210.45005520743101</v>
      </c>
      <c r="V145" s="33">
        <v>212.78986932742549</v>
      </c>
      <c r="W145" s="33">
        <v>216.72619612789151</v>
      </c>
      <c r="X145" s="33">
        <v>220.94628909730901</v>
      </c>
      <c r="Y145" s="33">
        <v>226.20156468015901</v>
      </c>
      <c r="Z145" s="33">
        <v>224.80235239937898</v>
      </c>
      <c r="AA145" s="33">
        <v>224.568797421455</v>
      </c>
      <c r="AB145" s="33">
        <v>222.36576342201201</v>
      </c>
      <c r="AC145" s="33">
        <v>222.96248506641351</v>
      </c>
      <c r="AD145" s="33">
        <v>220.68549662637699</v>
      </c>
      <c r="AE145" s="33">
        <v>218.57769568657849</v>
      </c>
    </row>
    <row r="146" spans="1:31">
      <c r="A146" s="29" t="s">
        <v>133</v>
      </c>
      <c r="B146" s="29" t="s">
        <v>78</v>
      </c>
      <c r="C146" s="33">
        <v>48.207610889911649</v>
      </c>
      <c r="D146" s="33">
        <v>65.215973059296502</v>
      </c>
      <c r="E146" s="33">
        <v>68.281726707458489</v>
      </c>
      <c r="F146" s="33">
        <v>71.177472268938999</v>
      </c>
      <c r="G146" s="33">
        <v>74.249787825584008</v>
      </c>
      <c r="H146" s="33">
        <v>80.157815407752494</v>
      </c>
      <c r="I146" s="33">
        <v>86.026891168117487</v>
      </c>
      <c r="J146" s="33">
        <v>91.522718880235999</v>
      </c>
      <c r="K146" s="33">
        <v>102.62078503608701</v>
      </c>
      <c r="L146" s="33">
        <v>114.0144989147185</v>
      </c>
      <c r="M146" s="33">
        <v>136.64069033610801</v>
      </c>
      <c r="N146" s="33">
        <v>143.42843630981397</v>
      </c>
      <c r="O146" s="33">
        <v>151.93446887207</v>
      </c>
      <c r="P146" s="33">
        <v>158.635736095428</v>
      </c>
      <c r="Q146" s="33">
        <v>164.4393369045255</v>
      </c>
      <c r="R146" s="33">
        <v>168.60893116462199</v>
      </c>
      <c r="S146" s="33">
        <v>171.39228346300098</v>
      </c>
      <c r="T146" s="33">
        <v>175.47959601593001</v>
      </c>
      <c r="U146" s="33">
        <v>178.81720095062249</v>
      </c>
      <c r="V146" s="33">
        <v>180.85860993146849</v>
      </c>
      <c r="W146" s="33">
        <v>183.981905306816</v>
      </c>
      <c r="X146" s="33">
        <v>187.745904390335</v>
      </c>
      <c r="Y146" s="33">
        <v>192.10204890727951</v>
      </c>
      <c r="Z146" s="33">
        <v>190.976062203884</v>
      </c>
      <c r="AA146" s="33">
        <v>190.61556316709502</v>
      </c>
      <c r="AB146" s="33">
        <v>188.96502816009502</v>
      </c>
      <c r="AC146" s="33">
        <v>189.485049544334</v>
      </c>
      <c r="AD146" s="33">
        <v>187.53191263103452</v>
      </c>
      <c r="AE146" s="33">
        <v>185.66234979820248</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241.79817873837229</v>
      </c>
      <c r="D149" s="25">
        <v>259.28854378507316</v>
      </c>
      <c r="E149" s="25">
        <v>284.76618183761872</v>
      </c>
      <c r="F149" s="25">
        <v>301.56862867177608</v>
      </c>
      <c r="G149" s="25">
        <v>300.93469233675029</v>
      </c>
      <c r="H149" s="25">
        <v>340.45096227617108</v>
      </c>
      <c r="I149" s="25">
        <v>359.63478268002149</v>
      </c>
      <c r="J149" s="25">
        <v>360.3472853992248</v>
      </c>
      <c r="K149" s="25">
        <v>374.3480531475231</v>
      </c>
      <c r="L149" s="25">
        <v>393.62024028721072</v>
      </c>
      <c r="M149" s="25">
        <v>404.78018036997025</v>
      </c>
      <c r="N149" s="25">
        <v>437.3264746696247</v>
      </c>
      <c r="O149" s="25">
        <v>455.53547490942287</v>
      </c>
      <c r="P149" s="25">
        <v>452.12456586110665</v>
      </c>
      <c r="Q149" s="25">
        <v>503.52862764464118</v>
      </c>
      <c r="R149" s="25">
        <v>526.40529819333881</v>
      </c>
      <c r="S149" s="25">
        <v>536.96898101264901</v>
      </c>
      <c r="T149" s="25">
        <v>559.14074222887632</v>
      </c>
      <c r="U149" s="25">
        <v>589.68877635512104</v>
      </c>
      <c r="V149" s="25">
        <v>603.14410764586819</v>
      </c>
      <c r="W149" s="25">
        <v>635.053139570795</v>
      </c>
      <c r="X149" s="25">
        <v>649.96722579048901</v>
      </c>
      <c r="Y149" s="25">
        <v>636.93035233162095</v>
      </c>
      <c r="Z149" s="25">
        <v>701.91381017989102</v>
      </c>
      <c r="AA149" s="25">
        <v>726.32898513385999</v>
      </c>
      <c r="AB149" s="25">
        <v>725.28386234771301</v>
      </c>
      <c r="AC149" s="25">
        <v>750.54211889836802</v>
      </c>
      <c r="AD149" s="25">
        <v>789.85005382767997</v>
      </c>
      <c r="AE149" s="25">
        <v>795.67981828481402</v>
      </c>
    </row>
    <row r="150" spans="1:31">
      <c r="A150" s="29" t="s">
        <v>134</v>
      </c>
      <c r="B150" s="29" t="s">
        <v>77</v>
      </c>
      <c r="C150" s="33">
        <v>7.3456251370720498</v>
      </c>
      <c r="D150" s="33">
        <v>8.1541001862287494</v>
      </c>
      <c r="E150" s="33">
        <v>9.5731847245991002</v>
      </c>
      <c r="F150" s="33">
        <v>11.6425749379396</v>
      </c>
      <c r="G150" s="33">
        <v>14.216750191450101</v>
      </c>
      <c r="H150" s="33">
        <v>17.3794745081663</v>
      </c>
      <c r="I150" s="33">
        <v>19.998050141155701</v>
      </c>
      <c r="J150" s="33">
        <v>22.398675307929501</v>
      </c>
      <c r="K150" s="33">
        <v>25.248849699795198</v>
      </c>
      <c r="L150" s="33">
        <v>28.185774361304897</v>
      </c>
      <c r="M150" s="33">
        <v>33.67841075778005</v>
      </c>
      <c r="N150" s="33">
        <v>36.010453722100699</v>
      </c>
      <c r="O150" s="33">
        <v>38.778075634241098</v>
      </c>
      <c r="P150" s="33">
        <v>40.869949803352348</v>
      </c>
      <c r="Q150" s="33">
        <v>42.898341199807803</v>
      </c>
      <c r="R150" s="33">
        <v>44.422135379314398</v>
      </c>
      <c r="S150" s="33">
        <v>46.009150459766353</v>
      </c>
      <c r="T150" s="33">
        <v>47.465075267553303</v>
      </c>
      <c r="U150" s="33">
        <v>48.775050077676752</v>
      </c>
      <c r="V150" s="33">
        <v>49.803350648879999</v>
      </c>
      <c r="W150" s="33">
        <v>50.953655810296496</v>
      </c>
      <c r="X150" s="33">
        <v>52.207881865978003</v>
      </c>
      <c r="Y150" s="33">
        <v>53.523885328292501</v>
      </c>
      <c r="Z150" s="33">
        <v>53.2745755854245</v>
      </c>
      <c r="AA150" s="33">
        <v>53.242279740095</v>
      </c>
      <c r="AB150" s="33">
        <v>53.094650021954997</v>
      </c>
      <c r="AC150" s="33">
        <v>53.069999188125003</v>
      </c>
      <c r="AD150" s="33">
        <v>52.632270250796999</v>
      </c>
      <c r="AE150" s="33">
        <v>52.321824946403503</v>
      </c>
    </row>
    <row r="151" spans="1:31">
      <c r="A151" s="29" t="s">
        <v>134</v>
      </c>
      <c r="B151" s="29" t="s">
        <v>78</v>
      </c>
      <c r="C151" s="33">
        <v>6.2396751192211992</v>
      </c>
      <c r="D151" s="33">
        <v>6.9295251521468</v>
      </c>
      <c r="E151" s="33">
        <v>8.1325197486876988</v>
      </c>
      <c r="F151" s="33">
        <v>9.8882999682425989</v>
      </c>
      <c r="G151" s="33">
        <v>12.081500136554199</v>
      </c>
      <c r="H151" s="33">
        <v>14.766074624061551</v>
      </c>
      <c r="I151" s="33">
        <v>16.988785115003548</v>
      </c>
      <c r="J151" s="33">
        <v>19.037025336548648</v>
      </c>
      <c r="K151" s="33">
        <v>21.439649756252752</v>
      </c>
      <c r="L151" s="33">
        <v>23.94217440128325</v>
      </c>
      <c r="M151" s="33">
        <v>28.62348561018705</v>
      </c>
      <c r="N151" s="33">
        <v>30.590408924520002</v>
      </c>
      <c r="O151" s="33">
        <v>32.9444507962465</v>
      </c>
      <c r="P151" s="33">
        <v>34.713325115293252</v>
      </c>
      <c r="Q151" s="33">
        <v>36.4422255787849</v>
      </c>
      <c r="R151" s="33">
        <v>37.748515166282644</v>
      </c>
      <c r="S151" s="33">
        <v>39.104725360274301</v>
      </c>
      <c r="T151" s="33">
        <v>40.314250409007052</v>
      </c>
      <c r="U151" s="33">
        <v>41.458049935340853</v>
      </c>
      <c r="V151" s="33">
        <v>42.332225453853603</v>
      </c>
      <c r="W151" s="33">
        <v>43.253455645442003</v>
      </c>
      <c r="X151" s="33">
        <v>44.349756689071647</v>
      </c>
      <c r="Y151" s="33">
        <v>45.484639960050544</v>
      </c>
      <c r="Z151" s="33">
        <v>45.234576312899556</v>
      </c>
      <c r="AA151" s="33">
        <v>45.244645027160601</v>
      </c>
      <c r="AB151" s="33">
        <v>45.103045446366053</v>
      </c>
      <c r="AC151" s="33">
        <v>45.087538727417552</v>
      </c>
      <c r="AD151" s="33">
        <v>44.719836112976054</v>
      </c>
      <c r="AE151" s="33">
        <v>44.433724818229656</v>
      </c>
    </row>
  </sheetData>
  <sheetProtection algorithmName="SHA-512" hashValue="dV0BMcwoeC6SeEsPAMkLNg0h2KvVEPGyDt4IKUH6miDcN5aZ164nceYd51bV3Hd9KZ/AUMEC0KnmpVPtw1sNMg==" saltValue="7bQCGnEZRoqENf7G3WcOq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E24"/>
  <sheetViews>
    <sheetView showGridLines="0" zoomScale="85" zoomScaleNormal="85" workbookViewId="0"/>
  </sheetViews>
  <sheetFormatPr defaultColWidth="9.140625" defaultRowHeight="15"/>
  <cols>
    <col min="1" max="1" width="9.140625" customWidth="1"/>
    <col min="2" max="2" width="100.7109375" customWidth="1"/>
    <col min="3" max="3" width="9.140625" customWidth="1"/>
  </cols>
  <sheetData>
    <row r="1" spans="1:5">
      <c r="A1" s="2" t="s">
        <v>1</v>
      </c>
    </row>
    <row r="3" spans="1:5" ht="60">
      <c r="A3" s="3"/>
      <c r="B3" s="4" t="s">
        <v>2</v>
      </c>
      <c r="D3" s="5"/>
      <c r="E3" s="5"/>
    </row>
    <row r="4" spans="1:5" ht="88.5" customHeight="1">
      <c r="A4" s="3"/>
      <c r="B4" s="4" t="s">
        <v>3</v>
      </c>
    </row>
    <row r="5" spans="1:5" ht="60">
      <c r="A5" s="3"/>
      <c r="B5" s="4" t="s">
        <v>4</v>
      </c>
    </row>
    <row r="6" spans="1:5" ht="75">
      <c r="A6" s="3"/>
      <c r="B6" s="4" t="s">
        <v>5</v>
      </c>
    </row>
    <row r="7" spans="1:5" ht="60">
      <c r="A7" s="3"/>
      <c r="B7" s="4" t="s">
        <v>6</v>
      </c>
    </row>
    <row r="8" spans="1:5" ht="60">
      <c r="A8" s="3"/>
      <c r="B8" s="4" t="s">
        <v>7</v>
      </c>
    </row>
    <row r="9" spans="1:5" ht="60">
      <c r="A9" s="3"/>
      <c r="B9" s="4" t="s">
        <v>8</v>
      </c>
    </row>
    <row r="10" spans="1:5" ht="75">
      <c r="A10" s="3"/>
      <c r="B10" s="4" t="s">
        <v>9</v>
      </c>
    </row>
    <row r="11" spans="1:5" ht="120">
      <c r="A11" s="3"/>
      <c r="B11" s="4" t="s">
        <v>10</v>
      </c>
    </row>
    <row r="12" spans="1:5" ht="60">
      <c r="A12" s="3"/>
      <c r="B12" s="4" t="s">
        <v>11</v>
      </c>
    </row>
    <row r="13" spans="1:5" ht="123.75" customHeight="1">
      <c r="A13" s="3"/>
      <c r="B13" s="4" t="s">
        <v>12</v>
      </c>
    </row>
    <row r="14" spans="1:5" ht="90">
      <c r="A14" s="3"/>
      <c r="B14" s="4" t="s">
        <v>13</v>
      </c>
    </row>
    <row r="15" spans="1:5">
      <c r="A15" s="3"/>
      <c r="B15" s="4" t="s">
        <v>14</v>
      </c>
    </row>
    <row r="16" spans="1:5">
      <c r="A16" s="3"/>
      <c r="B16" s="4"/>
    </row>
    <row r="17" spans="1:2">
      <c r="A17" s="3"/>
      <c r="B17" s="4"/>
    </row>
    <row r="18" spans="1:2">
      <c r="A18" s="3"/>
      <c r="B18" s="4"/>
    </row>
    <row r="19" spans="1:2">
      <c r="A19" s="3"/>
      <c r="B19" s="4"/>
    </row>
    <row r="20" spans="1:2">
      <c r="A20" s="3"/>
      <c r="B20" s="4"/>
    </row>
    <row r="21" spans="1:2">
      <c r="A21" s="3"/>
      <c r="B21" s="6"/>
    </row>
    <row r="22" spans="1:2">
      <c r="A22" s="3"/>
      <c r="B22" s="6"/>
    </row>
    <row r="23" spans="1:2">
      <c r="A23" s="3"/>
      <c r="B23" s="6"/>
    </row>
    <row r="24" spans="1:2">
      <c r="A24" s="3"/>
      <c r="B24" s="6"/>
    </row>
  </sheetData>
  <sheetProtection algorithmName="SHA-512" hashValue="s2XqiF7ZIztWJauAGVPnV8M6HGuVW+VvYRuPvYMPv1rFizS5t0CZOLpf8UJwL3lErHS0nUc7fM+j+RKVmCQQiQ==" saltValue="u3835EKZpWl0VUNeRouM9w=="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159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11955.755289356201</v>
      </c>
      <c r="G6" s="33">
        <v>10287.202898051541</v>
      </c>
      <c r="H6" s="33">
        <v>10110.43490779423</v>
      </c>
      <c r="I6" s="33">
        <v>10100.576498088649</v>
      </c>
      <c r="J6" s="33">
        <v>9760.4347979867489</v>
      </c>
      <c r="K6" s="33">
        <v>8889.8380787349706</v>
      </c>
      <c r="L6" s="33">
        <v>8803.6894482979005</v>
      </c>
      <c r="M6" s="33">
        <v>8467.7705984281001</v>
      </c>
      <c r="N6" s="33">
        <v>5923.6894481712998</v>
      </c>
      <c r="O6" s="33">
        <v>5408.8972633518888</v>
      </c>
      <c r="P6" s="33">
        <v>5408.897263163788</v>
      </c>
      <c r="Q6" s="33">
        <v>4758.2085044483192</v>
      </c>
      <c r="R6" s="33">
        <v>4556.7516344493388</v>
      </c>
      <c r="S6" s="33">
        <v>4308.2085344460193</v>
      </c>
      <c r="T6" s="33">
        <v>4308.2085344486986</v>
      </c>
      <c r="U6" s="33">
        <v>4308.2085344416091</v>
      </c>
      <c r="V6" s="33">
        <v>4308.2085344512689</v>
      </c>
      <c r="W6" s="33">
        <v>3648.208534447409</v>
      </c>
      <c r="X6" s="33">
        <v>2214.2085344472989</v>
      </c>
      <c r="Y6" s="33">
        <v>1953.1668216738001</v>
      </c>
      <c r="Z6" s="33">
        <v>1692.0017518376001</v>
      </c>
      <c r="AA6" s="33">
        <v>1692</v>
      </c>
      <c r="AB6" s="33">
        <v>1692</v>
      </c>
      <c r="AC6" s="33">
        <v>1692</v>
      </c>
      <c r="AD6" s="33">
        <v>1692</v>
      </c>
      <c r="AE6" s="33">
        <v>1692</v>
      </c>
    </row>
    <row r="7" spans="1:35">
      <c r="A7" s="29" t="s">
        <v>40</v>
      </c>
      <c r="B7" s="29" t="s">
        <v>71</v>
      </c>
      <c r="C7" s="33">
        <v>4790</v>
      </c>
      <c r="D7" s="33">
        <v>4790</v>
      </c>
      <c r="E7" s="33">
        <v>4790</v>
      </c>
      <c r="F7" s="33">
        <v>2454.1826700000001</v>
      </c>
      <c r="G7" s="33">
        <v>2393.7976600000002</v>
      </c>
      <c r="H7" s="33">
        <v>2066.1533099999988</v>
      </c>
      <c r="I7" s="33">
        <v>1.1152101000000001E-4</v>
      </c>
      <c r="J7" s="33">
        <v>1.1152444E-4</v>
      </c>
      <c r="K7" s="33">
        <v>1.115515E-4</v>
      </c>
      <c r="L7" s="33">
        <v>1.11573089999999E-4</v>
      </c>
      <c r="M7" s="33">
        <v>1.11548619999999E-4</v>
      </c>
      <c r="N7" s="33">
        <v>1.11515335E-4</v>
      </c>
      <c r="O7" s="33">
        <v>1.11524285E-4</v>
      </c>
      <c r="P7" s="33">
        <v>1.115259E-4</v>
      </c>
      <c r="Q7" s="33">
        <v>1.1153353E-4</v>
      </c>
      <c r="R7" s="33">
        <v>1.115335E-4</v>
      </c>
      <c r="S7" s="33">
        <v>1.1152701000000001E-4</v>
      </c>
      <c r="T7" s="33">
        <v>1.1152825E-4</v>
      </c>
      <c r="U7" s="33">
        <v>1.1153711999999999E-4</v>
      </c>
      <c r="V7" s="33">
        <v>1.1150956599999999E-4</v>
      </c>
      <c r="W7" s="33">
        <v>1.11546339999999E-4</v>
      </c>
      <c r="X7" s="33">
        <v>1.1152055E-4</v>
      </c>
      <c r="Y7" s="33">
        <v>1.11513419999999E-4</v>
      </c>
      <c r="Z7" s="33">
        <v>1.1154533E-4</v>
      </c>
      <c r="AA7" s="33">
        <v>1.1154908E-4</v>
      </c>
      <c r="AB7" s="33">
        <v>1.1150891E-4</v>
      </c>
      <c r="AC7" s="33">
        <v>0</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v>
      </c>
      <c r="AD8" s="33">
        <v>388</v>
      </c>
      <c r="AE8" s="33">
        <v>388</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5502.2999954223633</v>
      </c>
      <c r="R10" s="33">
        <v>5502.2999954223633</v>
      </c>
      <c r="S10" s="33">
        <v>5502.3001731527238</v>
      </c>
      <c r="T10" s="33">
        <v>5502.3001731559925</v>
      </c>
      <c r="U10" s="33">
        <v>5679.1580254223627</v>
      </c>
      <c r="V10" s="33">
        <v>5559.1580254223627</v>
      </c>
      <c r="W10" s="33">
        <v>5967.7605486467619</v>
      </c>
      <c r="X10" s="33">
        <v>5873.7605486528519</v>
      </c>
      <c r="Y10" s="33">
        <v>5873.7605486795364</v>
      </c>
      <c r="Z10" s="33">
        <v>6058.3159988078487</v>
      </c>
      <c r="AA10" s="33">
        <v>6245.9421688136526</v>
      </c>
      <c r="AB10" s="33">
        <v>7590.775698829073</v>
      </c>
      <c r="AC10" s="33">
        <v>7006.7756988350029</v>
      </c>
      <c r="AD10" s="33">
        <v>7627.1265989192225</v>
      </c>
      <c r="AE10" s="33">
        <v>7268.9932989718627</v>
      </c>
    </row>
    <row r="11" spans="1:35">
      <c r="A11" s="29" t="s">
        <v>40</v>
      </c>
      <c r="B11" s="29" t="s">
        <v>65</v>
      </c>
      <c r="C11" s="33">
        <v>7365.2999954223633</v>
      </c>
      <c r="D11" s="33">
        <v>7365.2999954223633</v>
      </c>
      <c r="E11" s="33">
        <v>7365.2999954223633</v>
      </c>
      <c r="F11" s="33">
        <v>7365.2999954223633</v>
      </c>
      <c r="G11" s="33">
        <v>7365.2999954223633</v>
      </c>
      <c r="H11" s="33">
        <v>7365.2999954223633</v>
      </c>
      <c r="I11" s="33">
        <v>7615.2999954223633</v>
      </c>
      <c r="J11" s="33">
        <v>7615.2999954223633</v>
      </c>
      <c r="K11" s="33">
        <v>7615.2999954223633</v>
      </c>
      <c r="L11" s="33">
        <v>7615.2999954223633</v>
      </c>
      <c r="M11" s="33">
        <v>7615.2999954223633</v>
      </c>
      <c r="N11" s="33">
        <v>7615.2999954223633</v>
      </c>
      <c r="O11" s="33">
        <v>7615.2999954223633</v>
      </c>
      <c r="P11" s="33">
        <v>7615.2999954223633</v>
      </c>
      <c r="Q11" s="33">
        <v>7615.2999954223633</v>
      </c>
      <c r="R11" s="33">
        <v>7615.2999954223633</v>
      </c>
      <c r="S11" s="33">
        <v>7528.8999938964844</v>
      </c>
      <c r="T11" s="33">
        <v>7528.8999938964844</v>
      </c>
      <c r="U11" s="33">
        <v>7528.8999938964844</v>
      </c>
      <c r="V11" s="33">
        <v>7528.8999938964844</v>
      </c>
      <c r="W11" s="33">
        <v>7528.8999938964844</v>
      </c>
      <c r="X11" s="33">
        <v>7462.8999938964844</v>
      </c>
      <c r="Y11" s="33">
        <v>7462.8999938964844</v>
      </c>
      <c r="Z11" s="33">
        <v>7462.8999938964844</v>
      </c>
      <c r="AA11" s="33">
        <v>7462.8999938964844</v>
      </c>
      <c r="AB11" s="33">
        <v>7462.8999938964844</v>
      </c>
      <c r="AC11" s="33">
        <v>7462.8999938964844</v>
      </c>
      <c r="AD11" s="33">
        <v>7462.8999938964844</v>
      </c>
      <c r="AE11" s="33">
        <v>7462.8999938964844</v>
      </c>
    </row>
    <row r="12" spans="1:35">
      <c r="A12" s="29" t="s">
        <v>40</v>
      </c>
      <c r="B12" s="29" t="s">
        <v>69</v>
      </c>
      <c r="C12" s="33">
        <v>12593.271697501208</v>
      </c>
      <c r="D12" s="33">
        <v>14277.431693533923</v>
      </c>
      <c r="E12" s="33">
        <v>16066.023085583922</v>
      </c>
      <c r="F12" s="33">
        <v>21490.840092051869</v>
      </c>
      <c r="G12" s="33">
        <v>21698.69089205272</v>
      </c>
      <c r="H12" s="33">
        <v>22120.751798054138</v>
      </c>
      <c r="I12" s="33">
        <v>24708.120841549542</v>
      </c>
      <c r="J12" s="33">
        <v>27049.250096557324</v>
      </c>
      <c r="K12" s="33">
        <v>27958.499906563502</v>
      </c>
      <c r="L12" s="33">
        <v>28610.974511768753</v>
      </c>
      <c r="M12" s="33">
        <v>28817.220311770023</v>
      </c>
      <c r="N12" s="33">
        <v>34004.679002148652</v>
      </c>
      <c r="O12" s="33">
        <v>34864.607505218009</v>
      </c>
      <c r="P12" s="33">
        <v>35001.508155225965</v>
      </c>
      <c r="Q12" s="33">
        <v>35205.963033488595</v>
      </c>
      <c r="R12" s="33">
        <v>35680.391115362007</v>
      </c>
      <c r="S12" s="33">
        <v>37390.286959046556</v>
      </c>
      <c r="T12" s="33">
        <v>37957.379182373319</v>
      </c>
      <c r="U12" s="33">
        <v>38468.988840369675</v>
      </c>
      <c r="V12" s="33">
        <v>37959.185908696556</v>
      </c>
      <c r="W12" s="33">
        <v>40599.727077680313</v>
      </c>
      <c r="X12" s="33">
        <v>42966.55392858963</v>
      </c>
      <c r="Y12" s="33">
        <v>42084.219266264343</v>
      </c>
      <c r="Z12" s="33">
        <v>41312.250708074738</v>
      </c>
      <c r="AA12" s="33">
        <v>39833.959633408929</v>
      </c>
      <c r="AB12" s="33">
        <v>41280.885877472087</v>
      </c>
      <c r="AC12" s="33">
        <v>41079.74111784852</v>
      </c>
      <c r="AD12" s="33">
        <v>41051.041117649707</v>
      </c>
      <c r="AE12" s="33">
        <v>40493.573777070691</v>
      </c>
    </row>
    <row r="13" spans="1:35">
      <c r="A13" s="29" t="s">
        <v>40</v>
      </c>
      <c r="B13" s="29" t="s">
        <v>68</v>
      </c>
      <c r="C13" s="33">
        <v>5599.9709892272858</v>
      </c>
      <c r="D13" s="33">
        <v>6959.1559867858805</v>
      </c>
      <c r="E13" s="33">
        <v>6959.1559867858805</v>
      </c>
      <c r="F13" s="33">
        <v>6959.1559867858805</v>
      </c>
      <c r="G13" s="33">
        <v>6959.1559867858805</v>
      </c>
      <c r="H13" s="33">
        <v>6959.1559867858805</v>
      </c>
      <c r="I13" s="33">
        <v>7059.1559867858805</v>
      </c>
      <c r="J13" s="33">
        <v>7059.1559867858805</v>
      </c>
      <c r="K13" s="33">
        <v>7726.7395467858796</v>
      </c>
      <c r="L13" s="33">
        <v>7991.7993397858809</v>
      </c>
      <c r="M13" s="33">
        <v>9467.7048947858802</v>
      </c>
      <c r="N13" s="33">
        <v>12461.76127678587</v>
      </c>
      <c r="O13" s="33">
        <v>13171.345776785871</v>
      </c>
      <c r="P13" s="33">
        <v>13171.345776785871</v>
      </c>
      <c r="Q13" s="33">
        <v>13406.973076785871</v>
      </c>
      <c r="R13" s="33">
        <v>13420.78020178587</v>
      </c>
      <c r="S13" s="33">
        <v>17383.32294678588</v>
      </c>
      <c r="T13" s="33">
        <v>17474.292743734124</v>
      </c>
      <c r="U13" s="33">
        <v>17474.292743734124</v>
      </c>
      <c r="V13" s="33">
        <v>18414.944373734124</v>
      </c>
      <c r="W13" s="33">
        <v>20632.294693734122</v>
      </c>
      <c r="X13" s="33">
        <v>25563.252464039302</v>
      </c>
      <c r="Y13" s="33">
        <v>25188.252464039302</v>
      </c>
      <c r="Z13" s="33">
        <v>24769.632468922115</v>
      </c>
      <c r="AA13" s="33">
        <v>24701.476468098139</v>
      </c>
      <c r="AB13" s="33">
        <v>25468.087967487791</v>
      </c>
      <c r="AC13" s="33">
        <v>25357.687965961912</v>
      </c>
      <c r="AD13" s="33">
        <v>24624.887962910158</v>
      </c>
      <c r="AE13" s="33">
        <v>25409.749584081968</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600.32999992370605</v>
      </c>
      <c r="K14" s="33">
        <v>600.32999992370605</v>
      </c>
      <c r="L14" s="33">
        <v>570.32999992370605</v>
      </c>
      <c r="M14" s="33">
        <v>570.32999992370605</v>
      </c>
      <c r="N14" s="33">
        <v>1288.882207149906</v>
      </c>
      <c r="O14" s="33">
        <v>1242.4055672505549</v>
      </c>
      <c r="P14" s="33">
        <v>1217.405567287065</v>
      </c>
      <c r="Q14" s="33">
        <v>1652.12006270193</v>
      </c>
      <c r="R14" s="33">
        <v>1652.1200627691401</v>
      </c>
      <c r="S14" s="33">
        <v>1909.3040030023201</v>
      </c>
      <c r="T14" s="33">
        <v>1909.3040030387199</v>
      </c>
      <c r="U14" s="33">
        <v>2249.9839956051501</v>
      </c>
      <c r="V14" s="33">
        <v>2229.9839956851301</v>
      </c>
      <c r="W14" s="33">
        <v>4365.12727</v>
      </c>
      <c r="X14" s="33">
        <v>4065.12727</v>
      </c>
      <c r="Y14" s="33">
        <v>4065.12727</v>
      </c>
      <c r="Z14" s="33">
        <v>4332.9047700000001</v>
      </c>
      <c r="AA14" s="33">
        <v>4332.9047700000001</v>
      </c>
      <c r="AB14" s="33">
        <v>5473.6876699999993</v>
      </c>
      <c r="AC14" s="33">
        <v>5473.6882700000006</v>
      </c>
      <c r="AD14" s="33">
        <v>5473.6882700000006</v>
      </c>
      <c r="AE14" s="33">
        <v>5473.6880700000002</v>
      </c>
      <c r="AF14" s="28"/>
      <c r="AG14" s="28"/>
      <c r="AH14" s="28"/>
      <c r="AI14" s="28"/>
    </row>
    <row r="15" spans="1:35">
      <c r="A15" s="29" t="s">
        <v>40</v>
      </c>
      <c r="B15" s="29" t="s">
        <v>73</v>
      </c>
      <c r="C15" s="33">
        <v>810</v>
      </c>
      <c r="D15" s="33">
        <v>810</v>
      </c>
      <c r="E15" s="33">
        <v>810</v>
      </c>
      <c r="F15" s="33">
        <v>810</v>
      </c>
      <c r="G15" s="33">
        <v>2850</v>
      </c>
      <c r="H15" s="33">
        <v>2850</v>
      </c>
      <c r="I15" s="33">
        <v>2850</v>
      </c>
      <c r="J15" s="33">
        <v>2850</v>
      </c>
      <c r="K15" s="33">
        <v>3029.51679214763</v>
      </c>
      <c r="L15" s="33">
        <v>3052.18482246962</v>
      </c>
      <c r="M15" s="33">
        <v>3054.9473182475499</v>
      </c>
      <c r="N15" s="33">
        <v>4612.4244996933603</v>
      </c>
      <c r="O15" s="33">
        <v>4980.7342297189498</v>
      </c>
      <c r="P15" s="33">
        <v>4980.7340297289702</v>
      </c>
      <c r="Q15" s="33">
        <v>5468.2747897955096</v>
      </c>
      <c r="R15" s="33">
        <v>5468.2747898365888</v>
      </c>
      <c r="S15" s="33">
        <v>7279.7759503095194</v>
      </c>
      <c r="T15" s="33">
        <v>7279.7759503378502</v>
      </c>
      <c r="U15" s="33">
        <v>7445.8821504174293</v>
      </c>
      <c r="V15" s="33">
        <v>7445.8848904310298</v>
      </c>
      <c r="W15" s="33">
        <v>8168.1942505390798</v>
      </c>
      <c r="X15" s="33">
        <v>9016.9457505935898</v>
      </c>
      <c r="Y15" s="33">
        <v>9016.9499506065295</v>
      </c>
      <c r="Z15" s="33">
        <v>9016.9452506459402</v>
      </c>
      <c r="AA15" s="33">
        <v>9016.9446506960594</v>
      </c>
      <c r="AB15" s="33">
        <v>9016.9446507532102</v>
      </c>
      <c r="AC15" s="33">
        <v>9016.9453507867293</v>
      </c>
      <c r="AD15" s="33">
        <v>9016.9453508392289</v>
      </c>
      <c r="AE15" s="33">
        <v>9096.8829508643703</v>
      </c>
      <c r="AF15" s="28"/>
      <c r="AG15" s="28"/>
      <c r="AH15" s="28"/>
      <c r="AI15" s="28"/>
    </row>
    <row r="16" spans="1:35">
      <c r="A16" s="29" t="s">
        <v>40</v>
      </c>
      <c r="B16" s="29" t="s">
        <v>56</v>
      </c>
      <c r="C16" s="33">
        <v>36.545000463724058</v>
      </c>
      <c r="D16" s="33">
        <v>54.909000635146931</v>
      </c>
      <c r="E16" s="33">
        <v>79.222001329064142</v>
      </c>
      <c r="F16" s="33">
        <v>111.71600082516652</v>
      </c>
      <c r="G16" s="33">
        <v>155.47500127553914</v>
      </c>
      <c r="H16" s="33">
        <v>212.94800400733931</v>
      </c>
      <c r="I16" s="33">
        <v>274.21200037002541</v>
      </c>
      <c r="J16" s="33">
        <v>348.48299837112398</v>
      </c>
      <c r="K16" s="33">
        <v>458.20500552654181</v>
      </c>
      <c r="L16" s="33">
        <v>557.37898790836175</v>
      </c>
      <c r="M16" s="33">
        <v>708.54700160026425</v>
      </c>
      <c r="N16" s="33">
        <v>823.44699454307477</v>
      </c>
      <c r="O16" s="33">
        <v>953.2920100688923</v>
      </c>
      <c r="P16" s="33">
        <v>1081.0300292968739</v>
      </c>
      <c r="Q16" s="33">
        <v>1214.078998565672</v>
      </c>
      <c r="R16" s="33">
        <v>1346.3650131225556</v>
      </c>
      <c r="S16" s="33">
        <v>1479.6769895553557</v>
      </c>
      <c r="T16" s="33">
        <v>1613.9160089492759</v>
      </c>
      <c r="U16" s="33">
        <v>1747.3690090179414</v>
      </c>
      <c r="V16" s="33">
        <v>1881.8849925994843</v>
      </c>
      <c r="W16" s="33">
        <v>2021.695004463194</v>
      </c>
      <c r="X16" s="33">
        <v>2168.3840570449802</v>
      </c>
      <c r="Y16" s="33">
        <v>2317.9879913330051</v>
      </c>
      <c r="Z16" s="33">
        <v>2433.0840139389015</v>
      </c>
      <c r="AA16" s="33">
        <v>2551.4770097732508</v>
      </c>
      <c r="AB16" s="33">
        <v>2673.0289897918656</v>
      </c>
      <c r="AC16" s="33">
        <v>2797.3970060348465</v>
      </c>
      <c r="AD16" s="33">
        <v>2923.2750139236414</v>
      </c>
      <c r="AE16" s="33">
        <v>3050.7689971923801</v>
      </c>
      <c r="AF16" s="28"/>
      <c r="AG16" s="28"/>
      <c r="AH16" s="28"/>
      <c r="AI16" s="28"/>
    </row>
    <row r="17" spans="1:35">
      <c r="A17" s="34" t="s">
        <v>138</v>
      </c>
      <c r="B17" s="34"/>
      <c r="C17" s="35">
        <v>60016.582667807597</v>
      </c>
      <c r="D17" s="35">
        <v>62584.927661398906</v>
      </c>
      <c r="E17" s="35">
        <v>62718.519053448901</v>
      </c>
      <c r="F17" s="35">
        <v>61347.274019273056</v>
      </c>
      <c r="G17" s="35">
        <v>59826.187417969246</v>
      </c>
      <c r="H17" s="35">
        <v>59743.835983713354</v>
      </c>
      <c r="I17" s="35">
        <v>60605.193419024181</v>
      </c>
      <c r="J17" s="35">
        <v>62606.180973933493</v>
      </c>
      <c r="K17" s="35">
        <v>63312.417624714952</v>
      </c>
      <c r="L17" s="35">
        <v>63761.30339250472</v>
      </c>
      <c r="M17" s="35">
        <v>65107.53589761172</v>
      </c>
      <c r="N17" s="35">
        <v>70475.629823362367</v>
      </c>
      <c r="O17" s="35">
        <v>71068.350641621262</v>
      </c>
      <c r="P17" s="35">
        <v>71088.251291442735</v>
      </c>
      <c r="Q17" s="35">
        <v>69947.644710997527</v>
      </c>
      <c r="R17" s="35">
        <v>69849.423047871926</v>
      </c>
      <c r="S17" s="35">
        <v>74657.918712751154</v>
      </c>
      <c r="T17" s="35">
        <v>75315.980733033357</v>
      </c>
      <c r="U17" s="35">
        <v>75361.04824940137</v>
      </c>
      <c r="V17" s="35">
        <v>75671.896947710367</v>
      </c>
      <c r="W17" s="35">
        <v>80278.39095995143</v>
      </c>
      <c r="X17" s="35">
        <v>85982.175581146119</v>
      </c>
      <c r="Y17" s="35">
        <v>84023.799206066877</v>
      </c>
      <c r="Z17" s="35">
        <v>82571.601033084124</v>
      </c>
      <c r="AA17" s="35">
        <v>80568.278375766284</v>
      </c>
      <c r="AB17" s="35">
        <v>83882.64964919434</v>
      </c>
      <c r="AC17" s="35">
        <v>82987.104776541921</v>
      </c>
      <c r="AD17" s="35">
        <v>82845.955673375574</v>
      </c>
      <c r="AE17" s="35">
        <v>82715.216654021002</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7140.9869393562003</v>
      </c>
      <c r="G20" s="33">
        <v>5472.4345480515403</v>
      </c>
      <c r="H20" s="33">
        <v>5472.4345477959296</v>
      </c>
      <c r="I20" s="33">
        <v>5472.4345480886495</v>
      </c>
      <c r="J20" s="33">
        <v>5472.4345479867497</v>
      </c>
      <c r="K20" s="33">
        <v>4880.6887587349702</v>
      </c>
      <c r="L20" s="33">
        <v>4880.6887587752499</v>
      </c>
      <c r="M20" s="33">
        <v>4544.7699088816998</v>
      </c>
      <c r="N20" s="33">
        <v>2000.6887586493999</v>
      </c>
      <c r="O20" s="33">
        <v>2000.6887588968398</v>
      </c>
      <c r="P20" s="33">
        <v>2000.6887587144997</v>
      </c>
      <c r="Q20" s="33">
        <v>1350</v>
      </c>
      <c r="R20" s="33">
        <v>1350</v>
      </c>
      <c r="S20" s="33">
        <v>1350</v>
      </c>
      <c r="T20" s="33">
        <v>1350</v>
      </c>
      <c r="U20" s="33">
        <v>1350</v>
      </c>
      <c r="V20" s="33">
        <v>1350</v>
      </c>
      <c r="W20" s="33">
        <v>690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1388</v>
      </c>
      <c r="R24" s="33">
        <v>1388</v>
      </c>
      <c r="S24" s="33">
        <v>1388.0001777303601</v>
      </c>
      <c r="T24" s="33">
        <v>1388.0001777336299</v>
      </c>
      <c r="U24" s="33">
        <v>2004.8580299999999</v>
      </c>
      <c r="V24" s="33">
        <v>2004.8580299999999</v>
      </c>
      <c r="W24" s="33">
        <v>2004.8580299999999</v>
      </c>
      <c r="X24" s="33">
        <v>2004.8580299999999</v>
      </c>
      <c r="Y24" s="33">
        <v>2004.8580299999999</v>
      </c>
      <c r="Z24" s="33">
        <v>2524.7889999999998</v>
      </c>
      <c r="AA24" s="33">
        <v>2524.7889999999998</v>
      </c>
      <c r="AB24" s="33">
        <v>2524.7889999999998</v>
      </c>
      <c r="AC24" s="33">
        <v>2524.7889999999998</v>
      </c>
      <c r="AD24" s="33">
        <v>2920.7615000000001</v>
      </c>
      <c r="AE24" s="33">
        <v>2920.7615000000001</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2577.3263245422327</v>
      </c>
      <c r="D26" s="33">
        <v>2577.3263245422327</v>
      </c>
      <c r="E26" s="33">
        <v>3837.1596045422325</v>
      </c>
      <c r="F26" s="33">
        <v>6719.4755545422322</v>
      </c>
      <c r="G26" s="33">
        <v>6927.3263545422324</v>
      </c>
      <c r="H26" s="33">
        <v>6927.3263545422324</v>
      </c>
      <c r="I26" s="33">
        <v>6927.3264793363824</v>
      </c>
      <c r="J26" s="33">
        <v>7070.7301243429329</v>
      </c>
      <c r="K26" s="33">
        <v>7070.730124347253</v>
      </c>
      <c r="L26" s="33">
        <v>7835.2047295422326</v>
      </c>
      <c r="M26" s="33">
        <v>7835.2047295422326</v>
      </c>
      <c r="N26" s="33">
        <v>12080.574999542234</v>
      </c>
      <c r="O26" s="33">
        <v>12080.574999542234</v>
      </c>
      <c r="P26" s="33">
        <v>12080.574999542234</v>
      </c>
      <c r="Q26" s="33">
        <v>12080.574999542234</v>
      </c>
      <c r="R26" s="33">
        <v>12034.074999542234</v>
      </c>
      <c r="S26" s="33">
        <v>11764.074999542234</v>
      </c>
      <c r="T26" s="33">
        <v>12323.510000723374</v>
      </c>
      <c r="U26" s="33">
        <v>12859.070500733123</v>
      </c>
      <c r="V26" s="33">
        <v>12498.570500743634</v>
      </c>
      <c r="W26" s="33">
        <v>14369.783721729435</v>
      </c>
      <c r="X26" s="33">
        <v>14369.783721768024</v>
      </c>
      <c r="Y26" s="33">
        <v>14074.80371841645</v>
      </c>
      <c r="Z26" s="33">
        <v>14074.803718425081</v>
      </c>
      <c r="AA26" s="33">
        <v>14074.80371846524</v>
      </c>
      <c r="AB26" s="33">
        <v>13848.003715453844</v>
      </c>
      <c r="AC26" s="33">
        <v>13848.003715536224</v>
      </c>
      <c r="AD26" s="33">
        <v>13848.003715556493</v>
      </c>
      <c r="AE26" s="33">
        <v>13734.813713130397</v>
      </c>
    </row>
    <row r="27" spans="1:35" s="28" customFormat="1">
      <c r="A27" s="29" t="s">
        <v>130</v>
      </c>
      <c r="B27" s="29" t="s">
        <v>68</v>
      </c>
      <c r="C27" s="33">
        <v>2130.362995147701</v>
      </c>
      <c r="D27" s="33">
        <v>2600.362995147701</v>
      </c>
      <c r="E27" s="33">
        <v>2600.362995147701</v>
      </c>
      <c r="F27" s="33">
        <v>2600.362995147701</v>
      </c>
      <c r="G27" s="33">
        <v>2600.362995147701</v>
      </c>
      <c r="H27" s="33">
        <v>2600.362995147701</v>
      </c>
      <c r="I27" s="33">
        <v>2700.362995147701</v>
      </c>
      <c r="J27" s="33">
        <v>2700.362995147701</v>
      </c>
      <c r="K27" s="33">
        <v>3367.9465551477001</v>
      </c>
      <c r="L27" s="33">
        <v>3588.0449951477012</v>
      </c>
      <c r="M27" s="33">
        <v>3613.7310631477012</v>
      </c>
      <c r="N27" s="33">
        <v>5051.4310351477006</v>
      </c>
      <c r="O27" s="33">
        <v>5678.8721351477006</v>
      </c>
      <c r="P27" s="33">
        <v>5678.8721351477006</v>
      </c>
      <c r="Q27" s="33">
        <v>5914.4994351477008</v>
      </c>
      <c r="R27" s="33">
        <v>5951.2704351477005</v>
      </c>
      <c r="S27" s="33">
        <v>8597.7040351477008</v>
      </c>
      <c r="T27" s="33">
        <v>8688.6738320959448</v>
      </c>
      <c r="U27" s="33">
        <v>8688.6738320959448</v>
      </c>
      <c r="V27" s="33">
        <v>8799.5130320959452</v>
      </c>
      <c r="W27" s="33">
        <v>9613.3572320959447</v>
      </c>
      <c r="X27" s="33">
        <v>12182.710230570065</v>
      </c>
      <c r="Y27" s="33">
        <v>12109.710230570065</v>
      </c>
      <c r="Z27" s="33">
        <v>12109.710230570065</v>
      </c>
      <c r="AA27" s="33">
        <v>12136.865230570065</v>
      </c>
      <c r="AB27" s="33">
        <v>12958.461730570067</v>
      </c>
      <c r="AC27" s="33">
        <v>12958.461730570067</v>
      </c>
      <c r="AD27" s="33">
        <v>12908.461730570067</v>
      </c>
      <c r="AE27" s="33">
        <v>13093.130535382077</v>
      </c>
    </row>
    <row r="28" spans="1:35" s="28" customFormat="1">
      <c r="A28" s="29" t="s">
        <v>130</v>
      </c>
      <c r="B28" s="29" t="s">
        <v>36</v>
      </c>
      <c r="C28" s="33">
        <v>0</v>
      </c>
      <c r="D28" s="33">
        <v>0</v>
      </c>
      <c r="E28" s="33">
        <v>0</v>
      </c>
      <c r="F28" s="33">
        <v>0</v>
      </c>
      <c r="G28" s="33">
        <v>0</v>
      </c>
      <c r="H28" s="33">
        <v>0</v>
      </c>
      <c r="I28" s="33">
        <v>0</v>
      </c>
      <c r="J28" s="33">
        <v>0</v>
      </c>
      <c r="K28" s="33">
        <v>0</v>
      </c>
      <c r="L28" s="33">
        <v>0</v>
      </c>
      <c r="M28" s="33">
        <v>0</v>
      </c>
      <c r="N28" s="33">
        <v>387.44839999999999</v>
      </c>
      <c r="O28" s="33">
        <v>387.44839999999999</v>
      </c>
      <c r="P28" s="33">
        <v>387.44839999999999</v>
      </c>
      <c r="Q28" s="33">
        <v>539.03534000000002</v>
      </c>
      <c r="R28" s="33">
        <v>539.03534000000002</v>
      </c>
      <c r="S28" s="33">
        <v>539.03534000000002</v>
      </c>
      <c r="T28" s="33">
        <v>539.03534000000002</v>
      </c>
      <c r="U28" s="33">
        <v>763.75274999999999</v>
      </c>
      <c r="V28" s="33">
        <v>763.75274999999999</v>
      </c>
      <c r="W28" s="33">
        <v>1697.5171</v>
      </c>
      <c r="X28" s="33">
        <v>1697.5171</v>
      </c>
      <c r="Y28" s="33">
        <v>1697.5171</v>
      </c>
      <c r="Z28" s="33">
        <v>1697.5171</v>
      </c>
      <c r="AA28" s="33">
        <v>1697.5171</v>
      </c>
      <c r="AB28" s="33">
        <v>1697.5165</v>
      </c>
      <c r="AC28" s="33">
        <v>1697.5171</v>
      </c>
      <c r="AD28" s="33">
        <v>1697.5171</v>
      </c>
      <c r="AE28" s="33">
        <v>1697.5170000000001</v>
      </c>
    </row>
    <row r="29" spans="1:35" s="28" customFormat="1">
      <c r="A29" s="29" t="s">
        <v>130</v>
      </c>
      <c r="B29" s="29" t="s">
        <v>73</v>
      </c>
      <c r="C29" s="33">
        <v>240</v>
      </c>
      <c r="D29" s="33">
        <v>240</v>
      </c>
      <c r="E29" s="33">
        <v>240</v>
      </c>
      <c r="F29" s="33">
        <v>240</v>
      </c>
      <c r="G29" s="33">
        <v>2280</v>
      </c>
      <c r="H29" s="33">
        <v>2280</v>
      </c>
      <c r="I29" s="33">
        <v>2280</v>
      </c>
      <c r="J29" s="33">
        <v>2280</v>
      </c>
      <c r="K29" s="33">
        <v>2280</v>
      </c>
      <c r="L29" s="33">
        <v>2280</v>
      </c>
      <c r="M29" s="33">
        <v>2280</v>
      </c>
      <c r="N29" s="33">
        <v>2843.6640004512501</v>
      </c>
      <c r="O29" s="33">
        <v>2843.6647004648598</v>
      </c>
      <c r="P29" s="33">
        <v>2843.6640004733704</v>
      </c>
      <c r="Q29" s="33">
        <v>2889.9799405352096</v>
      </c>
      <c r="R29" s="33">
        <v>2889.9799405598997</v>
      </c>
      <c r="S29" s="33">
        <v>3913.7010010226199</v>
      </c>
      <c r="T29" s="33">
        <v>3913.70100103497</v>
      </c>
      <c r="U29" s="33">
        <v>3913.70100107793</v>
      </c>
      <c r="V29" s="33">
        <v>3913.7050010893499</v>
      </c>
      <c r="W29" s="33">
        <v>3913.7010011758903</v>
      </c>
      <c r="X29" s="33">
        <v>3913.70140121332</v>
      </c>
      <c r="Y29" s="33">
        <v>3913.7010012255</v>
      </c>
      <c r="Z29" s="33">
        <v>3913.7010012637402</v>
      </c>
      <c r="AA29" s="33">
        <v>3913.7015012966099</v>
      </c>
      <c r="AB29" s="33">
        <v>3913.7015013468899</v>
      </c>
      <c r="AC29" s="33">
        <v>3913.7010013746299</v>
      </c>
      <c r="AD29" s="33">
        <v>3913.7010014196999</v>
      </c>
      <c r="AE29" s="33">
        <v>3913.7010014430502</v>
      </c>
    </row>
    <row r="30" spans="1:35" s="28" customFormat="1">
      <c r="A30" s="29" t="s">
        <v>130</v>
      </c>
      <c r="B30" s="29" t="s">
        <v>56</v>
      </c>
      <c r="C30" s="33">
        <v>13.89700031280511</v>
      </c>
      <c r="D30" s="33">
        <v>19.697000503539961</v>
      </c>
      <c r="E30" s="33">
        <v>29.16200041770929</v>
      </c>
      <c r="F30" s="33">
        <v>42.001000881195012</v>
      </c>
      <c r="G30" s="33">
        <v>59.431001186370771</v>
      </c>
      <c r="H30" s="33">
        <v>81.633003234863267</v>
      </c>
      <c r="I30" s="33">
        <v>103.01900100707999</v>
      </c>
      <c r="J30" s="33">
        <v>129.60400009155271</v>
      </c>
      <c r="K30" s="33">
        <v>168.8320045471188</v>
      </c>
      <c r="L30" s="33">
        <v>203.168994903564</v>
      </c>
      <c r="M30" s="33">
        <v>255.2420005798339</v>
      </c>
      <c r="N30" s="33">
        <v>292.83900451660151</v>
      </c>
      <c r="O30" s="33">
        <v>337.19300842285151</v>
      </c>
      <c r="P30" s="33">
        <v>380.77901458740172</v>
      </c>
      <c r="Q30" s="33">
        <v>426.08399200439442</v>
      </c>
      <c r="R30" s="33">
        <v>469.969001770018</v>
      </c>
      <c r="S30" s="33">
        <v>513.22299194335801</v>
      </c>
      <c r="T30" s="33">
        <v>556.71101379394395</v>
      </c>
      <c r="U30" s="33">
        <v>599.30900573730401</v>
      </c>
      <c r="V30" s="33">
        <v>642.05900573730401</v>
      </c>
      <c r="W30" s="33">
        <v>686.95199584960903</v>
      </c>
      <c r="X30" s="33">
        <v>734.32102966308503</v>
      </c>
      <c r="Y30" s="33">
        <v>783.02499389648403</v>
      </c>
      <c r="Z30" s="33">
        <v>821.13299560546807</v>
      </c>
      <c r="AA30" s="33">
        <v>860.40101623535111</v>
      </c>
      <c r="AB30" s="33">
        <v>900.73399353027196</v>
      </c>
      <c r="AC30" s="33">
        <v>941.99501037597497</v>
      </c>
      <c r="AD30" s="33">
        <v>983.64100646972599</v>
      </c>
      <c r="AE30" s="33">
        <v>1025.803985595702</v>
      </c>
    </row>
    <row r="31" spans="1:35" s="28" customFormat="1">
      <c r="A31" s="34" t="s">
        <v>138</v>
      </c>
      <c r="B31" s="34"/>
      <c r="C31" s="35">
        <v>19595.689319689933</v>
      </c>
      <c r="D31" s="35">
        <v>19590.689319689933</v>
      </c>
      <c r="E31" s="35">
        <v>19375.522599689935</v>
      </c>
      <c r="F31" s="35">
        <v>21108.825489046136</v>
      </c>
      <c r="G31" s="35">
        <v>19648.123897741472</v>
      </c>
      <c r="H31" s="35">
        <v>19648.123897485861</v>
      </c>
      <c r="I31" s="35">
        <v>19748.124022572734</v>
      </c>
      <c r="J31" s="35">
        <v>19891.527667477385</v>
      </c>
      <c r="K31" s="35">
        <v>19967.365438229925</v>
      </c>
      <c r="L31" s="35">
        <v>20951.938483465183</v>
      </c>
      <c r="M31" s="35">
        <v>20641.705701571635</v>
      </c>
      <c r="N31" s="35">
        <v>23780.694793339335</v>
      </c>
      <c r="O31" s="35">
        <v>24408.135893586776</v>
      </c>
      <c r="P31" s="35">
        <v>24408.135893404433</v>
      </c>
      <c r="Q31" s="35">
        <v>23943.074434689934</v>
      </c>
      <c r="R31" s="35">
        <v>23933.345434689934</v>
      </c>
      <c r="S31" s="35">
        <v>26309.779212420293</v>
      </c>
      <c r="T31" s="35">
        <v>26960.184010552948</v>
      </c>
      <c r="U31" s="35">
        <v>28112.602362829068</v>
      </c>
      <c r="V31" s="35">
        <v>27862.94156283958</v>
      </c>
      <c r="W31" s="35">
        <v>29887.998983825375</v>
      </c>
      <c r="X31" s="35">
        <v>31767.351982338088</v>
      </c>
      <c r="Y31" s="35">
        <v>30959.371978986514</v>
      </c>
      <c r="Z31" s="35">
        <v>31294.302948995144</v>
      </c>
      <c r="AA31" s="35">
        <v>31321.457949035306</v>
      </c>
      <c r="AB31" s="35">
        <v>31916.254446023911</v>
      </c>
      <c r="AC31" s="35">
        <v>31916.25444610629</v>
      </c>
      <c r="AD31" s="35">
        <v>32262.226946126561</v>
      </c>
      <c r="AE31" s="35">
        <v>32333.705748512475</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4814.7683500000003</v>
      </c>
      <c r="G34" s="33">
        <v>4814.7683500000003</v>
      </c>
      <c r="H34" s="33">
        <v>4638.0003599983002</v>
      </c>
      <c r="I34" s="33">
        <v>4628.1419500000002</v>
      </c>
      <c r="J34" s="33">
        <v>4288.0002500000001</v>
      </c>
      <c r="K34" s="33">
        <v>4009.1493199999995</v>
      </c>
      <c r="L34" s="33">
        <v>3923.0006895226497</v>
      </c>
      <c r="M34" s="33">
        <v>3923.0006895463998</v>
      </c>
      <c r="N34" s="33">
        <v>3923.0006895218999</v>
      </c>
      <c r="O34" s="33">
        <v>3408.208504455049</v>
      </c>
      <c r="P34" s="33">
        <v>3408.2085044492887</v>
      </c>
      <c r="Q34" s="33">
        <v>3408.2085044483188</v>
      </c>
      <c r="R34" s="33">
        <v>3206.7516344493388</v>
      </c>
      <c r="S34" s="33">
        <v>2958.2085344460193</v>
      </c>
      <c r="T34" s="33">
        <v>2958.2085344486991</v>
      </c>
      <c r="U34" s="33">
        <v>2958.2085344416091</v>
      </c>
      <c r="V34" s="33">
        <v>2958.2085344512689</v>
      </c>
      <c r="W34" s="33">
        <v>2958.208534447409</v>
      </c>
      <c r="X34" s="33">
        <v>2214.2085344472989</v>
      </c>
      <c r="Y34" s="33">
        <v>1953.1668216738001</v>
      </c>
      <c r="Z34" s="33">
        <v>1692.0017518376001</v>
      </c>
      <c r="AA34" s="33">
        <v>1692</v>
      </c>
      <c r="AB34" s="33">
        <v>1692</v>
      </c>
      <c r="AC34" s="33">
        <v>1692</v>
      </c>
      <c r="AD34" s="33">
        <v>1692</v>
      </c>
      <c r="AE34" s="33">
        <v>1692</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1501</v>
      </c>
      <c r="T38" s="33">
        <v>1501</v>
      </c>
      <c r="U38" s="33">
        <v>1501</v>
      </c>
      <c r="V38" s="33">
        <v>1501</v>
      </c>
      <c r="W38" s="33">
        <v>1501</v>
      </c>
      <c r="X38" s="33">
        <v>1501</v>
      </c>
      <c r="Y38" s="33">
        <v>1501</v>
      </c>
      <c r="Z38" s="33">
        <v>1369</v>
      </c>
      <c r="AA38" s="33">
        <v>1556.62617</v>
      </c>
      <c r="AB38" s="33">
        <v>2901.4597000000003</v>
      </c>
      <c r="AC38" s="33">
        <v>2901.4597000000003</v>
      </c>
      <c r="AD38" s="33">
        <v>3125.8380999999999</v>
      </c>
      <c r="AE38" s="33">
        <v>2767.7048</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3692.4873207824694</v>
      </c>
      <c r="D40" s="33">
        <v>4192.4873207824694</v>
      </c>
      <c r="E40" s="33">
        <v>4192.4873207824694</v>
      </c>
      <c r="F40" s="33">
        <v>5444.0267207824691</v>
      </c>
      <c r="G40" s="33">
        <v>5444.0267207824691</v>
      </c>
      <c r="H40" s="33">
        <v>5444.0267207824691</v>
      </c>
      <c r="I40" s="33">
        <v>5666.1332607824688</v>
      </c>
      <c r="J40" s="33">
        <v>6851.0091807824692</v>
      </c>
      <c r="K40" s="33">
        <v>6851.0091807824692</v>
      </c>
      <c r="L40" s="33">
        <v>6851.0091807824692</v>
      </c>
      <c r="M40" s="33">
        <v>7057.2549807824698</v>
      </c>
      <c r="N40" s="33">
        <v>7071.4805107824695</v>
      </c>
      <c r="O40" s="33">
        <v>8082.6090107824693</v>
      </c>
      <c r="P40" s="33">
        <v>8082.6090107824693</v>
      </c>
      <c r="Q40" s="33">
        <v>8159.27438078247</v>
      </c>
      <c r="R40" s="33">
        <v>8410.9243807824696</v>
      </c>
      <c r="S40" s="33">
        <v>9210.9243807824696</v>
      </c>
      <c r="T40" s="33">
        <v>9210.9243807824696</v>
      </c>
      <c r="U40" s="33">
        <v>9210.9243807824696</v>
      </c>
      <c r="V40" s="33">
        <v>9219.9419807824706</v>
      </c>
      <c r="W40" s="33">
        <v>9749.3611807824709</v>
      </c>
      <c r="X40" s="33">
        <v>10829.87707078247</v>
      </c>
      <c r="Y40" s="33">
        <v>10649.359065411378</v>
      </c>
      <c r="Z40" s="33">
        <v>10337.790520762939</v>
      </c>
      <c r="AA40" s="33">
        <v>10337.790520762939</v>
      </c>
      <c r="AB40" s="33">
        <v>10337.790520762939</v>
      </c>
      <c r="AC40" s="33">
        <v>10337.790520762939</v>
      </c>
      <c r="AD40" s="33">
        <v>10337.790520762939</v>
      </c>
      <c r="AE40" s="33">
        <v>10621.20316076294</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3178.8141389318812</v>
      </c>
      <c r="N41" s="33">
        <v>3638.9932489318812</v>
      </c>
      <c r="O41" s="33">
        <v>3721.1366489318812</v>
      </c>
      <c r="P41" s="33">
        <v>3721.1366489318812</v>
      </c>
      <c r="Q41" s="33">
        <v>3721.1366489318812</v>
      </c>
      <c r="R41" s="33">
        <v>3600.1366489318807</v>
      </c>
      <c r="S41" s="33">
        <v>4674.4459489318815</v>
      </c>
      <c r="T41" s="33">
        <v>4674.4459489318815</v>
      </c>
      <c r="U41" s="33">
        <v>4674.4459489318815</v>
      </c>
      <c r="V41" s="33">
        <v>5067.3055489318813</v>
      </c>
      <c r="W41" s="33">
        <v>5960.4283489318805</v>
      </c>
      <c r="X41" s="33">
        <v>8169.3720507629359</v>
      </c>
      <c r="Y41" s="33">
        <v>8002.3720507629359</v>
      </c>
      <c r="Z41" s="33">
        <v>7801.2720522888158</v>
      </c>
      <c r="AA41" s="33">
        <v>7737.0640521057103</v>
      </c>
      <c r="AB41" s="33">
        <v>7682.0790514953587</v>
      </c>
      <c r="AC41" s="33">
        <v>7571.6790499694807</v>
      </c>
      <c r="AD41" s="33">
        <v>7040.7790484436027</v>
      </c>
      <c r="AE41" s="33">
        <v>8146.4216972534168</v>
      </c>
    </row>
    <row r="42" spans="1:31" s="28" customFormat="1">
      <c r="A42" s="29" t="s">
        <v>131</v>
      </c>
      <c r="B42" s="29" t="s">
        <v>36</v>
      </c>
      <c r="C42" s="33">
        <v>0</v>
      </c>
      <c r="D42" s="33">
        <v>20</v>
      </c>
      <c r="E42" s="33">
        <v>20</v>
      </c>
      <c r="F42" s="33">
        <v>20</v>
      </c>
      <c r="G42" s="33">
        <v>20</v>
      </c>
      <c r="H42" s="33">
        <v>20</v>
      </c>
      <c r="I42" s="33">
        <v>20</v>
      </c>
      <c r="J42" s="33">
        <v>20</v>
      </c>
      <c r="K42" s="33">
        <v>20</v>
      </c>
      <c r="L42" s="33">
        <v>20</v>
      </c>
      <c r="M42" s="33">
        <v>20</v>
      </c>
      <c r="N42" s="33">
        <v>351.1037</v>
      </c>
      <c r="O42" s="33">
        <v>359.95706000000001</v>
      </c>
      <c r="P42" s="33">
        <v>359.95706000000001</v>
      </c>
      <c r="Q42" s="33">
        <v>359.95706000000001</v>
      </c>
      <c r="R42" s="33">
        <v>359.95706000000001</v>
      </c>
      <c r="S42" s="33">
        <v>617.14099999999996</v>
      </c>
      <c r="T42" s="33">
        <v>617.14099999999996</v>
      </c>
      <c r="U42" s="33">
        <v>617.14099999999996</v>
      </c>
      <c r="V42" s="33">
        <v>597.14099999999996</v>
      </c>
      <c r="W42" s="33">
        <v>1058.9802999999999</v>
      </c>
      <c r="X42" s="33">
        <v>1058.9802999999999</v>
      </c>
      <c r="Y42" s="33">
        <v>1058.9802999999999</v>
      </c>
      <c r="Z42" s="33">
        <v>1326.7578000000001</v>
      </c>
      <c r="AA42" s="33">
        <v>1326.7578000000001</v>
      </c>
      <c r="AB42" s="33">
        <v>2467.5412999999999</v>
      </c>
      <c r="AC42" s="33">
        <v>2467.5412999999999</v>
      </c>
      <c r="AD42" s="33">
        <v>2467.5412999999999</v>
      </c>
      <c r="AE42" s="33">
        <v>2467.5412999999999</v>
      </c>
    </row>
    <row r="43" spans="1:31" s="28" customFormat="1">
      <c r="A43" s="29" t="s">
        <v>131</v>
      </c>
      <c r="B43" s="29" t="s">
        <v>73</v>
      </c>
      <c r="C43" s="33">
        <v>570</v>
      </c>
      <c r="D43" s="33">
        <v>570</v>
      </c>
      <c r="E43" s="33">
        <v>570</v>
      </c>
      <c r="F43" s="33">
        <v>570</v>
      </c>
      <c r="G43" s="33">
        <v>570</v>
      </c>
      <c r="H43" s="33">
        <v>570</v>
      </c>
      <c r="I43" s="33">
        <v>570</v>
      </c>
      <c r="J43" s="33">
        <v>570</v>
      </c>
      <c r="K43" s="33">
        <v>570</v>
      </c>
      <c r="L43" s="33">
        <v>570</v>
      </c>
      <c r="M43" s="33">
        <v>570</v>
      </c>
      <c r="N43" s="33">
        <v>844.10476999999992</v>
      </c>
      <c r="O43" s="33">
        <v>1212.4142999999999</v>
      </c>
      <c r="P43" s="33">
        <v>1212.4142999999999</v>
      </c>
      <c r="Q43" s="33">
        <v>1212.4142999999999</v>
      </c>
      <c r="R43" s="33">
        <v>1212.4142999999999</v>
      </c>
      <c r="S43" s="33">
        <v>1942.8833999999999</v>
      </c>
      <c r="T43" s="33">
        <v>1942.8833999999999</v>
      </c>
      <c r="U43" s="33">
        <v>1993.3706</v>
      </c>
      <c r="V43" s="33">
        <v>1993.3706</v>
      </c>
      <c r="W43" s="33">
        <v>2022.9019000000001</v>
      </c>
      <c r="X43" s="33">
        <v>2871.6529999999998</v>
      </c>
      <c r="Y43" s="33">
        <v>2871.6529999999998</v>
      </c>
      <c r="Z43" s="33">
        <v>2871.6529999999998</v>
      </c>
      <c r="AA43" s="33">
        <v>2871.6529999999998</v>
      </c>
      <c r="AB43" s="33">
        <v>2871.6529999999998</v>
      </c>
      <c r="AC43" s="33">
        <v>2871.6529999999998</v>
      </c>
      <c r="AD43" s="33">
        <v>2871.6529999999998</v>
      </c>
      <c r="AE43" s="33">
        <v>2951.5906</v>
      </c>
    </row>
    <row r="44" spans="1:31" s="28" customFormat="1">
      <c r="A44" s="29" t="s">
        <v>131</v>
      </c>
      <c r="B44" s="29" t="s">
        <v>56</v>
      </c>
      <c r="C44" s="33">
        <v>6.2830001711845354</v>
      </c>
      <c r="D44" s="33">
        <v>9.0379998683929408</v>
      </c>
      <c r="E44" s="33">
        <v>13.64800012111661</v>
      </c>
      <c r="F44" s="33">
        <v>20.04699945449828</v>
      </c>
      <c r="G44" s="33">
        <v>28.645998954772889</v>
      </c>
      <c r="H44" s="33">
        <v>39.91999959945673</v>
      </c>
      <c r="I44" s="33">
        <v>51.775998115539494</v>
      </c>
      <c r="J44" s="33">
        <v>66.049998283386103</v>
      </c>
      <c r="K44" s="33">
        <v>86.233997344970604</v>
      </c>
      <c r="L44" s="33">
        <v>109.4229984283446</v>
      </c>
      <c r="M44" s="33">
        <v>142.44900131225489</v>
      </c>
      <c r="N44" s="33">
        <v>168.90199279785128</v>
      </c>
      <c r="O44" s="33">
        <v>199.70200347900379</v>
      </c>
      <c r="P44" s="33">
        <v>230.44100189208928</v>
      </c>
      <c r="Q44" s="33">
        <v>262.57600021362282</v>
      </c>
      <c r="R44" s="33">
        <v>295.53199768066332</v>
      </c>
      <c r="S44" s="33">
        <v>329.47499847412041</v>
      </c>
      <c r="T44" s="33">
        <v>362.96698760986317</v>
      </c>
      <c r="U44" s="33">
        <v>395.85900115966712</v>
      </c>
      <c r="V44" s="33">
        <v>429.33000183105401</v>
      </c>
      <c r="W44" s="33">
        <v>463.78398895263598</v>
      </c>
      <c r="X44" s="33">
        <v>499.93299102783101</v>
      </c>
      <c r="Y44" s="33">
        <v>537.29598999023301</v>
      </c>
      <c r="Z44" s="33">
        <v>565.41600036621003</v>
      </c>
      <c r="AA44" s="33">
        <v>594.35398864746003</v>
      </c>
      <c r="AB44" s="33">
        <v>624.14299011230401</v>
      </c>
      <c r="AC44" s="33">
        <v>654.72198486328</v>
      </c>
      <c r="AD44" s="33">
        <v>685.86102294921807</v>
      </c>
      <c r="AE44" s="33">
        <v>717.54901123046807</v>
      </c>
    </row>
    <row r="45" spans="1:31" s="28" customFormat="1">
      <c r="A45" s="34" t="s">
        <v>138</v>
      </c>
      <c r="B45" s="34"/>
      <c r="C45" s="35">
        <v>17495.42231452636</v>
      </c>
      <c r="D45" s="35">
        <v>18805.407315136712</v>
      </c>
      <c r="E45" s="35">
        <v>18805.407315136712</v>
      </c>
      <c r="F45" s="35">
        <v>16745.715065136712</v>
      </c>
      <c r="G45" s="35">
        <v>16745.715065136712</v>
      </c>
      <c r="H45" s="35">
        <v>16568.947075135013</v>
      </c>
      <c r="I45" s="35">
        <v>16781.195205136712</v>
      </c>
      <c r="J45" s="35">
        <v>17625.929425136714</v>
      </c>
      <c r="K45" s="35">
        <v>17347.078495136713</v>
      </c>
      <c r="L45" s="35">
        <v>17260.929864659363</v>
      </c>
      <c r="M45" s="35">
        <v>17818.369804683112</v>
      </c>
      <c r="N45" s="35">
        <v>18292.774444658615</v>
      </c>
      <c r="O45" s="35">
        <v>18579.254159591765</v>
      </c>
      <c r="P45" s="35">
        <v>18462.254159586002</v>
      </c>
      <c r="Q45" s="35">
        <v>18538.919529585033</v>
      </c>
      <c r="R45" s="35">
        <v>18083.112659586051</v>
      </c>
      <c r="S45" s="35">
        <v>19622.478858056857</v>
      </c>
      <c r="T45" s="35">
        <v>19622.478858059534</v>
      </c>
      <c r="U45" s="35">
        <v>19479.078864155963</v>
      </c>
      <c r="V45" s="35">
        <v>19880.956064165621</v>
      </c>
      <c r="W45" s="35">
        <v>21303.498064161759</v>
      </c>
      <c r="X45" s="35">
        <v>23782.957655992705</v>
      </c>
      <c r="Y45" s="35">
        <v>23174.397937848113</v>
      </c>
      <c r="Z45" s="35">
        <v>22268.564324889354</v>
      </c>
      <c r="AA45" s="35">
        <v>21747.480742868647</v>
      </c>
      <c r="AB45" s="35">
        <v>22793.329272258299</v>
      </c>
      <c r="AC45" s="35">
        <v>22682.92927073242</v>
      </c>
      <c r="AD45" s="35">
        <v>22376.407669206543</v>
      </c>
      <c r="AE45" s="35">
        <v>23407.329658016355</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2454.1826700000001</v>
      </c>
      <c r="G49" s="33">
        <v>2393.7976600000002</v>
      </c>
      <c r="H49" s="33">
        <v>2066.1533099999988</v>
      </c>
      <c r="I49" s="33">
        <v>1.1152101000000001E-4</v>
      </c>
      <c r="J49" s="33">
        <v>1.1152444E-4</v>
      </c>
      <c r="K49" s="33">
        <v>1.115515E-4</v>
      </c>
      <c r="L49" s="33">
        <v>1.11573089999999E-4</v>
      </c>
      <c r="M49" s="33">
        <v>1.11548619999999E-4</v>
      </c>
      <c r="N49" s="33">
        <v>1.11515335E-4</v>
      </c>
      <c r="O49" s="33">
        <v>1.11524285E-4</v>
      </c>
      <c r="P49" s="33">
        <v>1.115259E-4</v>
      </c>
      <c r="Q49" s="33">
        <v>1.1153353E-4</v>
      </c>
      <c r="R49" s="33">
        <v>1.115335E-4</v>
      </c>
      <c r="S49" s="33">
        <v>1.1152701000000001E-4</v>
      </c>
      <c r="T49" s="33">
        <v>1.1152825E-4</v>
      </c>
      <c r="U49" s="33">
        <v>1.1153711999999999E-4</v>
      </c>
      <c r="V49" s="33">
        <v>1.1150956599999999E-4</v>
      </c>
      <c r="W49" s="33">
        <v>1.11546339999999E-4</v>
      </c>
      <c r="X49" s="33">
        <v>1.1152055E-4</v>
      </c>
      <c r="Y49" s="33">
        <v>1.11513419999999E-4</v>
      </c>
      <c r="Z49" s="33">
        <v>1.1154533E-4</v>
      </c>
      <c r="AA49" s="33">
        <v>1.1154908E-4</v>
      </c>
      <c r="AB49" s="33">
        <v>1.1150891E-4</v>
      </c>
      <c r="AC49" s="33">
        <v>0</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1730</v>
      </c>
      <c r="R52" s="33">
        <v>1730</v>
      </c>
      <c r="S52" s="33">
        <v>1730</v>
      </c>
      <c r="T52" s="33">
        <v>1730</v>
      </c>
      <c r="U52" s="33">
        <v>1290</v>
      </c>
      <c r="V52" s="33">
        <v>1290</v>
      </c>
      <c r="W52" s="33">
        <v>1290.0001032243999</v>
      </c>
      <c r="X52" s="33">
        <v>1196.0001032304899</v>
      </c>
      <c r="Y52" s="33">
        <v>1196.000103257174</v>
      </c>
      <c r="Z52" s="33">
        <v>1196.000103385486</v>
      </c>
      <c r="AA52" s="33">
        <v>1196.0001033912899</v>
      </c>
      <c r="AB52" s="33">
        <v>1196.00010340671</v>
      </c>
      <c r="AC52" s="33">
        <v>612.00010341263999</v>
      </c>
      <c r="AD52" s="33">
        <v>612.00010349685999</v>
      </c>
      <c r="AE52" s="33">
        <v>612.00010354949995</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4686.9197580600539</v>
      </c>
      <c r="G54" s="33">
        <v>4686.9197580600539</v>
      </c>
      <c r="H54" s="33">
        <v>5108.9806640600546</v>
      </c>
      <c r="I54" s="33">
        <v>6868.4869340600544</v>
      </c>
      <c r="J54" s="33">
        <v>7186.9239140600548</v>
      </c>
      <c r="K54" s="33">
        <v>7186.9239140600548</v>
      </c>
      <c r="L54" s="33">
        <v>7186.9239140600548</v>
      </c>
      <c r="M54" s="33">
        <v>7186.9239140600548</v>
      </c>
      <c r="N54" s="33">
        <v>7568.1240040600551</v>
      </c>
      <c r="O54" s="33">
        <v>7515.6240040600551</v>
      </c>
      <c r="P54" s="33">
        <v>7652.5246540600547</v>
      </c>
      <c r="Q54" s="33">
        <v>7890.5894540600557</v>
      </c>
      <c r="R54" s="33">
        <v>8344.667354060055</v>
      </c>
      <c r="S54" s="33">
        <v>9387.3151771118119</v>
      </c>
      <c r="T54" s="33">
        <v>9228.4995685373415</v>
      </c>
      <c r="U54" s="33">
        <v>9531.2487271118116</v>
      </c>
      <c r="V54" s="33">
        <v>9248.2017253534486</v>
      </c>
      <c r="W54" s="33">
        <v>9248.2017253784488</v>
      </c>
      <c r="X54" s="33">
        <v>10513.932276148389</v>
      </c>
      <c r="Y54" s="33">
        <v>10190.132273098232</v>
      </c>
      <c r="Z54" s="33">
        <v>9878.1322731021319</v>
      </c>
      <c r="AA54" s="33">
        <v>8682.7722725162803</v>
      </c>
      <c r="AB54" s="33">
        <v>10020.492732534281</v>
      </c>
      <c r="AC54" s="33">
        <v>9780.4927327055811</v>
      </c>
      <c r="AD54" s="33">
        <v>9751.7927323840413</v>
      </c>
      <c r="AE54" s="33">
        <v>9024.1027541510211</v>
      </c>
    </row>
    <row r="55" spans="1:31" s="28" customFormat="1">
      <c r="A55" s="29" t="s">
        <v>132</v>
      </c>
      <c r="B55" s="29" t="s">
        <v>68</v>
      </c>
      <c r="C55" s="33">
        <v>1098.972995758056</v>
      </c>
      <c r="D55" s="33">
        <v>1098.972995758056</v>
      </c>
      <c r="E55" s="33">
        <v>1098.972995758056</v>
      </c>
      <c r="F55" s="33">
        <v>1098.972995758056</v>
      </c>
      <c r="G55" s="33">
        <v>1098.972995758056</v>
      </c>
      <c r="H55" s="33">
        <v>1098.972995758056</v>
      </c>
      <c r="I55" s="33">
        <v>1098.972995758056</v>
      </c>
      <c r="J55" s="33">
        <v>1098.972995758056</v>
      </c>
      <c r="K55" s="33">
        <v>1098.972995758056</v>
      </c>
      <c r="L55" s="33">
        <v>1143.9343487580559</v>
      </c>
      <c r="M55" s="33">
        <v>2242.9596957580561</v>
      </c>
      <c r="N55" s="33">
        <v>3339.1369957580464</v>
      </c>
      <c r="O55" s="33">
        <v>3339.1369957580464</v>
      </c>
      <c r="P55" s="33">
        <v>3339.1369957580464</v>
      </c>
      <c r="Q55" s="33">
        <v>3339.1369957580464</v>
      </c>
      <c r="R55" s="33">
        <v>3339.1369957580464</v>
      </c>
      <c r="S55" s="33">
        <v>3478.9729957580557</v>
      </c>
      <c r="T55" s="33">
        <v>3478.9729957580557</v>
      </c>
      <c r="U55" s="33">
        <v>3478.9729957580557</v>
      </c>
      <c r="V55" s="33">
        <v>3478.9729957580557</v>
      </c>
      <c r="W55" s="33">
        <v>3778.9702457580561</v>
      </c>
      <c r="X55" s="33">
        <v>3778.9702457580561</v>
      </c>
      <c r="Y55" s="33">
        <v>3778.9702457580561</v>
      </c>
      <c r="Z55" s="33">
        <v>3671.4502491149901</v>
      </c>
      <c r="AA55" s="33">
        <v>3640.347248474121</v>
      </c>
      <c r="AB55" s="33">
        <v>3640.347248474121</v>
      </c>
      <c r="AC55" s="33">
        <v>3640.347248474121</v>
      </c>
      <c r="AD55" s="33">
        <v>3488.4472469482421</v>
      </c>
      <c r="AE55" s="33">
        <v>3090.9974144982298</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375.329999923706</v>
      </c>
      <c r="N56" s="33">
        <v>375.329999923706</v>
      </c>
      <c r="O56" s="33">
        <v>320</v>
      </c>
      <c r="P56" s="33">
        <v>320</v>
      </c>
      <c r="Q56" s="33">
        <v>320.00013270193</v>
      </c>
      <c r="R56" s="33">
        <v>320.00013276914001</v>
      </c>
      <c r="S56" s="33">
        <v>320.00013300232001</v>
      </c>
      <c r="T56" s="33">
        <v>320.00013303871998</v>
      </c>
      <c r="U56" s="33">
        <v>320.00061560515002</v>
      </c>
      <c r="V56" s="33">
        <v>320.00061568513001</v>
      </c>
      <c r="W56" s="33">
        <v>558.92917</v>
      </c>
      <c r="X56" s="33">
        <v>258.92917</v>
      </c>
      <c r="Y56" s="33">
        <v>258.92917</v>
      </c>
      <c r="Z56" s="33">
        <v>258.92917</v>
      </c>
      <c r="AA56" s="33">
        <v>258.92917</v>
      </c>
      <c r="AB56" s="33">
        <v>258.92917</v>
      </c>
      <c r="AC56" s="33">
        <v>258.92917</v>
      </c>
      <c r="AD56" s="33">
        <v>258.92917</v>
      </c>
      <c r="AE56" s="33">
        <v>258.92917</v>
      </c>
    </row>
    <row r="57" spans="1:31" s="28" customFormat="1">
      <c r="A57" s="29" t="s">
        <v>132</v>
      </c>
      <c r="B57" s="29" t="s">
        <v>73</v>
      </c>
      <c r="C57" s="33">
        <v>0</v>
      </c>
      <c r="D57" s="33">
        <v>0</v>
      </c>
      <c r="E57" s="33">
        <v>0</v>
      </c>
      <c r="F57" s="33">
        <v>0</v>
      </c>
      <c r="G57" s="33">
        <v>0</v>
      </c>
      <c r="H57" s="33">
        <v>0</v>
      </c>
      <c r="I57" s="33">
        <v>0</v>
      </c>
      <c r="J57" s="33">
        <v>0</v>
      </c>
      <c r="K57" s="33">
        <v>0</v>
      </c>
      <c r="L57" s="33">
        <v>0</v>
      </c>
      <c r="M57" s="33">
        <v>0</v>
      </c>
      <c r="N57" s="33">
        <v>258.84667999999999</v>
      </c>
      <c r="O57" s="33">
        <v>258.84667999999999</v>
      </c>
      <c r="P57" s="33">
        <v>258.84667999999999</v>
      </c>
      <c r="Q57" s="33">
        <v>700.07150000000001</v>
      </c>
      <c r="R57" s="33">
        <v>700.07150000000001</v>
      </c>
      <c r="S57" s="33">
        <v>757.38250000000005</v>
      </c>
      <c r="T57" s="33">
        <v>757.38250000000005</v>
      </c>
      <c r="U57" s="33">
        <v>757.38250000000005</v>
      </c>
      <c r="V57" s="33">
        <v>757.38250000000005</v>
      </c>
      <c r="W57" s="33">
        <v>1450.1632999999999</v>
      </c>
      <c r="X57" s="33">
        <v>1450.1632999999999</v>
      </c>
      <c r="Y57" s="33">
        <v>1450.1632999999999</v>
      </c>
      <c r="Z57" s="33">
        <v>1450.1632999999999</v>
      </c>
      <c r="AA57" s="33">
        <v>1450.1632999999999</v>
      </c>
      <c r="AB57" s="33">
        <v>1450.1632999999999</v>
      </c>
      <c r="AC57" s="33">
        <v>1450.1632999999999</v>
      </c>
      <c r="AD57" s="33">
        <v>1450.1632999999999</v>
      </c>
      <c r="AE57" s="33">
        <v>1450.1632999999999</v>
      </c>
    </row>
    <row r="58" spans="1:31" s="28" customFormat="1">
      <c r="A58" s="29" t="s">
        <v>132</v>
      </c>
      <c r="B58" s="29" t="s">
        <v>56</v>
      </c>
      <c r="C58" s="33">
        <v>7.9670000076293901</v>
      </c>
      <c r="D58" s="33">
        <v>12.184000015258771</v>
      </c>
      <c r="E58" s="33">
        <v>18.007000446319509</v>
      </c>
      <c r="F58" s="33">
        <v>25.892000198364229</v>
      </c>
      <c r="G58" s="33">
        <v>37.312001228332434</v>
      </c>
      <c r="H58" s="33">
        <v>52.961001873016329</v>
      </c>
      <c r="I58" s="33">
        <v>71.587000846862765</v>
      </c>
      <c r="J58" s="33">
        <v>94.074999809265094</v>
      </c>
      <c r="K58" s="33">
        <v>129.77300262451132</v>
      </c>
      <c r="L58" s="33">
        <v>159.42099571227931</v>
      </c>
      <c r="M58" s="33">
        <v>205.4859981536863</v>
      </c>
      <c r="N58" s="33">
        <v>243.57999420165987</v>
      </c>
      <c r="O58" s="33">
        <v>283.22999954223542</v>
      </c>
      <c r="P58" s="33">
        <v>321.6980094909668</v>
      </c>
      <c r="Q58" s="33">
        <v>361.63500976562409</v>
      </c>
      <c r="R58" s="33">
        <v>401.73001098632784</v>
      </c>
      <c r="S58" s="33">
        <v>443.3219985961905</v>
      </c>
      <c r="T58" s="33">
        <v>486.69901275634601</v>
      </c>
      <c r="U58" s="33">
        <v>530.82399749755803</v>
      </c>
      <c r="V58" s="33">
        <v>575.44198608398301</v>
      </c>
      <c r="W58" s="33">
        <v>621.93501281738202</v>
      </c>
      <c r="X58" s="33">
        <v>669.90702819824196</v>
      </c>
      <c r="Y58" s="33">
        <v>718.01499938964798</v>
      </c>
      <c r="Z58" s="33">
        <v>754.91101074218705</v>
      </c>
      <c r="AA58" s="33">
        <v>792.92201232909997</v>
      </c>
      <c r="AB58" s="33">
        <v>831.94000244140489</v>
      </c>
      <c r="AC58" s="33">
        <v>871.86401367187409</v>
      </c>
      <c r="AD58" s="33">
        <v>912.31399536132699</v>
      </c>
      <c r="AE58" s="33">
        <v>953.27198791503804</v>
      </c>
    </row>
    <row r="59" spans="1:31" s="28" customFormat="1">
      <c r="A59" s="34" t="s">
        <v>138</v>
      </c>
      <c r="B59" s="34"/>
      <c r="C59" s="35">
        <v>13942.412975311276</v>
      </c>
      <c r="D59" s="35">
        <v>14830.172969818112</v>
      </c>
      <c r="E59" s="35">
        <v>14830.172969818112</v>
      </c>
      <c r="F59" s="35">
        <v>12859.075423818111</v>
      </c>
      <c r="G59" s="35">
        <v>12798.690413818111</v>
      </c>
      <c r="H59" s="35">
        <v>12893.106969818109</v>
      </c>
      <c r="I59" s="35">
        <v>12586.46004133912</v>
      </c>
      <c r="J59" s="35">
        <v>12904.897021342551</v>
      </c>
      <c r="K59" s="35">
        <v>12904.897021369612</v>
      </c>
      <c r="L59" s="35">
        <v>12949.8583743912</v>
      </c>
      <c r="M59" s="35">
        <v>14048.88372136673</v>
      </c>
      <c r="N59" s="35">
        <v>15526.261111333437</v>
      </c>
      <c r="O59" s="35">
        <v>15303.761111342386</v>
      </c>
      <c r="P59" s="35">
        <v>15440.661761344001</v>
      </c>
      <c r="Q59" s="35">
        <v>15678.726561351632</v>
      </c>
      <c r="R59" s="35">
        <v>16132.804461351601</v>
      </c>
      <c r="S59" s="35">
        <v>17315.288284396876</v>
      </c>
      <c r="T59" s="35">
        <v>17156.472675823647</v>
      </c>
      <c r="U59" s="35">
        <v>16519.221834406988</v>
      </c>
      <c r="V59" s="35">
        <v>16236.174832621069</v>
      </c>
      <c r="W59" s="35">
        <v>16536.172185907246</v>
      </c>
      <c r="X59" s="35">
        <v>17707.902736657485</v>
      </c>
      <c r="Y59" s="35">
        <v>17384.102733626882</v>
      </c>
      <c r="Z59" s="35">
        <v>16964.582737147939</v>
      </c>
      <c r="AA59" s="35">
        <v>15738.119735930772</v>
      </c>
      <c r="AB59" s="35">
        <v>17075.840195924022</v>
      </c>
      <c r="AC59" s="35">
        <v>16251.840084592342</v>
      </c>
      <c r="AD59" s="35">
        <v>16071.240082829143</v>
      </c>
      <c r="AE59" s="35">
        <v>14946.10027219875</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705.29999542236283</v>
      </c>
      <c r="R66" s="33">
        <v>705.29999542236283</v>
      </c>
      <c r="S66" s="33">
        <v>705.29999542236283</v>
      </c>
      <c r="T66" s="33">
        <v>705.29999542236283</v>
      </c>
      <c r="U66" s="33">
        <v>705.29999542236283</v>
      </c>
      <c r="V66" s="33">
        <v>705.29999542236283</v>
      </c>
      <c r="W66" s="33">
        <v>1113.9024154223628</v>
      </c>
      <c r="X66" s="33">
        <v>1113.9024154223628</v>
      </c>
      <c r="Y66" s="33">
        <v>1113.9024154223628</v>
      </c>
      <c r="Z66" s="33">
        <v>910.52689542236294</v>
      </c>
      <c r="AA66" s="33">
        <v>910.52689542236294</v>
      </c>
      <c r="AB66" s="33">
        <v>910.52689542236294</v>
      </c>
      <c r="AC66" s="33">
        <v>910.52689542236294</v>
      </c>
      <c r="AD66" s="33">
        <v>910.52689542236294</v>
      </c>
      <c r="AE66" s="33">
        <v>910.52689542236294</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2053.3100090026815</v>
      </c>
      <c r="D68" s="33">
        <v>2349.7100105285604</v>
      </c>
      <c r="E68" s="33">
        <v>2478.4681225285603</v>
      </c>
      <c r="F68" s="33">
        <v>3404.70999499651</v>
      </c>
      <c r="G68" s="33">
        <v>3404.7099949973604</v>
      </c>
      <c r="H68" s="33">
        <v>3404.7099949987801</v>
      </c>
      <c r="I68" s="33">
        <v>3428.42414500003</v>
      </c>
      <c r="J68" s="33">
        <v>4122.8368550012601</v>
      </c>
      <c r="K68" s="33">
        <v>4032.0868550031205</v>
      </c>
      <c r="L68" s="33">
        <v>3920.0868550133905</v>
      </c>
      <c r="M68" s="33">
        <v>3920.0868550146606</v>
      </c>
      <c r="N68" s="33">
        <v>4466.7494630419606</v>
      </c>
      <c r="O68" s="33">
        <v>4368.0494661035682</v>
      </c>
      <c r="P68" s="33">
        <v>4368.0494661081375</v>
      </c>
      <c r="Q68" s="33">
        <v>4257.7741743679626</v>
      </c>
      <c r="R68" s="33">
        <v>4072.9743562368212</v>
      </c>
      <c r="S68" s="33">
        <v>4210.2223768635431</v>
      </c>
      <c r="T68" s="33">
        <v>4249.5597895736828</v>
      </c>
      <c r="U68" s="33">
        <v>3922.8597889728831</v>
      </c>
      <c r="V68" s="33">
        <v>4047.5862590305633</v>
      </c>
      <c r="W68" s="33">
        <v>4287.494836955153</v>
      </c>
      <c r="X68" s="33">
        <v>4308.0752469832478</v>
      </c>
      <c r="Y68" s="33">
        <v>4225.0385963958724</v>
      </c>
      <c r="Z68" s="33">
        <v>4225.0385767303169</v>
      </c>
      <c r="AA68" s="33">
        <v>3942.1075025920659</v>
      </c>
      <c r="AB68" s="33">
        <v>4084.1232526283861</v>
      </c>
      <c r="AC68" s="33">
        <v>4084.1232727095908</v>
      </c>
      <c r="AD68" s="33">
        <v>4084.1232727570659</v>
      </c>
      <c r="AE68" s="33">
        <v>4084.1232727847755</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432.19999694824207</v>
      </c>
      <c r="J69" s="33">
        <v>432.19999694824207</v>
      </c>
      <c r="K69" s="33">
        <v>432.19999694824207</v>
      </c>
      <c r="L69" s="33">
        <v>432.19999694824207</v>
      </c>
      <c r="M69" s="33">
        <v>432.19999694824207</v>
      </c>
      <c r="N69" s="33">
        <v>432.19999694824207</v>
      </c>
      <c r="O69" s="33">
        <v>432.19999694824207</v>
      </c>
      <c r="P69" s="33">
        <v>432.19999694824207</v>
      </c>
      <c r="Q69" s="33">
        <v>432.19999694824207</v>
      </c>
      <c r="R69" s="33">
        <v>530.23612194824204</v>
      </c>
      <c r="S69" s="33">
        <v>632.19996694824204</v>
      </c>
      <c r="T69" s="33">
        <v>632.19996694824204</v>
      </c>
      <c r="U69" s="33">
        <v>632.19996694824204</v>
      </c>
      <c r="V69" s="33">
        <v>1069.1527969482422</v>
      </c>
      <c r="W69" s="33">
        <v>1279.5388669482411</v>
      </c>
      <c r="X69" s="33">
        <v>1432.1999369482421</v>
      </c>
      <c r="Y69" s="33">
        <v>1297.1999369482421</v>
      </c>
      <c r="Z69" s="33">
        <v>1187.1999369482421</v>
      </c>
      <c r="AA69" s="33">
        <v>1187.1999369482421</v>
      </c>
      <c r="AB69" s="33">
        <v>1187.1999369482421</v>
      </c>
      <c r="AC69" s="33">
        <v>1187.1999369482421</v>
      </c>
      <c r="AD69" s="33">
        <v>1187.1999369482421</v>
      </c>
      <c r="AE69" s="33">
        <v>1079.1999369482421</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175.00010722619999</v>
      </c>
      <c r="O70" s="33">
        <v>175.000107250555</v>
      </c>
      <c r="P70" s="33">
        <v>150.00010728706499</v>
      </c>
      <c r="Q70" s="33">
        <v>433.12752999999998</v>
      </c>
      <c r="R70" s="33">
        <v>433.12752999999998</v>
      </c>
      <c r="S70" s="33">
        <v>433.12752999999998</v>
      </c>
      <c r="T70" s="33">
        <v>433.12752999999998</v>
      </c>
      <c r="U70" s="33">
        <v>549.08962999999994</v>
      </c>
      <c r="V70" s="33">
        <v>549.08962999999994</v>
      </c>
      <c r="W70" s="33">
        <v>1049.7006999999999</v>
      </c>
      <c r="X70" s="33">
        <v>1049.7006999999999</v>
      </c>
      <c r="Y70" s="33">
        <v>1049.7006999999999</v>
      </c>
      <c r="Z70" s="33">
        <v>1049.7006999999999</v>
      </c>
      <c r="AA70" s="33">
        <v>1049.7006999999999</v>
      </c>
      <c r="AB70" s="33">
        <v>1049.7006999999999</v>
      </c>
      <c r="AC70" s="33">
        <v>1049.7006999999999</v>
      </c>
      <c r="AD70" s="33">
        <v>1049.7006999999999</v>
      </c>
      <c r="AE70" s="33">
        <v>1049.7006000000001</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s="28" customFormat="1">
      <c r="A72" s="29" t="s">
        <v>133</v>
      </c>
      <c r="B72" s="29" t="s">
        <v>56</v>
      </c>
      <c r="C72" s="33">
        <v>7.4029999971389735</v>
      </c>
      <c r="D72" s="33">
        <v>12.575000226497592</v>
      </c>
      <c r="E72" s="33">
        <v>16.369000315666128</v>
      </c>
      <c r="F72" s="33">
        <v>20.818000197410502</v>
      </c>
      <c r="G72" s="33">
        <v>25.87799990177151</v>
      </c>
      <c r="H72" s="33">
        <v>32.538999319076488</v>
      </c>
      <c r="I72" s="33">
        <v>40.105000257492037</v>
      </c>
      <c r="J72" s="33">
        <v>48.895000457763594</v>
      </c>
      <c r="K72" s="33">
        <v>60.853001117706292</v>
      </c>
      <c r="L72" s="33">
        <v>70.613999366760211</v>
      </c>
      <c r="M72" s="33">
        <v>87.129001617431598</v>
      </c>
      <c r="N72" s="33">
        <v>97.388002395629798</v>
      </c>
      <c r="O72" s="33">
        <v>109.5459995269775</v>
      </c>
      <c r="P72" s="33">
        <v>121.6550025939941</v>
      </c>
      <c r="Q72" s="33">
        <v>134.32599639892521</v>
      </c>
      <c r="R72" s="33">
        <v>146.65700340270959</v>
      </c>
      <c r="S72" s="33">
        <v>158.13800048828108</v>
      </c>
      <c r="T72" s="33">
        <v>169.17599487304611</v>
      </c>
      <c r="U72" s="33">
        <v>180.25500488281182</v>
      </c>
      <c r="V72" s="33">
        <v>191.1859970092772</v>
      </c>
      <c r="W72" s="33">
        <v>202.3560066223144</v>
      </c>
      <c r="X72" s="33">
        <v>214.59900665283121</v>
      </c>
      <c r="Y72" s="33">
        <v>227.01400756835909</v>
      </c>
      <c r="Z72" s="33">
        <v>236.6820068359371</v>
      </c>
      <c r="AA72" s="33">
        <v>246.51099395751868</v>
      </c>
      <c r="AB72" s="33">
        <v>256.5340042114251</v>
      </c>
      <c r="AC72" s="33">
        <v>266.71499633788972</v>
      </c>
      <c r="AD72" s="33">
        <v>276.9229888916006</v>
      </c>
      <c r="AE72" s="33">
        <v>287.16101074218739</v>
      </c>
    </row>
    <row r="73" spans="1:31" s="28" customFormat="1">
      <c r="A73" s="34" t="s">
        <v>138</v>
      </c>
      <c r="B73" s="34"/>
      <c r="C73" s="35">
        <v>5352.450000762934</v>
      </c>
      <c r="D73" s="35">
        <v>5728.0499992370551</v>
      </c>
      <c r="E73" s="35">
        <v>5676.8081112370555</v>
      </c>
      <c r="F73" s="35">
        <v>6603.0499837050047</v>
      </c>
      <c r="G73" s="35">
        <v>6603.049983705856</v>
      </c>
      <c r="H73" s="35">
        <v>6603.0499837072748</v>
      </c>
      <c r="I73" s="35">
        <v>6626.7641337085252</v>
      </c>
      <c r="J73" s="35">
        <v>7321.1768437097553</v>
      </c>
      <c r="K73" s="35">
        <v>7230.4268437116152</v>
      </c>
      <c r="L73" s="35">
        <v>6735.9268437218852</v>
      </c>
      <c r="M73" s="35">
        <v>6735.9268437231558</v>
      </c>
      <c r="N73" s="35">
        <v>7013.249455412566</v>
      </c>
      <c r="O73" s="35">
        <v>6914.5494584741737</v>
      </c>
      <c r="P73" s="35">
        <v>6914.549458478743</v>
      </c>
      <c r="Q73" s="35">
        <v>5924.2741667385671</v>
      </c>
      <c r="R73" s="35">
        <v>5837.5104736074254</v>
      </c>
      <c r="S73" s="35">
        <v>5547.7223392341484</v>
      </c>
      <c r="T73" s="35">
        <v>5587.0597519442881</v>
      </c>
      <c r="U73" s="35">
        <v>5260.3597513434879</v>
      </c>
      <c r="V73" s="35">
        <v>5822.0390514011679</v>
      </c>
      <c r="W73" s="35">
        <v>6680.9361193257564</v>
      </c>
      <c r="X73" s="35">
        <v>6854.1775993538522</v>
      </c>
      <c r="Y73" s="35">
        <v>6636.1409487664769</v>
      </c>
      <c r="Z73" s="35">
        <v>6322.7654091009217</v>
      </c>
      <c r="AA73" s="35">
        <v>6039.8343349626703</v>
      </c>
      <c r="AB73" s="35">
        <v>6181.8500849989905</v>
      </c>
      <c r="AC73" s="35">
        <v>6181.8501050801951</v>
      </c>
      <c r="AD73" s="35">
        <v>6181.8501051276708</v>
      </c>
      <c r="AE73" s="35">
        <v>6073.8501051553803</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2658.8999938964839</v>
      </c>
      <c r="J81" s="33">
        <v>2658.8999938964839</v>
      </c>
      <c r="K81" s="33">
        <v>2658.8999938964839</v>
      </c>
      <c r="L81" s="33">
        <v>2658.8999938964839</v>
      </c>
      <c r="M81" s="33">
        <v>2658.8999938964839</v>
      </c>
      <c r="N81" s="33">
        <v>2658.8999938964839</v>
      </c>
      <c r="O81" s="33">
        <v>2658.8999938964839</v>
      </c>
      <c r="P81" s="33">
        <v>2658.8999938964839</v>
      </c>
      <c r="Q81" s="33">
        <v>2658.8999938964839</v>
      </c>
      <c r="R81" s="33">
        <v>2658.8999938964839</v>
      </c>
      <c r="S81" s="33">
        <v>2658.8999938964839</v>
      </c>
      <c r="T81" s="33">
        <v>2658.8999938964839</v>
      </c>
      <c r="U81" s="33">
        <v>2658.8999938964839</v>
      </c>
      <c r="V81" s="33">
        <v>2658.8999938964839</v>
      </c>
      <c r="W81" s="33">
        <v>2658.8999938964839</v>
      </c>
      <c r="X81" s="33">
        <v>2658.8999938964839</v>
      </c>
      <c r="Y81" s="33">
        <v>2658.8999938964839</v>
      </c>
      <c r="Z81" s="33">
        <v>2658.8999938964839</v>
      </c>
      <c r="AA81" s="33">
        <v>2658.8999938964839</v>
      </c>
      <c r="AB81" s="33">
        <v>2658.8999938964839</v>
      </c>
      <c r="AC81" s="33">
        <v>2658.8999938964839</v>
      </c>
      <c r="AD81" s="33">
        <v>2658.8999938964839</v>
      </c>
      <c r="AE81" s="33">
        <v>2658.8999938964839</v>
      </c>
    </row>
    <row r="82" spans="1:35" s="28" customFormat="1">
      <c r="A82" s="29" t="s">
        <v>134</v>
      </c>
      <c r="B82" s="29" t="s">
        <v>69</v>
      </c>
      <c r="C82" s="33">
        <v>835.708063620605</v>
      </c>
      <c r="D82" s="33">
        <v>835.708063620605</v>
      </c>
      <c r="E82" s="33">
        <v>1235.708063670605</v>
      </c>
      <c r="F82" s="33">
        <v>1235.708063670605</v>
      </c>
      <c r="G82" s="33">
        <v>1235.708063670605</v>
      </c>
      <c r="H82" s="33">
        <v>1235.708063670605</v>
      </c>
      <c r="I82" s="33">
        <v>1817.7500223706049</v>
      </c>
      <c r="J82" s="33">
        <v>1817.7500223706049</v>
      </c>
      <c r="K82" s="33">
        <v>2817.749832370605</v>
      </c>
      <c r="L82" s="33">
        <v>2817.749832370605</v>
      </c>
      <c r="M82" s="33">
        <v>2817.749832370605</v>
      </c>
      <c r="N82" s="33">
        <v>2817.7500247219355</v>
      </c>
      <c r="O82" s="33">
        <v>2817.7500247296853</v>
      </c>
      <c r="P82" s="33">
        <v>2817.7500247330654</v>
      </c>
      <c r="Q82" s="33">
        <v>2817.7500247358753</v>
      </c>
      <c r="R82" s="33">
        <v>2817.7500247404255</v>
      </c>
      <c r="S82" s="33">
        <v>2817.7500247464955</v>
      </c>
      <c r="T82" s="33">
        <v>2944.8854427564547</v>
      </c>
      <c r="U82" s="33">
        <v>2944.8854427693846</v>
      </c>
      <c r="V82" s="33">
        <v>2944.8854427864449</v>
      </c>
      <c r="W82" s="33">
        <v>2944.8856128348048</v>
      </c>
      <c r="X82" s="33">
        <v>2944.8856129074952</v>
      </c>
      <c r="Y82" s="33">
        <v>2944.8856129424148</v>
      </c>
      <c r="Z82" s="33">
        <v>2796.4856190542714</v>
      </c>
      <c r="AA82" s="33">
        <v>2796.4856190724017</v>
      </c>
      <c r="AB82" s="33">
        <v>2990.4756560926407</v>
      </c>
      <c r="AC82" s="33">
        <v>3029.3308761341809</v>
      </c>
      <c r="AD82" s="33">
        <v>3029.3308761891708</v>
      </c>
      <c r="AE82" s="33">
        <v>3029.3308762415609</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5" s="28" customFormat="1">
      <c r="A85" s="29" t="s">
        <v>134</v>
      </c>
      <c r="B85" s="29" t="s">
        <v>73</v>
      </c>
      <c r="C85" s="33">
        <v>0</v>
      </c>
      <c r="D85" s="33">
        <v>0</v>
      </c>
      <c r="E85" s="33">
        <v>0</v>
      </c>
      <c r="F85" s="33">
        <v>0</v>
      </c>
      <c r="G85" s="33">
        <v>0</v>
      </c>
      <c r="H85" s="33">
        <v>0</v>
      </c>
      <c r="I85" s="33">
        <v>0</v>
      </c>
      <c r="J85" s="33">
        <v>0</v>
      </c>
      <c r="K85" s="33">
        <v>179.51679214762999</v>
      </c>
      <c r="L85" s="33">
        <v>202.18482246961997</v>
      </c>
      <c r="M85" s="33">
        <v>204.94731824754999</v>
      </c>
      <c r="N85" s="33">
        <v>665.80904924210995</v>
      </c>
      <c r="O85" s="33">
        <v>665.80854925409005</v>
      </c>
      <c r="P85" s="33">
        <v>665.80904925560003</v>
      </c>
      <c r="Q85" s="33">
        <v>665.80904926029996</v>
      </c>
      <c r="R85" s="33">
        <v>665.80904927668996</v>
      </c>
      <c r="S85" s="33">
        <v>665.80904928689995</v>
      </c>
      <c r="T85" s="33">
        <v>665.80904930288</v>
      </c>
      <c r="U85" s="33">
        <v>781.42804933950003</v>
      </c>
      <c r="V85" s="33">
        <v>781.42678934167998</v>
      </c>
      <c r="W85" s="33">
        <v>781.42804936318998</v>
      </c>
      <c r="X85" s="33">
        <v>781.42804938027007</v>
      </c>
      <c r="Y85" s="33">
        <v>781.43264938103005</v>
      </c>
      <c r="Z85" s="33">
        <v>781.42794938220004</v>
      </c>
      <c r="AA85" s="33">
        <v>781.42684939945002</v>
      </c>
      <c r="AB85" s="33">
        <v>781.42684940632</v>
      </c>
      <c r="AC85" s="33">
        <v>781.42804941209999</v>
      </c>
      <c r="AD85" s="33">
        <v>781.42804941953</v>
      </c>
      <c r="AE85" s="33">
        <v>781.42804942132</v>
      </c>
      <c r="AF85" s="13"/>
      <c r="AG85" s="13"/>
      <c r="AH85" s="13"/>
      <c r="AI85" s="13"/>
    </row>
    <row r="86" spans="1:35" s="28" customFormat="1">
      <c r="A86" s="29" t="s">
        <v>134</v>
      </c>
      <c r="B86" s="29" t="s">
        <v>56</v>
      </c>
      <c r="C86" s="33">
        <v>0.99499997496604808</v>
      </c>
      <c r="D86" s="33">
        <v>1.415000021457667</v>
      </c>
      <c r="E86" s="33">
        <v>2.0360000282525998</v>
      </c>
      <c r="F86" s="33">
        <v>2.958000093698498</v>
      </c>
      <c r="G86" s="33">
        <v>4.20800000429153</v>
      </c>
      <c r="H86" s="33">
        <v>5.8949999809265092</v>
      </c>
      <c r="I86" s="33">
        <v>7.7250001430511404</v>
      </c>
      <c r="J86" s="33">
        <v>9.8589997291564799</v>
      </c>
      <c r="K86" s="33">
        <v>12.51299989223479</v>
      </c>
      <c r="L86" s="33">
        <v>14.7519994974136</v>
      </c>
      <c r="M86" s="33">
        <v>18.24099993705747</v>
      </c>
      <c r="N86" s="33">
        <v>20.73800063133238</v>
      </c>
      <c r="O86" s="33">
        <v>23.62099909782409</v>
      </c>
      <c r="P86" s="33">
        <v>26.457000732421807</v>
      </c>
      <c r="Q86" s="33">
        <v>29.458000183105451</v>
      </c>
      <c r="R86" s="33">
        <v>32.476999282836843</v>
      </c>
      <c r="S86" s="33">
        <v>35.51900005340574</v>
      </c>
      <c r="T86" s="33">
        <v>38.362999916076582</v>
      </c>
      <c r="U86" s="33">
        <v>41.121999740600522</v>
      </c>
      <c r="V86" s="33">
        <v>43.868001937866204</v>
      </c>
      <c r="W86" s="33">
        <v>46.668000221252399</v>
      </c>
      <c r="X86" s="33">
        <v>49.624001502990701</v>
      </c>
      <c r="Y86" s="33">
        <v>52.6380004882812</v>
      </c>
      <c r="Z86" s="33">
        <v>54.9420003890991</v>
      </c>
      <c r="AA86" s="33">
        <v>57.288998603820701</v>
      </c>
      <c r="AB86" s="33">
        <v>59.677999496459798</v>
      </c>
      <c r="AC86" s="33">
        <v>62.101000785827495</v>
      </c>
      <c r="AD86" s="33">
        <v>64.536000251769906</v>
      </c>
      <c r="AE86" s="33">
        <v>66.983001708984304</v>
      </c>
      <c r="AF86" s="13"/>
      <c r="AG86" s="13"/>
      <c r="AH86" s="13"/>
      <c r="AI86" s="13"/>
    </row>
    <row r="87" spans="1:35" s="28" customFormat="1">
      <c r="A87" s="34" t="s">
        <v>138</v>
      </c>
      <c r="B87" s="34"/>
      <c r="C87" s="35">
        <v>3630.608057517089</v>
      </c>
      <c r="D87" s="35">
        <v>3630.608057517089</v>
      </c>
      <c r="E87" s="35">
        <v>4030.608057567089</v>
      </c>
      <c r="F87" s="35">
        <v>4030.608057567089</v>
      </c>
      <c r="G87" s="35">
        <v>4030.608057567089</v>
      </c>
      <c r="H87" s="35">
        <v>4030.608057567089</v>
      </c>
      <c r="I87" s="35">
        <v>4862.6500162670891</v>
      </c>
      <c r="J87" s="35">
        <v>4862.6500162670891</v>
      </c>
      <c r="K87" s="35">
        <v>5862.6498262670884</v>
      </c>
      <c r="L87" s="35">
        <v>5862.6498262670884</v>
      </c>
      <c r="M87" s="35">
        <v>5862.6498262670884</v>
      </c>
      <c r="N87" s="35">
        <v>5862.6500186184194</v>
      </c>
      <c r="O87" s="35">
        <v>5862.6500186261692</v>
      </c>
      <c r="P87" s="35">
        <v>5862.6500186295489</v>
      </c>
      <c r="Q87" s="35">
        <v>5862.6500186323592</v>
      </c>
      <c r="R87" s="35">
        <v>5862.6500186369094</v>
      </c>
      <c r="S87" s="35">
        <v>5862.6500186429794</v>
      </c>
      <c r="T87" s="35">
        <v>5989.7854366529391</v>
      </c>
      <c r="U87" s="35">
        <v>5989.7854366658685</v>
      </c>
      <c r="V87" s="35">
        <v>5869.7854366829288</v>
      </c>
      <c r="W87" s="35">
        <v>5869.7856067312887</v>
      </c>
      <c r="X87" s="35">
        <v>5869.7856068039791</v>
      </c>
      <c r="Y87" s="35">
        <v>5869.7856068388992</v>
      </c>
      <c r="Z87" s="35">
        <v>5721.3856129507549</v>
      </c>
      <c r="AA87" s="35">
        <v>5721.3856129688857</v>
      </c>
      <c r="AB87" s="35">
        <v>5915.3756499891242</v>
      </c>
      <c r="AC87" s="35">
        <v>5954.2308700306648</v>
      </c>
      <c r="AD87" s="35">
        <v>5954.2308700856547</v>
      </c>
      <c r="AE87" s="35">
        <v>5954.2308701380443</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600.32999992370605</v>
      </c>
      <c r="K92" s="33">
        <v>600.32999992370605</v>
      </c>
      <c r="L92" s="33">
        <v>570.32999992370605</v>
      </c>
      <c r="M92" s="33">
        <v>570.32999992370605</v>
      </c>
      <c r="N92" s="33">
        <v>1288.882207149906</v>
      </c>
      <c r="O92" s="33">
        <v>1242.4055672505549</v>
      </c>
      <c r="P92" s="33">
        <v>1217.405567287065</v>
      </c>
      <c r="Q92" s="33">
        <v>1652.12006270193</v>
      </c>
      <c r="R92" s="33">
        <v>1652.1200627691401</v>
      </c>
      <c r="S92" s="33">
        <v>1909.3040030023201</v>
      </c>
      <c r="T92" s="33">
        <v>1909.3040030387199</v>
      </c>
      <c r="U92" s="33">
        <v>2249.9839956051501</v>
      </c>
      <c r="V92" s="33">
        <v>2229.9839956851301</v>
      </c>
      <c r="W92" s="33">
        <v>4365.12727</v>
      </c>
      <c r="X92" s="33">
        <v>4065.12727</v>
      </c>
      <c r="Y92" s="33">
        <v>4065.12727</v>
      </c>
      <c r="Z92" s="33">
        <v>4332.9047700000001</v>
      </c>
      <c r="AA92" s="33">
        <v>4332.9047700000001</v>
      </c>
      <c r="AB92" s="33">
        <v>5473.6876699999993</v>
      </c>
      <c r="AC92" s="33">
        <v>5473.6882700000006</v>
      </c>
      <c r="AD92" s="33">
        <v>5473.6882700000006</v>
      </c>
      <c r="AE92" s="33">
        <v>5473.6880700000002</v>
      </c>
      <c r="AF92" s="13"/>
      <c r="AG92" s="13"/>
      <c r="AH92" s="13"/>
      <c r="AI92" s="13"/>
    </row>
    <row r="93" spans="1:35" collapsed="1">
      <c r="A93" s="29" t="s">
        <v>40</v>
      </c>
      <c r="B93" s="29" t="s">
        <v>72</v>
      </c>
      <c r="C93" s="33">
        <v>1330</v>
      </c>
      <c r="D93" s="33">
        <v>1330</v>
      </c>
      <c r="E93" s="33">
        <v>1330</v>
      </c>
      <c r="F93" s="33">
        <v>1330</v>
      </c>
      <c r="G93" s="33">
        <v>3370</v>
      </c>
      <c r="H93" s="33">
        <v>3370</v>
      </c>
      <c r="I93" s="33">
        <v>3370</v>
      </c>
      <c r="J93" s="33">
        <v>3370</v>
      </c>
      <c r="K93" s="33">
        <v>3549.51679214763</v>
      </c>
      <c r="L93" s="33">
        <v>3572.18482246962</v>
      </c>
      <c r="M93" s="33">
        <v>3574.9473182475499</v>
      </c>
      <c r="N93" s="33">
        <v>5132.4244996933594</v>
      </c>
      <c r="O93" s="33">
        <v>5500.7342297189498</v>
      </c>
      <c r="P93" s="33">
        <v>5500.7340297289693</v>
      </c>
      <c r="Q93" s="33">
        <v>5988.2747897955096</v>
      </c>
      <c r="R93" s="33">
        <v>5988.2747898365897</v>
      </c>
      <c r="S93" s="33">
        <v>7799.7759503095194</v>
      </c>
      <c r="T93" s="33">
        <v>7799.7759503378493</v>
      </c>
      <c r="U93" s="33">
        <v>7965.8821504174302</v>
      </c>
      <c r="V93" s="33">
        <v>7965.8848904310298</v>
      </c>
      <c r="W93" s="33">
        <v>8688.1942505390798</v>
      </c>
      <c r="X93" s="33">
        <v>9536.9457505935916</v>
      </c>
      <c r="Y93" s="33">
        <v>9536.9499506065295</v>
      </c>
      <c r="Z93" s="33">
        <v>9536.9452506459402</v>
      </c>
      <c r="AA93" s="33">
        <v>9536.9446506960594</v>
      </c>
      <c r="AB93" s="33">
        <v>9536.9446507532102</v>
      </c>
      <c r="AC93" s="33">
        <v>9536.9453507867293</v>
      </c>
      <c r="AD93" s="33">
        <v>9536.9453508392307</v>
      </c>
      <c r="AE93" s="33">
        <v>9616.8829508643703</v>
      </c>
    </row>
    <row r="94" spans="1:35">
      <c r="A94" s="29" t="s">
        <v>40</v>
      </c>
      <c r="B94" s="29" t="s">
        <v>76</v>
      </c>
      <c r="C94" s="33">
        <v>36.545000463724058</v>
      </c>
      <c r="D94" s="33">
        <v>54.909000635146931</v>
      </c>
      <c r="E94" s="33">
        <v>79.222001329064142</v>
      </c>
      <c r="F94" s="33">
        <v>111.71600082516652</v>
      </c>
      <c r="G94" s="33">
        <v>155.47500127553914</v>
      </c>
      <c r="H94" s="33">
        <v>212.94800400733931</v>
      </c>
      <c r="I94" s="33">
        <v>274.21200037002541</v>
      </c>
      <c r="J94" s="33">
        <v>348.48299837112398</v>
      </c>
      <c r="K94" s="33">
        <v>458.20500552654181</v>
      </c>
      <c r="L94" s="33">
        <v>557.37898790836175</v>
      </c>
      <c r="M94" s="33">
        <v>708.54700160026425</v>
      </c>
      <c r="N94" s="33">
        <v>823.44699454307477</v>
      </c>
      <c r="O94" s="33">
        <v>953.2920100688923</v>
      </c>
      <c r="P94" s="33">
        <v>1081.0300292968739</v>
      </c>
      <c r="Q94" s="33">
        <v>1214.078998565672</v>
      </c>
      <c r="R94" s="33">
        <v>1346.3650131225556</v>
      </c>
      <c r="S94" s="33">
        <v>1479.6769895553557</v>
      </c>
      <c r="T94" s="33">
        <v>1613.9160089492759</v>
      </c>
      <c r="U94" s="33">
        <v>1747.3690090179414</v>
      </c>
      <c r="V94" s="33">
        <v>1881.8849925994843</v>
      </c>
      <c r="W94" s="33">
        <v>2021.695004463194</v>
      </c>
      <c r="X94" s="33">
        <v>2168.3840570449802</v>
      </c>
      <c r="Y94" s="33">
        <v>2317.9879913330051</v>
      </c>
      <c r="Z94" s="33">
        <v>2433.0840139389015</v>
      </c>
      <c r="AA94" s="33">
        <v>2551.4770097732508</v>
      </c>
      <c r="AB94" s="33">
        <v>2673.0289897918656</v>
      </c>
      <c r="AC94" s="33">
        <v>2797.3970060348465</v>
      </c>
      <c r="AD94" s="33">
        <v>2923.2750139236414</v>
      </c>
      <c r="AE94" s="33">
        <v>3050.7689971923801</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387.44839999999999</v>
      </c>
      <c r="O97" s="33">
        <v>387.44839999999999</v>
      </c>
      <c r="P97" s="33">
        <v>387.44839999999999</v>
      </c>
      <c r="Q97" s="33">
        <v>539.03534000000002</v>
      </c>
      <c r="R97" s="33">
        <v>539.03534000000002</v>
      </c>
      <c r="S97" s="33">
        <v>539.03534000000002</v>
      </c>
      <c r="T97" s="33">
        <v>539.03534000000002</v>
      </c>
      <c r="U97" s="33">
        <v>763.75274999999999</v>
      </c>
      <c r="V97" s="33">
        <v>763.75274999999999</v>
      </c>
      <c r="W97" s="33">
        <v>1697.5171</v>
      </c>
      <c r="X97" s="33">
        <v>1697.5171</v>
      </c>
      <c r="Y97" s="33">
        <v>1697.5171</v>
      </c>
      <c r="Z97" s="33">
        <v>1697.5171</v>
      </c>
      <c r="AA97" s="33">
        <v>1697.5171</v>
      </c>
      <c r="AB97" s="33">
        <v>1697.5165</v>
      </c>
      <c r="AC97" s="33">
        <v>1697.5171</v>
      </c>
      <c r="AD97" s="33">
        <v>1697.5171</v>
      </c>
      <c r="AE97" s="33">
        <v>1697.5170000000001</v>
      </c>
    </row>
    <row r="98" spans="1:31">
      <c r="A98" s="29" t="s">
        <v>130</v>
      </c>
      <c r="B98" s="29" t="s">
        <v>72</v>
      </c>
      <c r="C98" s="33">
        <v>840</v>
      </c>
      <c r="D98" s="33">
        <v>840</v>
      </c>
      <c r="E98" s="33">
        <v>840</v>
      </c>
      <c r="F98" s="33">
        <v>840</v>
      </c>
      <c r="G98" s="33">
        <v>2880</v>
      </c>
      <c r="H98" s="33">
        <v>2880</v>
      </c>
      <c r="I98" s="33">
        <v>2880</v>
      </c>
      <c r="J98" s="33">
        <v>2880</v>
      </c>
      <c r="K98" s="33">
        <v>2880</v>
      </c>
      <c r="L98" s="33">
        <v>2880</v>
      </c>
      <c r="M98" s="33">
        <v>2880</v>
      </c>
      <c r="N98" s="33">
        <v>3443.6640004512501</v>
      </c>
      <c r="O98" s="33">
        <v>3443.6647004648598</v>
      </c>
      <c r="P98" s="33">
        <v>3443.6640004733699</v>
      </c>
      <c r="Q98" s="33">
        <v>3489.9799405352101</v>
      </c>
      <c r="R98" s="33">
        <v>3489.9799405599001</v>
      </c>
      <c r="S98" s="33">
        <v>4513.7010010226204</v>
      </c>
      <c r="T98" s="33">
        <v>4513.7010010349695</v>
      </c>
      <c r="U98" s="33">
        <v>4513.7010010779304</v>
      </c>
      <c r="V98" s="33">
        <v>4513.7050010893499</v>
      </c>
      <c r="W98" s="33">
        <v>4513.7010011758903</v>
      </c>
      <c r="X98" s="33">
        <v>4513.7014012133204</v>
      </c>
      <c r="Y98" s="33">
        <v>4513.7010012254996</v>
      </c>
      <c r="Z98" s="33">
        <v>4513.7010012637402</v>
      </c>
      <c r="AA98" s="33">
        <v>4513.7015012966094</v>
      </c>
      <c r="AB98" s="33">
        <v>4513.7015013468899</v>
      </c>
      <c r="AC98" s="33">
        <v>4513.7010013746303</v>
      </c>
      <c r="AD98" s="33">
        <v>4513.7010014197003</v>
      </c>
      <c r="AE98" s="33">
        <v>4513.7010014430498</v>
      </c>
    </row>
    <row r="99" spans="1:31">
      <c r="A99" s="29" t="s">
        <v>130</v>
      </c>
      <c r="B99" s="29" t="s">
        <v>76</v>
      </c>
      <c r="C99" s="33">
        <v>13.89700031280511</v>
      </c>
      <c r="D99" s="33">
        <v>19.697000503539961</v>
      </c>
      <c r="E99" s="33">
        <v>29.16200041770929</v>
      </c>
      <c r="F99" s="33">
        <v>42.001000881195012</v>
      </c>
      <c r="G99" s="33">
        <v>59.431001186370771</v>
      </c>
      <c r="H99" s="33">
        <v>81.633003234863267</v>
      </c>
      <c r="I99" s="33">
        <v>103.01900100707999</v>
      </c>
      <c r="J99" s="33">
        <v>129.60400009155271</v>
      </c>
      <c r="K99" s="33">
        <v>168.8320045471188</v>
      </c>
      <c r="L99" s="33">
        <v>203.168994903564</v>
      </c>
      <c r="M99" s="33">
        <v>255.2420005798339</v>
      </c>
      <c r="N99" s="33">
        <v>292.83900451660151</v>
      </c>
      <c r="O99" s="33">
        <v>337.19300842285151</v>
      </c>
      <c r="P99" s="33">
        <v>380.77901458740172</v>
      </c>
      <c r="Q99" s="33">
        <v>426.08399200439442</v>
      </c>
      <c r="R99" s="33">
        <v>469.969001770018</v>
      </c>
      <c r="S99" s="33">
        <v>513.22299194335801</v>
      </c>
      <c r="T99" s="33">
        <v>556.71101379394395</v>
      </c>
      <c r="U99" s="33">
        <v>599.30900573730401</v>
      </c>
      <c r="V99" s="33">
        <v>642.05900573730401</v>
      </c>
      <c r="W99" s="33">
        <v>686.95199584960903</v>
      </c>
      <c r="X99" s="33">
        <v>734.32102966308503</v>
      </c>
      <c r="Y99" s="33">
        <v>783.02499389648403</v>
      </c>
      <c r="Z99" s="33">
        <v>821.13299560546807</v>
      </c>
      <c r="AA99" s="33">
        <v>860.40101623535111</v>
      </c>
      <c r="AB99" s="33">
        <v>900.73399353027196</v>
      </c>
      <c r="AC99" s="33">
        <v>941.99501037597497</v>
      </c>
      <c r="AD99" s="33">
        <v>983.64100646972599</v>
      </c>
      <c r="AE99" s="33">
        <v>1025.803985595702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20</v>
      </c>
      <c r="K102" s="33">
        <v>20</v>
      </c>
      <c r="L102" s="33">
        <v>20</v>
      </c>
      <c r="M102" s="33">
        <v>20</v>
      </c>
      <c r="N102" s="33">
        <v>351.1037</v>
      </c>
      <c r="O102" s="33">
        <v>359.95706000000001</v>
      </c>
      <c r="P102" s="33">
        <v>359.95706000000001</v>
      </c>
      <c r="Q102" s="33">
        <v>359.95706000000001</v>
      </c>
      <c r="R102" s="33">
        <v>359.95706000000001</v>
      </c>
      <c r="S102" s="33">
        <v>617.14099999999996</v>
      </c>
      <c r="T102" s="33">
        <v>617.14099999999996</v>
      </c>
      <c r="U102" s="33">
        <v>617.14099999999996</v>
      </c>
      <c r="V102" s="33">
        <v>597.14099999999996</v>
      </c>
      <c r="W102" s="33">
        <v>1058.9802999999999</v>
      </c>
      <c r="X102" s="33">
        <v>1058.9802999999999</v>
      </c>
      <c r="Y102" s="33">
        <v>1058.9802999999999</v>
      </c>
      <c r="Z102" s="33">
        <v>1326.7578000000001</v>
      </c>
      <c r="AA102" s="33">
        <v>1326.7578000000001</v>
      </c>
      <c r="AB102" s="33">
        <v>2467.5412999999999</v>
      </c>
      <c r="AC102" s="33">
        <v>2467.5412999999999</v>
      </c>
      <c r="AD102" s="33">
        <v>2467.5412999999999</v>
      </c>
      <c r="AE102" s="33">
        <v>2467.5412999999999</v>
      </c>
    </row>
    <row r="103" spans="1:31">
      <c r="A103" s="29" t="s">
        <v>131</v>
      </c>
      <c r="B103" s="29" t="s">
        <v>72</v>
      </c>
      <c r="C103" s="33">
        <v>490</v>
      </c>
      <c r="D103" s="33">
        <v>490</v>
      </c>
      <c r="E103" s="33">
        <v>490</v>
      </c>
      <c r="F103" s="33">
        <v>490</v>
      </c>
      <c r="G103" s="33">
        <v>490</v>
      </c>
      <c r="H103" s="33">
        <v>490</v>
      </c>
      <c r="I103" s="33">
        <v>490</v>
      </c>
      <c r="J103" s="33">
        <v>490</v>
      </c>
      <c r="K103" s="33">
        <v>490</v>
      </c>
      <c r="L103" s="33">
        <v>490</v>
      </c>
      <c r="M103" s="33">
        <v>490</v>
      </c>
      <c r="N103" s="33">
        <v>764.10476999999992</v>
      </c>
      <c r="O103" s="33">
        <v>1132.4142999999999</v>
      </c>
      <c r="P103" s="33">
        <v>1132.4142999999999</v>
      </c>
      <c r="Q103" s="33">
        <v>1132.4142999999999</v>
      </c>
      <c r="R103" s="33">
        <v>1132.4142999999999</v>
      </c>
      <c r="S103" s="33">
        <v>1862.8833999999999</v>
      </c>
      <c r="T103" s="33">
        <v>1862.8833999999999</v>
      </c>
      <c r="U103" s="33">
        <v>1913.3706</v>
      </c>
      <c r="V103" s="33">
        <v>1913.3706</v>
      </c>
      <c r="W103" s="33">
        <v>1942.9019000000001</v>
      </c>
      <c r="X103" s="33">
        <v>2791.6529999999998</v>
      </c>
      <c r="Y103" s="33">
        <v>2791.6529999999998</v>
      </c>
      <c r="Z103" s="33">
        <v>2791.6529999999998</v>
      </c>
      <c r="AA103" s="33">
        <v>2791.6529999999998</v>
      </c>
      <c r="AB103" s="33">
        <v>2791.6529999999998</v>
      </c>
      <c r="AC103" s="33">
        <v>2791.6529999999998</v>
      </c>
      <c r="AD103" s="33">
        <v>2791.6529999999998</v>
      </c>
      <c r="AE103" s="33">
        <v>2871.5906</v>
      </c>
    </row>
    <row r="104" spans="1:31">
      <c r="A104" s="29" t="s">
        <v>131</v>
      </c>
      <c r="B104" s="29" t="s">
        <v>76</v>
      </c>
      <c r="C104" s="33">
        <v>6.2830001711845354</v>
      </c>
      <c r="D104" s="33">
        <v>9.0379998683929408</v>
      </c>
      <c r="E104" s="33">
        <v>13.64800012111661</v>
      </c>
      <c r="F104" s="33">
        <v>20.04699945449828</v>
      </c>
      <c r="G104" s="33">
        <v>28.645998954772889</v>
      </c>
      <c r="H104" s="33">
        <v>39.91999959945673</v>
      </c>
      <c r="I104" s="33">
        <v>51.775998115539494</v>
      </c>
      <c r="J104" s="33">
        <v>66.049998283386103</v>
      </c>
      <c r="K104" s="33">
        <v>86.233997344970604</v>
      </c>
      <c r="L104" s="33">
        <v>109.4229984283446</v>
      </c>
      <c r="M104" s="33">
        <v>142.44900131225489</v>
      </c>
      <c r="N104" s="33">
        <v>168.90199279785128</v>
      </c>
      <c r="O104" s="33">
        <v>199.70200347900379</v>
      </c>
      <c r="P104" s="33">
        <v>230.44100189208928</v>
      </c>
      <c r="Q104" s="33">
        <v>262.57600021362282</v>
      </c>
      <c r="R104" s="33">
        <v>295.53199768066332</v>
      </c>
      <c r="S104" s="33">
        <v>329.47499847412041</v>
      </c>
      <c r="T104" s="33">
        <v>362.96698760986317</v>
      </c>
      <c r="U104" s="33">
        <v>395.85900115966712</v>
      </c>
      <c r="V104" s="33">
        <v>429.33000183105401</v>
      </c>
      <c r="W104" s="33">
        <v>463.78398895263598</v>
      </c>
      <c r="X104" s="33">
        <v>499.93299102783101</v>
      </c>
      <c r="Y104" s="33">
        <v>537.29598999023301</v>
      </c>
      <c r="Z104" s="33">
        <v>565.41600036621003</v>
      </c>
      <c r="AA104" s="33">
        <v>594.35398864746003</v>
      </c>
      <c r="AB104" s="33">
        <v>624.14299011230401</v>
      </c>
      <c r="AC104" s="33">
        <v>654.72198486328</v>
      </c>
      <c r="AD104" s="33">
        <v>685.86102294921807</v>
      </c>
      <c r="AE104" s="33">
        <v>717.54901123046807</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375.329999923706</v>
      </c>
      <c r="N107" s="33">
        <v>375.329999923706</v>
      </c>
      <c r="O107" s="33">
        <v>320</v>
      </c>
      <c r="P107" s="33">
        <v>320</v>
      </c>
      <c r="Q107" s="33">
        <v>320.00013270193</v>
      </c>
      <c r="R107" s="33">
        <v>320.00013276914001</v>
      </c>
      <c r="S107" s="33">
        <v>320.00013300232001</v>
      </c>
      <c r="T107" s="33">
        <v>320.00013303871998</v>
      </c>
      <c r="U107" s="33">
        <v>320.00061560515002</v>
      </c>
      <c r="V107" s="33">
        <v>320.00061568513001</v>
      </c>
      <c r="W107" s="33">
        <v>558.92917</v>
      </c>
      <c r="X107" s="33">
        <v>258.92917</v>
      </c>
      <c r="Y107" s="33">
        <v>258.92917</v>
      </c>
      <c r="Z107" s="33">
        <v>258.92917</v>
      </c>
      <c r="AA107" s="33">
        <v>258.92917</v>
      </c>
      <c r="AB107" s="33">
        <v>258.92917</v>
      </c>
      <c r="AC107" s="33">
        <v>258.92917</v>
      </c>
      <c r="AD107" s="33">
        <v>258.92917</v>
      </c>
      <c r="AE107" s="33">
        <v>258.92917</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258.84667999999999</v>
      </c>
      <c r="O108" s="33">
        <v>258.84667999999999</v>
      </c>
      <c r="P108" s="33">
        <v>258.84667999999999</v>
      </c>
      <c r="Q108" s="33">
        <v>700.07150000000001</v>
      </c>
      <c r="R108" s="33">
        <v>700.07150000000001</v>
      </c>
      <c r="S108" s="33">
        <v>757.38250000000005</v>
      </c>
      <c r="T108" s="33">
        <v>757.38250000000005</v>
      </c>
      <c r="U108" s="33">
        <v>757.38250000000005</v>
      </c>
      <c r="V108" s="33">
        <v>757.38250000000005</v>
      </c>
      <c r="W108" s="33">
        <v>1450.1632999999999</v>
      </c>
      <c r="X108" s="33">
        <v>1450.1632999999999</v>
      </c>
      <c r="Y108" s="33">
        <v>1450.1632999999999</v>
      </c>
      <c r="Z108" s="33">
        <v>1450.1632999999999</v>
      </c>
      <c r="AA108" s="33">
        <v>1450.1632999999999</v>
      </c>
      <c r="AB108" s="33">
        <v>1450.1632999999999</v>
      </c>
      <c r="AC108" s="33">
        <v>1450.1632999999999</v>
      </c>
      <c r="AD108" s="33">
        <v>1450.1632999999999</v>
      </c>
      <c r="AE108" s="33">
        <v>1450.1632999999999</v>
      </c>
    </row>
    <row r="109" spans="1:31">
      <c r="A109" s="29" t="s">
        <v>132</v>
      </c>
      <c r="B109" s="29" t="s">
        <v>76</v>
      </c>
      <c r="C109" s="33">
        <v>7.9670000076293901</v>
      </c>
      <c r="D109" s="33">
        <v>12.184000015258771</v>
      </c>
      <c r="E109" s="33">
        <v>18.007000446319509</v>
      </c>
      <c r="F109" s="33">
        <v>25.892000198364229</v>
      </c>
      <c r="G109" s="33">
        <v>37.312001228332434</v>
      </c>
      <c r="H109" s="33">
        <v>52.961001873016329</v>
      </c>
      <c r="I109" s="33">
        <v>71.587000846862765</v>
      </c>
      <c r="J109" s="33">
        <v>94.074999809265094</v>
      </c>
      <c r="K109" s="33">
        <v>129.77300262451132</v>
      </c>
      <c r="L109" s="33">
        <v>159.42099571227931</v>
      </c>
      <c r="M109" s="33">
        <v>205.4859981536863</v>
      </c>
      <c r="N109" s="33">
        <v>243.57999420165987</v>
      </c>
      <c r="O109" s="33">
        <v>283.22999954223542</v>
      </c>
      <c r="P109" s="33">
        <v>321.6980094909668</v>
      </c>
      <c r="Q109" s="33">
        <v>361.63500976562409</v>
      </c>
      <c r="R109" s="33">
        <v>401.73001098632784</v>
      </c>
      <c r="S109" s="33">
        <v>443.3219985961905</v>
      </c>
      <c r="T109" s="33">
        <v>486.69901275634601</v>
      </c>
      <c r="U109" s="33">
        <v>530.82399749755803</v>
      </c>
      <c r="V109" s="33">
        <v>575.44198608398301</v>
      </c>
      <c r="W109" s="33">
        <v>621.93501281738202</v>
      </c>
      <c r="X109" s="33">
        <v>669.90702819824196</v>
      </c>
      <c r="Y109" s="33">
        <v>718.01499938964798</v>
      </c>
      <c r="Z109" s="33">
        <v>754.91101074218705</v>
      </c>
      <c r="AA109" s="33">
        <v>792.92201232909997</v>
      </c>
      <c r="AB109" s="33">
        <v>831.94000244140489</v>
      </c>
      <c r="AC109" s="33">
        <v>871.86401367187409</v>
      </c>
      <c r="AD109" s="33">
        <v>912.31399536132699</v>
      </c>
      <c r="AE109" s="33">
        <v>953.27198791503804</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175.00010722619999</v>
      </c>
      <c r="O112" s="33">
        <v>175.000107250555</v>
      </c>
      <c r="P112" s="33">
        <v>150.00010728706499</v>
      </c>
      <c r="Q112" s="33">
        <v>433.12752999999998</v>
      </c>
      <c r="R112" s="33">
        <v>433.12752999999998</v>
      </c>
      <c r="S112" s="33">
        <v>433.12752999999998</v>
      </c>
      <c r="T112" s="33">
        <v>433.12752999999998</v>
      </c>
      <c r="U112" s="33">
        <v>549.08962999999994</v>
      </c>
      <c r="V112" s="33">
        <v>549.08962999999994</v>
      </c>
      <c r="W112" s="33">
        <v>1049.7006999999999</v>
      </c>
      <c r="X112" s="33">
        <v>1049.7006999999999</v>
      </c>
      <c r="Y112" s="33">
        <v>1049.7006999999999</v>
      </c>
      <c r="Z112" s="33">
        <v>1049.7006999999999</v>
      </c>
      <c r="AA112" s="33">
        <v>1049.7006999999999</v>
      </c>
      <c r="AB112" s="33">
        <v>1049.7006999999999</v>
      </c>
      <c r="AC112" s="33">
        <v>1049.7006999999999</v>
      </c>
      <c r="AD112" s="33">
        <v>1049.7006999999999</v>
      </c>
      <c r="AE112" s="33">
        <v>1049.7006000000001</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7.4029999971389735</v>
      </c>
      <c r="D114" s="33">
        <v>12.575000226497592</v>
      </c>
      <c r="E114" s="33">
        <v>16.369000315666128</v>
      </c>
      <c r="F114" s="33">
        <v>20.818000197410502</v>
      </c>
      <c r="G114" s="33">
        <v>25.87799990177151</v>
      </c>
      <c r="H114" s="33">
        <v>32.538999319076488</v>
      </c>
      <c r="I114" s="33">
        <v>40.105000257492037</v>
      </c>
      <c r="J114" s="33">
        <v>48.895000457763594</v>
      </c>
      <c r="K114" s="33">
        <v>60.853001117706292</v>
      </c>
      <c r="L114" s="33">
        <v>70.613999366760211</v>
      </c>
      <c r="M114" s="33">
        <v>87.129001617431598</v>
      </c>
      <c r="N114" s="33">
        <v>97.388002395629798</v>
      </c>
      <c r="O114" s="33">
        <v>109.5459995269775</v>
      </c>
      <c r="P114" s="33">
        <v>121.6550025939941</v>
      </c>
      <c r="Q114" s="33">
        <v>134.32599639892521</v>
      </c>
      <c r="R114" s="33">
        <v>146.65700340270959</v>
      </c>
      <c r="S114" s="33">
        <v>158.13800048828108</v>
      </c>
      <c r="T114" s="33">
        <v>169.17599487304611</v>
      </c>
      <c r="U114" s="33">
        <v>180.25500488281182</v>
      </c>
      <c r="V114" s="33">
        <v>191.1859970092772</v>
      </c>
      <c r="W114" s="33">
        <v>202.3560066223144</v>
      </c>
      <c r="X114" s="33">
        <v>214.59900665283121</v>
      </c>
      <c r="Y114" s="33">
        <v>227.01400756835909</v>
      </c>
      <c r="Z114" s="33">
        <v>236.6820068359371</v>
      </c>
      <c r="AA114" s="33">
        <v>246.51099395751868</v>
      </c>
      <c r="AB114" s="33">
        <v>256.5340042114251</v>
      </c>
      <c r="AC114" s="33">
        <v>266.71499633788972</v>
      </c>
      <c r="AD114" s="33">
        <v>276.9229888916006</v>
      </c>
      <c r="AE114" s="33">
        <v>287.16101074218739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179.51679214762999</v>
      </c>
      <c r="L118" s="33">
        <v>202.18482246961997</v>
      </c>
      <c r="M118" s="33">
        <v>204.94731824754999</v>
      </c>
      <c r="N118" s="33">
        <v>665.80904924210995</v>
      </c>
      <c r="O118" s="33">
        <v>665.80854925409005</v>
      </c>
      <c r="P118" s="33">
        <v>665.80904925560003</v>
      </c>
      <c r="Q118" s="33">
        <v>665.80904926029996</v>
      </c>
      <c r="R118" s="33">
        <v>665.80904927668996</v>
      </c>
      <c r="S118" s="33">
        <v>665.80904928689995</v>
      </c>
      <c r="T118" s="33">
        <v>665.80904930288</v>
      </c>
      <c r="U118" s="33">
        <v>781.42804933950003</v>
      </c>
      <c r="V118" s="33">
        <v>781.42678934167998</v>
      </c>
      <c r="W118" s="33">
        <v>781.42804936318998</v>
      </c>
      <c r="X118" s="33">
        <v>781.42804938027007</v>
      </c>
      <c r="Y118" s="33">
        <v>781.43264938103005</v>
      </c>
      <c r="Z118" s="33">
        <v>781.42794938220004</v>
      </c>
      <c r="AA118" s="33">
        <v>781.42684939945002</v>
      </c>
      <c r="AB118" s="33">
        <v>781.42684940632</v>
      </c>
      <c r="AC118" s="33">
        <v>781.42804941209999</v>
      </c>
      <c r="AD118" s="33">
        <v>781.42804941953</v>
      </c>
      <c r="AE118" s="33">
        <v>781.42804942132</v>
      </c>
    </row>
    <row r="119" spans="1:31">
      <c r="A119" s="29" t="s">
        <v>134</v>
      </c>
      <c r="B119" s="29" t="s">
        <v>76</v>
      </c>
      <c r="C119" s="33">
        <v>0.99499997496604808</v>
      </c>
      <c r="D119" s="33">
        <v>1.415000021457667</v>
      </c>
      <c r="E119" s="33">
        <v>2.0360000282525998</v>
      </c>
      <c r="F119" s="33">
        <v>2.958000093698498</v>
      </c>
      <c r="G119" s="33">
        <v>4.20800000429153</v>
      </c>
      <c r="H119" s="33">
        <v>5.8949999809265092</v>
      </c>
      <c r="I119" s="33">
        <v>7.7250001430511404</v>
      </c>
      <c r="J119" s="33">
        <v>9.8589997291564799</v>
      </c>
      <c r="K119" s="33">
        <v>12.51299989223479</v>
      </c>
      <c r="L119" s="33">
        <v>14.7519994974136</v>
      </c>
      <c r="M119" s="33">
        <v>18.24099993705747</v>
      </c>
      <c r="N119" s="33">
        <v>20.73800063133238</v>
      </c>
      <c r="O119" s="33">
        <v>23.62099909782409</v>
      </c>
      <c r="P119" s="33">
        <v>26.457000732421807</v>
      </c>
      <c r="Q119" s="33">
        <v>29.458000183105451</v>
      </c>
      <c r="R119" s="33">
        <v>32.476999282836843</v>
      </c>
      <c r="S119" s="33">
        <v>35.51900005340574</v>
      </c>
      <c r="T119" s="33">
        <v>38.362999916076582</v>
      </c>
      <c r="U119" s="33">
        <v>41.121999740600522</v>
      </c>
      <c r="V119" s="33">
        <v>43.868001937866204</v>
      </c>
      <c r="W119" s="33">
        <v>46.668000221252399</v>
      </c>
      <c r="X119" s="33">
        <v>49.624001502990701</v>
      </c>
      <c r="Y119" s="33">
        <v>52.6380004882812</v>
      </c>
      <c r="Z119" s="33">
        <v>54.9420003890991</v>
      </c>
      <c r="AA119" s="33">
        <v>57.288998603820701</v>
      </c>
      <c r="AB119" s="33">
        <v>59.677999496459798</v>
      </c>
      <c r="AC119" s="33">
        <v>62.101000785827495</v>
      </c>
      <c r="AD119" s="33">
        <v>64.536000251769906</v>
      </c>
      <c r="AE119" s="33">
        <v>66.983001708984304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13006.681589603413</v>
      </c>
      <c r="D124" s="33">
        <v>14224.879225730887</v>
      </c>
      <c r="E124" s="33">
        <v>15292.659688949567</v>
      </c>
      <c r="F124" s="33">
        <v>16381.080304145813</v>
      </c>
      <c r="G124" s="33">
        <v>17541.104076385498</v>
      </c>
      <c r="H124" s="33">
        <v>18602.739803314205</v>
      </c>
      <c r="I124" s="33">
        <v>19662.109182357781</v>
      </c>
      <c r="J124" s="33">
        <v>20484.533082962032</v>
      </c>
      <c r="K124" s="33">
        <v>21073.28932189941</v>
      </c>
      <c r="L124" s="33">
        <v>21631.393333435051</v>
      </c>
      <c r="M124" s="33">
        <v>22277.923332214348</v>
      </c>
      <c r="N124" s="33">
        <v>22963.935947418213</v>
      </c>
      <c r="O124" s="33">
        <v>23877.268592834465</v>
      </c>
      <c r="P124" s="33">
        <v>24756.333057403557</v>
      </c>
      <c r="Q124" s="33">
        <v>25651.893508911133</v>
      </c>
      <c r="R124" s="33">
        <v>26434.604633331299</v>
      </c>
      <c r="S124" s="33">
        <v>27315.811126708977</v>
      </c>
      <c r="T124" s="33">
        <v>27968.24542236327</v>
      </c>
      <c r="U124" s="33">
        <v>28626.632156372056</v>
      </c>
      <c r="V124" s="33">
        <v>29309.999275207505</v>
      </c>
      <c r="W124" s="33">
        <v>29924.07019805906</v>
      </c>
      <c r="X124" s="33">
        <v>30587.15158081054</v>
      </c>
      <c r="Y124" s="33">
        <v>31477.362854003892</v>
      </c>
      <c r="Z124" s="33">
        <v>32428.921356201157</v>
      </c>
      <c r="AA124" s="33">
        <v>33385.576026916489</v>
      </c>
      <c r="AB124" s="33">
        <v>34291.550361633294</v>
      </c>
      <c r="AC124" s="33">
        <v>35195.720161437959</v>
      </c>
      <c r="AD124" s="33">
        <v>36032.368835449197</v>
      </c>
      <c r="AE124" s="33">
        <v>36787.548629760735</v>
      </c>
    </row>
    <row r="125" spans="1:31" collapsed="1">
      <c r="A125" s="29" t="s">
        <v>40</v>
      </c>
      <c r="B125" s="29" t="s">
        <v>77</v>
      </c>
      <c r="C125" s="33">
        <v>544.70000000000005</v>
      </c>
      <c r="D125" s="33">
        <v>647.30000000000007</v>
      </c>
      <c r="E125" s="33">
        <v>764.30000000000007</v>
      </c>
      <c r="F125" s="33">
        <v>905.6</v>
      </c>
      <c r="G125" s="33">
        <v>1081.3</v>
      </c>
      <c r="H125" s="33">
        <v>1289.8999999999999</v>
      </c>
      <c r="I125" s="33">
        <v>1455.7</v>
      </c>
      <c r="J125" s="33">
        <v>1635.5</v>
      </c>
      <c r="K125" s="33">
        <v>1925.3</v>
      </c>
      <c r="L125" s="33">
        <v>2247</v>
      </c>
      <c r="M125" s="33">
        <v>2756.6999999999994</v>
      </c>
      <c r="N125" s="33">
        <v>3073.7999999999997</v>
      </c>
      <c r="O125" s="33">
        <v>3416.8</v>
      </c>
      <c r="P125" s="33">
        <v>3717.5</v>
      </c>
      <c r="Q125" s="33">
        <v>4007.2000000000003</v>
      </c>
      <c r="R125" s="33">
        <v>4270.8999999999996</v>
      </c>
      <c r="S125" s="33">
        <v>4520.2</v>
      </c>
      <c r="T125" s="33">
        <v>4758.2999999999993</v>
      </c>
      <c r="U125" s="33">
        <v>4983.6000000000004</v>
      </c>
      <c r="V125" s="33">
        <v>5202</v>
      </c>
      <c r="W125" s="33">
        <v>5423.5</v>
      </c>
      <c r="X125" s="33">
        <v>5651.2</v>
      </c>
      <c r="Y125" s="33">
        <v>5870.5</v>
      </c>
      <c r="Z125" s="33">
        <v>5983.1</v>
      </c>
      <c r="AA125" s="33">
        <v>6093.9</v>
      </c>
      <c r="AB125" s="33">
        <v>6203.2000000000007</v>
      </c>
      <c r="AC125" s="33">
        <v>6309.6</v>
      </c>
      <c r="AD125" s="33">
        <v>6410.4</v>
      </c>
      <c r="AE125" s="33">
        <v>6506.3</v>
      </c>
    </row>
    <row r="126" spans="1:31" collapsed="1">
      <c r="A126" s="29" t="s">
        <v>40</v>
      </c>
      <c r="B126" s="29" t="s">
        <v>78</v>
      </c>
      <c r="C126" s="33">
        <v>544.70000000000005</v>
      </c>
      <c r="D126" s="33">
        <v>647.30000000000007</v>
      </c>
      <c r="E126" s="33">
        <v>764.30000000000007</v>
      </c>
      <c r="F126" s="33">
        <v>905.6</v>
      </c>
      <c r="G126" s="33">
        <v>1081.3</v>
      </c>
      <c r="H126" s="33">
        <v>1289.8999999999999</v>
      </c>
      <c r="I126" s="33">
        <v>1455.7</v>
      </c>
      <c r="J126" s="33">
        <v>1635.5</v>
      </c>
      <c r="K126" s="33">
        <v>1925.3</v>
      </c>
      <c r="L126" s="33">
        <v>2247</v>
      </c>
      <c r="M126" s="33">
        <v>2756.6999999999994</v>
      </c>
      <c r="N126" s="33">
        <v>3073.7999999999997</v>
      </c>
      <c r="O126" s="33">
        <v>3416.8</v>
      </c>
      <c r="P126" s="33">
        <v>3717.5</v>
      </c>
      <c r="Q126" s="33">
        <v>4007.2000000000003</v>
      </c>
      <c r="R126" s="33">
        <v>4270.8999999999996</v>
      </c>
      <c r="S126" s="33">
        <v>4520.2</v>
      </c>
      <c r="T126" s="33">
        <v>4758.2999999999993</v>
      </c>
      <c r="U126" s="33">
        <v>4983.6000000000004</v>
      </c>
      <c r="V126" s="33">
        <v>5202</v>
      </c>
      <c r="W126" s="33">
        <v>5423.5</v>
      </c>
      <c r="X126" s="33">
        <v>5651.2</v>
      </c>
      <c r="Y126" s="33">
        <v>5870.5</v>
      </c>
      <c r="Z126" s="33">
        <v>5983.1</v>
      </c>
      <c r="AA126" s="33">
        <v>6093.9</v>
      </c>
      <c r="AB126" s="33">
        <v>6203.2000000000007</v>
      </c>
      <c r="AC126" s="33">
        <v>6309.6</v>
      </c>
      <c r="AD126" s="33">
        <v>6410.4</v>
      </c>
      <c r="AE126" s="33">
        <v>6506.3</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3737.7099609375</v>
      </c>
      <c r="D129" s="25">
        <v>4047.0971984863281</v>
      </c>
      <c r="E129" s="25">
        <v>4276.3001403808539</v>
      </c>
      <c r="F129" s="25">
        <v>4511.1260986328116</v>
      </c>
      <c r="G129" s="25">
        <v>4815.3821105957031</v>
      </c>
      <c r="H129" s="25">
        <v>5044.3134765625</v>
      </c>
      <c r="I129" s="25">
        <v>5278.3341674804678</v>
      </c>
      <c r="J129" s="25">
        <v>5484.2823486328125</v>
      </c>
      <c r="K129" s="25">
        <v>5684.0850219726563</v>
      </c>
      <c r="L129" s="25">
        <v>5871.6786499023428</v>
      </c>
      <c r="M129" s="25">
        <v>6088.9363403320313</v>
      </c>
      <c r="N129" s="25">
        <v>6310.1309814453125</v>
      </c>
      <c r="O129" s="25">
        <v>6601.703125</v>
      </c>
      <c r="P129" s="25">
        <v>6885.3972778320313</v>
      </c>
      <c r="Q129" s="25">
        <v>7196.6529541015625</v>
      </c>
      <c r="R129" s="25">
        <v>7481.676025390625</v>
      </c>
      <c r="S129" s="25">
        <v>7799.1988525390598</v>
      </c>
      <c r="T129" s="25">
        <v>8038.4141845703098</v>
      </c>
      <c r="U129" s="25">
        <v>8273.8078613281195</v>
      </c>
      <c r="V129" s="25">
        <v>8514.1818847656195</v>
      </c>
      <c r="W129" s="25">
        <v>8722.2850341796802</v>
      </c>
      <c r="X129" s="25">
        <v>8966.2119140625</v>
      </c>
      <c r="Y129" s="25">
        <v>9285.2471923828107</v>
      </c>
      <c r="Z129" s="25">
        <v>9619.8883056640607</v>
      </c>
      <c r="AA129" s="25">
        <v>9953.0645751953107</v>
      </c>
      <c r="AB129" s="25">
        <v>10273.53503417968</v>
      </c>
      <c r="AC129" s="25">
        <v>10594.07800292968</v>
      </c>
      <c r="AD129" s="25">
        <v>10890.14477539062</v>
      </c>
      <c r="AE129" s="25">
        <v>11149.80407714843</v>
      </c>
    </row>
    <row r="130" spans="1:31">
      <c r="A130" s="29" t="s">
        <v>130</v>
      </c>
      <c r="B130" s="29" t="s">
        <v>77</v>
      </c>
      <c r="C130" s="33">
        <v>206.2</v>
      </c>
      <c r="D130" s="33">
        <v>230.60000000000002</v>
      </c>
      <c r="E130" s="33">
        <v>279.90000000000003</v>
      </c>
      <c r="F130" s="33">
        <v>339.5</v>
      </c>
      <c r="G130" s="33">
        <v>412.8</v>
      </c>
      <c r="H130" s="33">
        <v>493.9</v>
      </c>
      <c r="I130" s="33">
        <v>545.79999999999995</v>
      </c>
      <c r="J130" s="33">
        <v>606.1</v>
      </c>
      <c r="K130" s="33">
        <v>706.2</v>
      </c>
      <c r="L130" s="33">
        <v>814.09999999999991</v>
      </c>
      <c r="M130" s="33">
        <v>985.7</v>
      </c>
      <c r="N130" s="33">
        <v>1082.6000000000001</v>
      </c>
      <c r="O130" s="33">
        <v>1195.3</v>
      </c>
      <c r="P130" s="33">
        <v>1293.4000000000001</v>
      </c>
      <c r="Q130" s="33">
        <v>1388.4</v>
      </c>
      <c r="R130" s="33">
        <v>1472.6</v>
      </c>
      <c r="S130" s="33">
        <v>1550.4999999999998</v>
      </c>
      <c r="T130" s="33">
        <v>1624.8</v>
      </c>
      <c r="U130" s="33">
        <v>1693.8</v>
      </c>
      <c r="V130" s="33">
        <v>1760.5</v>
      </c>
      <c r="W130" s="33">
        <v>1829.4</v>
      </c>
      <c r="X130" s="33">
        <v>1900.5000000000002</v>
      </c>
      <c r="Y130" s="33">
        <v>1969.8000000000002</v>
      </c>
      <c r="Z130" s="33">
        <v>2006.5</v>
      </c>
      <c r="AA130" s="33">
        <v>2042.6999999999998</v>
      </c>
      <c r="AB130" s="33">
        <v>2078.5</v>
      </c>
      <c r="AC130" s="33">
        <v>2113.3000000000002</v>
      </c>
      <c r="AD130" s="33">
        <v>2146</v>
      </c>
      <c r="AE130" s="33">
        <v>2177</v>
      </c>
    </row>
    <row r="131" spans="1:31">
      <c r="A131" s="29" t="s">
        <v>130</v>
      </c>
      <c r="B131" s="29" t="s">
        <v>78</v>
      </c>
      <c r="C131" s="33">
        <v>206.2</v>
      </c>
      <c r="D131" s="33">
        <v>230.60000000000002</v>
      </c>
      <c r="E131" s="33">
        <v>279.90000000000003</v>
      </c>
      <c r="F131" s="33">
        <v>339.5</v>
      </c>
      <c r="G131" s="33">
        <v>412.8</v>
      </c>
      <c r="H131" s="33">
        <v>493.9</v>
      </c>
      <c r="I131" s="33">
        <v>545.79999999999995</v>
      </c>
      <c r="J131" s="33">
        <v>606.1</v>
      </c>
      <c r="K131" s="33">
        <v>706.2</v>
      </c>
      <c r="L131" s="33">
        <v>814.09999999999991</v>
      </c>
      <c r="M131" s="33">
        <v>985.7</v>
      </c>
      <c r="N131" s="33">
        <v>1082.6000000000001</v>
      </c>
      <c r="O131" s="33">
        <v>1195.3</v>
      </c>
      <c r="P131" s="33">
        <v>1293.4000000000001</v>
      </c>
      <c r="Q131" s="33">
        <v>1388.4</v>
      </c>
      <c r="R131" s="33">
        <v>1472.6</v>
      </c>
      <c r="S131" s="33">
        <v>1550.4999999999998</v>
      </c>
      <c r="T131" s="33">
        <v>1624.8</v>
      </c>
      <c r="U131" s="33">
        <v>1693.8</v>
      </c>
      <c r="V131" s="33">
        <v>1760.5</v>
      </c>
      <c r="W131" s="33">
        <v>1829.4</v>
      </c>
      <c r="X131" s="33">
        <v>1900.5000000000002</v>
      </c>
      <c r="Y131" s="33">
        <v>1969.8000000000002</v>
      </c>
      <c r="Z131" s="33">
        <v>2006.5</v>
      </c>
      <c r="AA131" s="33">
        <v>2042.6999999999998</v>
      </c>
      <c r="AB131" s="33">
        <v>2078.5</v>
      </c>
      <c r="AC131" s="33">
        <v>2113.3000000000002</v>
      </c>
      <c r="AD131" s="33">
        <v>2146</v>
      </c>
      <c r="AE131" s="33">
        <v>2177</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3916.3054809570258</v>
      </c>
      <c r="D134" s="25">
        <v>4142.553192138671</v>
      </c>
      <c r="E134" s="25">
        <v>4336.6095886230414</v>
      </c>
      <c r="F134" s="25">
        <v>4528.467041015625</v>
      </c>
      <c r="G134" s="25">
        <v>4727.6110229492178</v>
      </c>
      <c r="H134" s="25">
        <v>4909.4651489257813</v>
      </c>
      <c r="I134" s="25">
        <v>5088.6728515625</v>
      </c>
      <c r="J134" s="25">
        <v>5253.6436462402344</v>
      </c>
      <c r="K134" s="25">
        <v>5431.47216796875</v>
      </c>
      <c r="L134" s="25">
        <v>5610.0032958984375</v>
      </c>
      <c r="M134" s="25">
        <v>5810.8232421875</v>
      </c>
      <c r="N134" s="25">
        <v>6019.4888916015625</v>
      </c>
      <c r="O134" s="25">
        <v>6302.7183837890625</v>
      </c>
      <c r="P134" s="25">
        <v>6567.2091674804678</v>
      </c>
      <c r="Q134" s="25">
        <v>6810.6754150390625</v>
      </c>
      <c r="R134" s="25">
        <v>7014.3019409179678</v>
      </c>
      <c r="S134" s="25">
        <v>7245.4788818359375</v>
      </c>
      <c r="T134" s="25">
        <v>7413.57958984375</v>
      </c>
      <c r="U134" s="25">
        <v>7586.3035888671875</v>
      </c>
      <c r="V134" s="25">
        <v>7773.2087402343695</v>
      </c>
      <c r="W134" s="25">
        <v>7946.4691162109302</v>
      </c>
      <c r="X134" s="25">
        <v>8130.8671875</v>
      </c>
      <c r="Y134" s="25">
        <v>8361.9190673828107</v>
      </c>
      <c r="Z134" s="25">
        <v>8609.5701904296802</v>
      </c>
      <c r="AA134" s="25">
        <v>8858.2352294921802</v>
      </c>
      <c r="AB134" s="25">
        <v>9095.89013671875</v>
      </c>
      <c r="AC134" s="25">
        <v>9330.6571044921802</v>
      </c>
      <c r="AD134" s="25">
        <v>9552.0788574218695</v>
      </c>
      <c r="AE134" s="25">
        <v>9761.0816650390607</v>
      </c>
    </row>
    <row r="135" spans="1:31">
      <c r="A135" s="29" t="s">
        <v>131</v>
      </c>
      <c r="B135" s="29" t="s">
        <v>77</v>
      </c>
      <c r="C135" s="33">
        <v>92.7</v>
      </c>
      <c r="D135" s="33">
        <v>104.9</v>
      </c>
      <c r="E135" s="33">
        <v>129.20000000000002</v>
      </c>
      <c r="F135" s="33">
        <v>159.1</v>
      </c>
      <c r="G135" s="33">
        <v>194.9</v>
      </c>
      <c r="H135" s="33">
        <v>236.70000000000002</v>
      </c>
      <c r="I135" s="33">
        <v>269</v>
      </c>
      <c r="J135" s="33">
        <v>303</v>
      </c>
      <c r="K135" s="33">
        <v>354</v>
      </c>
      <c r="L135" s="33">
        <v>433.70000000000005</v>
      </c>
      <c r="M135" s="33">
        <v>547.4</v>
      </c>
      <c r="N135" s="33">
        <v>624.5</v>
      </c>
      <c r="O135" s="33">
        <v>711.09999999999991</v>
      </c>
      <c r="P135" s="33">
        <v>789.4</v>
      </c>
      <c r="Q135" s="33">
        <v>864.80000000000007</v>
      </c>
      <c r="R135" s="33">
        <v>936.09999999999991</v>
      </c>
      <c r="S135" s="33">
        <v>1004.8</v>
      </c>
      <c r="T135" s="33">
        <v>1069.3</v>
      </c>
      <c r="U135" s="33">
        <v>1129.6999999999998</v>
      </c>
      <c r="V135" s="33">
        <v>1188.8</v>
      </c>
      <c r="W135" s="33">
        <v>1247.3</v>
      </c>
      <c r="X135" s="33">
        <v>1307</v>
      </c>
      <c r="Y135" s="33">
        <v>1365.4</v>
      </c>
      <c r="Z135" s="33">
        <v>1395.4</v>
      </c>
      <c r="AA135" s="33">
        <v>1425</v>
      </c>
      <c r="AB135" s="33">
        <v>1454.3000000000002</v>
      </c>
      <c r="AC135" s="33">
        <v>1482.9999999999998</v>
      </c>
      <c r="AD135" s="33">
        <v>1510.6999999999998</v>
      </c>
      <c r="AE135" s="33">
        <v>1537.5</v>
      </c>
    </row>
    <row r="136" spans="1:31">
      <c r="A136" s="29" t="s">
        <v>131</v>
      </c>
      <c r="B136" s="29" t="s">
        <v>78</v>
      </c>
      <c r="C136" s="33">
        <v>92.7</v>
      </c>
      <c r="D136" s="33">
        <v>104.9</v>
      </c>
      <c r="E136" s="33">
        <v>129.20000000000002</v>
      </c>
      <c r="F136" s="33">
        <v>159.1</v>
      </c>
      <c r="G136" s="33">
        <v>194.9</v>
      </c>
      <c r="H136" s="33">
        <v>236.70000000000002</v>
      </c>
      <c r="I136" s="33">
        <v>269</v>
      </c>
      <c r="J136" s="33">
        <v>303</v>
      </c>
      <c r="K136" s="33">
        <v>354</v>
      </c>
      <c r="L136" s="33">
        <v>433.70000000000005</v>
      </c>
      <c r="M136" s="33">
        <v>547.4</v>
      </c>
      <c r="N136" s="33">
        <v>624.5</v>
      </c>
      <c r="O136" s="33">
        <v>711.09999999999991</v>
      </c>
      <c r="P136" s="33">
        <v>789.4</v>
      </c>
      <c r="Q136" s="33">
        <v>864.80000000000007</v>
      </c>
      <c r="R136" s="33">
        <v>936.09999999999991</v>
      </c>
      <c r="S136" s="33">
        <v>1004.8</v>
      </c>
      <c r="T136" s="33">
        <v>1069.3</v>
      </c>
      <c r="U136" s="33">
        <v>1129.6999999999998</v>
      </c>
      <c r="V136" s="33">
        <v>1188.8</v>
      </c>
      <c r="W136" s="33">
        <v>1247.3</v>
      </c>
      <c r="X136" s="33">
        <v>1307</v>
      </c>
      <c r="Y136" s="33">
        <v>1365.4</v>
      </c>
      <c r="Z136" s="33">
        <v>1395.4</v>
      </c>
      <c r="AA136" s="33">
        <v>1425</v>
      </c>
      <c r="AB136" s="33">
        <v>1454.3000000000002</v>
      </c>
      <c r="AC136" s="33">
        <v>1482.9999999999998</v>
      </c>
      <c r="AD136" s="33">
        <v>1510.6999999999998</v>
      </c>
      <c r="AE136" s="33">
        <v>1537.5</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3384.7909240722652</v>
      </c>
      <c r="D139" s="25">
        <v>3958.609588623046</v>
      </c>
      <c r="E139" s="25">
        <v>4519.9080810546866</v>
      </c>
      <c r="F139" s="25">
        <v>5093.6760864257813</v>
      </c>
      <c r="G139" s="25">
        <v>5662.8486938476563</v>
      </c>
      <c r="H139" s="25">
        <v>6230.939422607421</v>
      </c>
      <c r="I139" s="25">
        <v>6797.0105590820313</v>
      </c>
      <c r="J139" s="25">
        <v>7165.1328735351563</v>
      </c>
      <c r="K139" s="25">
        <v>7320.8549194335928</v>
      </c>
      <c r="L139" s="25">
        <v>7460.8989868164063</v>
      </c>
      <c r="M139" s="25">
        <v>7628.0634765625</v>
      </c>
      <c r="N139" s="25">
        <v>7808.5128173828125</v>
      </c>
      <c r="O139" s="25">
        <v>8055.4056396484375</v>
      </c>
      <c r="P139" s="25">
        <v>8292.881591796875</v>
      </c>
      <c r="Q139" s="25">
        <v>8553.5922241210938</v>
      </c>
      <c r="R139" s="25">
        <v>8775.068115234375</v>
      </c>
      <c r="S139" s="25">
        <v>9031.8771362304688</v>
      </c>
      <c r="T139" s="25">
        <v>9223.5198974609302</v>
      </c>
      <c r="U139" s="25">
        <v>9419.1701660156195</v>
      </c>
      <c r="V139" s="25">
        <v>9606.5992431640607</v>
      </c>
      <c r="W139" s="25">
        <v>9787.39697265625</v>
      </c>
      <c r="X139" s="25">
        <v>9964.4167480468695</v>
      </c>
      <c r="Y139" s="25">
        <v>10222.96704101562</v>
      </c>
      <c r="Z139" s="25">
        <v>10497.95971679687</v>
      </c>
      <c r="AA139" s="25">
        <v>10788.714477539061</v>
      </c>
      <c r="AB139" s="25">
        <v>11057.80517578125</v>
      </c>
      <c r="AC139" s="25">
        <v>11330.51831054687</v>
      </c>
      <c r="AD139" s="25">
        <v>11571.16003417968</v>
      </c>
      <c r="AE139" s="25">
        <v>11796.18603515625</v>
      </c>
    </row>
    <row r="140" spans="1:31">
      <c r="A140" s="29" t="s">
        <v>132</v>
      </c>
      <c r="B140" s="29" t="s">
        <v>77</v>
      </c>
      <c r="C140" s="33">
        <v>119.3</v>
      </c>
      <c r="D140" s="33">
        <v>144.5</v>
      </c>
      <c r="E140" s="33">
        <v>174.6</v>
      </c>
      <c r="F140" s="33">
        <v>210.9</v>
      </c>
      <c r="G140" s="33">
        <v>260.8</v>
      </c>
      <c r="H140" s="33">
        <v>322.39999999999998</v>
      </c>
      <c r="I140" s="33">
        <v>382</v>
      </c>
      <c r="J140" s="33">
        <v>445</v>
      </c>
      <c r="K140" s="33">
        <v>550.79999999999995</v>
      </c>
      <c r="L140" s="33">
        <v>649.20000000000005</v>
      </c>
      <c r="M140" s="33">
        <v>807.8</v>
      </c>
      <c r="N140" s="33">
        <v>920.49999999999989</v>
      </c>
      <c r="O140" s="33">
        <v>1028.7</v>
      </c>
      <c r="P140" s="33">
        <v>1122.2</v>
      </c>
      <c r="Q140" s="33">
        <v>1211.5999999999999</v>
      </c>
      <c r="R140" s="33">
        <v>1293.0999999999999</v>
      </c>
      <c r="S140" s="33">
        <v>1372.3</v>
      </c>
      <c r="T140" s="33">
        <v>1450.8</v>
      </c>
      <c r="U140" s="33">
        <v>1527.0000000000002</v>
      </c>
      <c r="V140" s="33">
        <v>1601</v>
      </c>
      <c r="W140" s="33">
        <v>1676.6</v>
      </c>
      <c r="X140" s="33">
        <v>1752.7999999999997</v>
      </c>
      <c r="Y140" s="33">
        <v>1824.8000000000002</v>
      </c>
      <c r="Z140" s="33">
        <v>1861.6</v>
      </c>
      <c r="AA140" s="33">
        <v>1898</v>
      </c>
      <c r="AB140" s="33">
        <v>1933.9</v>
      </c>
      <c r="AC140" s="33">
        <v>1968.7999999999997</v>
      </c>
      <c r="AD140" s="33">
        <v>2002.0000000000002</v>
      </c>
      <c r="AE140" s="33">
        <v>2033.5000000000002</v>
      </c>
    </row>
    <row r="141" spans="1:31">
      <c r="A141" s="29" t="s">
        <v>132</v>
      </c>
      <c r="B141" s="29" t="s">
        <v>78</v>
      </c>
      <c r="C141" s="33">
        <v>119.3</v>
      </c>
      <c r="D141" s="33">
        <v>144.5</v>
      </c>
      <c r="E141" s="33">
        <v>174.6</v>
      </c>
      <c r="F141" s="33">
        <v>210.9</v>
      </c>
      <c r="G141" s="33">
        <v>260.8</v>
      </c>
      <c r="H141" s="33">
        <v>322.39999999999998</v>
      </c>
      <c r="I141" s="33">
        <v>382</v>
      </c>
      <c r="J141" s="33">
        <v>445</v>
      </c>
      <c r="K141" s="33">
        <v>550.79999999999995</v>
      </c>
      <c r="L141" s="33">
        <v>649.20000000000005</v>
      </c>
      <c r="M141" s="33">
        <v>807.8</v>
      </c>
      <c r="N141" s="33">
        <v>920.49999999999989</v>
      </c>
      <c r="O141" s="33">
        <v>1028.7</v>
      </c>
      <c r="P141" s="33">
        <v>1122.2</v>
      </c>
      <c r="Q141" s="33">
        <v>1211.5999999999999</v>
      </c>
      <c r="R141" s="33">
        <v>1293.0999999999999</v>
      </c>
      <c r="S141" s="33">
        <v>1372.3</v>
      </c>
      <c r="T141" s="33">
        <v>1450.8</v>
      </c>
      <c r="U141" s="33">
        <v>1527.0000000000002</v>
      </c>
      <c r="V141" s="33">
        <v>1601</v>
      </c>
      <c r="W141" s="33">
        <v>1676.6</v>
      </c>
      <c r="X141" s="33">
        <v>1752.7999999999997</v>
      </c>
      <c r="Y141" s="33">
        <v>1824.8000000000002</v>
      </c>
      <c r="Z141" s="33">
        <v>1861.6</v>
      </c>
      <c r="AA141" s="33">
        <v>1898</v>
      </c>
      <c r="AB141" s="33">
        <v>1933.9</v>
      </c>
      <c r="AC141" s="33">
        <v>1968.7999999999997</v>
      </c>
      <c r="AD141" s="33">
        <v>2002.0000000000002</v>
      </c>
      <c r="AE141" s="33">
        <v>2033.5000000000002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1769.37426757812</v>
      </c>
      <c r="D144" s="25">
        <v>1860.485839843742</v>
      </c>
      <c r="E144" s="25">
        <v>1931.5702819824139</v>
      </c>
      <c r="F144" s="25">
        <v>2006.2436828613281</v>
      </c>
      <c r="G144" s="25">
        <v>2079.5261535644531</v>
      </c>
      <c r="H144" s="25">
        <v>2145.1152038574191</v>
      </c>
      <c r="I144" s="25">
        <v>2213.157836914057</v>
      </c>
      <c r="J144" s="25">
        <v>2286.6977539062468</v>
      </c>
      <c r="K144" s="25">
        <v>2331.4306945800731</v>
      </c>
      <c r="L144" s="25">
        <v>2373.5903625488199</v>
      </c>
      <c r="M144" s="25">
        <v>2422.0252380371012</v>
      </c>
      <c r="N144" s="25">
        <v>2480.1324768066402</v>
      </c>
      <c r="O144" s="25">
        <v>2554.8207092285102</v>
      </c>
      <c r="P144" s="25">
        <v>2631.6817016601508</v>
      </c>
      <c r="Q144" s="25">
        <v>2692.8515625</v>
      </c>
      <c r="R144" s="25">
        <v>2748.4629211425781</v>
      </c>
      <c r="S144" s="25">
        <v>2801.3577270507758</v>
      </c>
      <c r="T144" s="25">
        <v>2839.9126586914063</v>
      </c>
      <c r="U144" s="25">
        <v>2879.826782226557</v>
      </c>
      <c r="V144" s="25">
        <v>2931.237915039062</v>
      </c>
      <c r="W144" s="25">
        <v>2971.476684570307</v>
      </c>
      <c r="X144" s="25">
        <v>3015.2011108398428</v>
      </c>
      <c r="Y144" s="25">
        <v>3078.599243164057</v>
      </c>
      <c r="Z144" s="25">
        <v>3152.173583984375</v>
      </c>
      <c r="AA144" s="25">
        <v>3216.4719848632758</v>
      </c>
      <c r="AB144" s="25">
        <v>3276.48291015625</v>
      </c>
      <c r="AC144" s="25">
        <v>3334.913696289057</v>
      </c>
      <c r="AD144" s="25">
        <v>3396.386596679682</v>
      </c>
      <c r="AE144" s="25">
        <v>3445.174926757812</v>
      </c>
    </row>
    <row r="145" spans="1:31">
      <c r="A145" s="29" t="s">
        <v>133</v>
      </c>
      <c r="B145" s="29" t="s">
        <v>77</v>
      </c>
      <c r="C145" s="33">
        <v>111.8</v>
      </c>
      <c r="D145" s="33">
        <v>150.70000000000002</v>
      </c>
      <c r="E145" s="33">
        <v>160.9</v>
      </c>
      <c r="F145" s="33">
        <v>172.1</v>
      </c>
      <c r="G145" s="33">
        <v>183.29999999999998</v>
      </c>
      <c r="H145" s="33">
        <v>200.8</v>
      </c>
      <c r="I145" s="33">
        <v>217.20000000000002</v>
      </c>
      <c r="J145" s="33">
        <v>234.20000000000002</v>
      </c>
      <c r="K145" s="33">
        <v>260.60000000000002</v>
      </c>
      <c r="L145" s="33">
        <v>289.5</v>
      </c>
      <c r="M145" s="33">
        <v>343.70000000000005</v>
      </c>
      <c r="N145" s="33">
        <v>367.6</v>
      </c>
      <c r="O145" s="33">
        <v>395.9</v>
      </c>
      <c r="P145" s="33">
        <v>420.50000000000006</v>
      </c>
      <c r="Q145" s="33">
        <v>444.3</v>
      </c>
      <c r="R145" s="33">
        <v>465.40000000000003</v>
      </c>
      <c r="S145" s="33">
        <v>483.5</v>
      </c>
      <c r="T145" s="33">
        <v>499.7</v>
      </c>
      <c r="U145" s="33">
        <v>515.09999999999991</v>
      </c>
      <c r="V145" s="33">
        <v>529.59999999999991</v>
      </c>
      <c r="W145" s="33">
        <v>544.1</v>
      </c>
      <c r="X145" s="33">
        <v>560.6</v>
      </c>
      <c r="Y145" s="33">
        <v>576.1</v>
      </c>
      <c r="Z145" s="33">
        <v>583.29999999999995</v>
      </c>
      <c r="AA145" s="33">
        <v>590.20000000000005</v>
      </c>
      <c r="AB145" s="33">
        <v>596.79999999999995</v>
      </c>
      <c r="AC145" s="33">
        <v>603.09999999999991</v>
      </c>
      <c r="AD145" s="33">
        <v>608.80000000000007</v>
      </c>
      <c r="AE145" s="33">
        <v>614</v>
      </c>
    </row>
    <row r="146" spans="1:31">
      <c r="A146" s="29" t="s">
        <v>133</v>
      </c>
      <c r="B146" s="29" t="s">
        <v>78</v>
      </c>
      <c r="C146" s="33">
        <v>111.8</v>
      </c>
      <c r="D146" s="33">
        <v>150.70000000000002</v>
      </c>
      <c r="E146" s="33">
        <v>160.9</v>
      </c>
      <c r="F146" s="33">
        <v>172.1</v>
      </c>
      <c r="G146" s="33">
        <v>183.29999999999998</v>
      </c>
      <c r="H146" s="33">
        <v>200.8</v>
      </c>
      <c r="I146" s="33">
        <v>217.20000000000002</v>
      </c>
      <c r="J146" s="33">
        <v>234.20000000000002</v>
      </c>
      <c r="K146" s="33">
        <v>260.60000000000002</v>
      </c>
      <c r="L146" s="33">
        <v>289.5</v>
      </c>
      <c r="M146" s="33">
        <v>343.70000000000005</v>
      </c>
      <c r="N146" s="33">
        <v>367.6</v>
      </c>
      <c r="O146" s="33">
        <v>395.9</v>
      </c>
      <c r="P146" s="33">
        <v>420.50000000000006</v>
      </c>
      <c r="Q146" s="33">
        <v>444.3</v>
      </c>
      <c r="R146" s="33">
        <v>465.40000000000003</v>
      </c>
      <c r="S146" s="33">
        <v>483.5</v>
      </c>
      <c r="T146" s="33">
        <v>499.7</v>
      </c>
      <c r="U146" s="33">
        <v>515.09999999999991</v>
      </c>
      <c r="V146" s="33">
        <v>529.59999999999991</v>
      </c>
      <c r="W146" s="33">
        <v>544.1</v>
      </c>
      <c r="X146" s="33">
        <v>560.6</v>
      </c>
      <c r="Y146" s="33">
        <v>576.1</v>
      </c>
      <c r="Z146" s="33">
        <v>583.29999999999995</v>
      </c>
      <c r="AA146" s="33">
        <v>590.20000000000005</v>
      </c>
      <c r="AB146" s="33">
        <v>596.79999999999995</v>
      </c>
      <c r="AC146" s="33">
        <v>603.09999999999991</v>
      </c>
      <c r="AD146" s="33">
        <v>608.80000000000007</v>
      </c>
      <c r="AE146" s="33">
        <v>614</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198.50095605850208</v>
      </c>
      <c r="D149" s="25">
        <v>216.13340663909887</v>
      </c>
      <c r="E149" s="25">
        <v>228.27159690856877</v>
      </c>
      <c r="F149" s="25">
        <v>241.5673952102654</v>
      </c>
      <c r="G149" s="25">
        <v>255.7360954284664</v>
      </c>
      <c r="H149" s="25">
        <v>272.9065513610837</v>
      </c>
      <c r="I149" s="25">
        <v>284.93376731872519</v>
      </c>
      <c r="J149" s="25">
        <v>294.77646064758255</v>
      </c>
      <c r="K149" s="25">
        <v>305.44651794433508</v>
      </c>
      <c r="L149" s="25">
        <v>315.22203826904223</v>
      </c>
      <c r="M149" s="25">
        <v>328.07503509521479</v>
      </c>
      <c r="N149" s="25">
        <v>345.6707801818846</v>
      </c>
      <c r="O149" s="25">
        <v>362.62073516845658</v>
      </c>
      <c r="P149" s="25">
        <v>379.16331863403303</v>
      </c>
      <c r="Q149" s="25">
        <v>398.12135314941401</v>
      </c>
      <c r="R149" s="25">
        <v>415.09563064575138</v>
      </c>
      <c r="S149" s="25">
        <v>437.89852905273369</v>
      </c>
      <c r="T149" s="25">
        <v>452.81909179687455</v>
      </c>
      <c r="U149" s="25">
        <v>467.52375793456963</v>
      </c>
      <c r="V149" s="25">
        <v>484.77149200439362</v>
      </c>
      <c r="W149" s="25">
        <v>496.44239044189408</v>
      </c>
      <c r="X149" s="25">
        <v>510.45462036132756</v>
      </c>
      <c r="Y149" s="25">
        <v>528.63031005859352</v>
      </c>
      <c r="Z149" s="25">
        <v>549.32955932617142</v>
      </c>
      <c r="AA149" s="25">
        <v>569.08975982665925</v>
      </c>
      <c r="AB149" s="25">
        <v>587.83710479736305</v>
      </c>
      <c r="AC149" s="25">
        <v>605.55304718017521</v>
      </c>
      <c r="AD149" s="25">
        <v>622.59857177734352</v>
      </c>
      <c r="AE149" s="25">
        <v>635.30192565917912</v>
      </c>
    </row>
    <row r="150" spans="1:31">
      <c r="A150" s="29" t="s">
        <v>134</v>
      </c>
      <c r="B150" s="29" t="s">
        <v>77</v>
      </c>
      <c r="C150" s="33">
        <v>14.7</v>
      </c>
      <c r="D150" s="33">
        <v>16.600000000000001</v>
      </c>
      <c r="E150" s="33">
        <v>19.7</v>
      </c>
      <c r="F150" s="33">
        <v>24</v>
      </c>
      <c r="G150" s="33">
        <v>29.500000000000004</v>
      </c>
      <c r="H150" s="33">
        <v>36.1</v>
      </c>
      <c r="I150" s="33">
        <v>41.699999999999996</v>
      </c>
      <c r="J150" s="33">
        <v>47.2</v>
      </c>
      <c r="K150" s="33">
        <v>53.7</v>
      </c>
      <c r="L150" s="33">
        <v>60.5</v>
      </c>
      <c r="M150" s="33">
        <v>72.099999999999994</v>
      </c>
      <c r="N150" s="33">
        <v>78.599999999999994</v>
      </c>
      <c r="O150" s="33">
        <v>85.800000000000011</v>
      </c>
      <c r="P150" s="33">
        <v>92</v>
      </c>
      <c r="Q150" s="33">
        <v>98.1</v>
      </c>
      <c r="R150" s="33">
        <v>103.69999999999999</v>
      </c>
      <c r="S150" s="33">
        <v>109.1</v>
      </c>
      <c r="T150" s="33">
        <v>113.69999999999999</v>
      </c>
      <c r="U150" s="33">
        <v>118</v>
      </c>
      <c r="V150" s="33">
        <v>122.1</v>
      </c>
      <c r="W150" s="33">
        <v>126.10000000000001</v>
      </c>
      <c r="X150" s="33">
        <v>130.30000000000001</v>
      </c>
      <c r="Y150" s="33">
        <v>134.4</v>
      </c>
      <c r="Z150" s="33">
        <v>136.29999999999998</v>
      </c>
      <c r="AA150" s="33">
        <v>138</v>
      </c>
      <c r="AB150" s="33">
        <v>139.69999999999999</v>
      </c>
      <c r="AC150" s="33">
        <v>141.4</v>
      </c>
      <c r="AD150" s="33">
        <v>142.9</v>
      </c>
      <c r="AE150" s="33">
        <v>144.30000000000001</v>
      </c>
    </row>
    <row r="151" spans="1:31">
      <c r="A151" s="29" t="s">
        <v>134</v>
      </c>
      <c r="B151" s="29" t="s">
        <v>78</v>
      </c>
      <c r="C151" s="33">
        <v>14.7</v>
      </c>
      <c r="D151" s="33">
        <v>16.600000000000001</v>
      </c>
      <c r="E151" s="33">
        <v>19.7</v>
      </c>
      <c r="F151" s="33">
        <v>24</v>
      </c>
      <c r="G151" s="33">
        <v>29.500000000000004</v>
      </c>
      <c r="H151" s="33">
        <v>36.1</v>
      </c>
      <c r="I151" s="33">
        <v>41.699999999999996</v>
      </c>
      <c r="J151" s="33">
        <v>47.2</v>
      </c>
      <c r="K151" s="33">
        <v>53.7</v>
      </c>
      <c r="L151" s="33">
        <v>60.5</v>
      </c>
      <c r="M151" s="33">
        <v>72.099999999999994</v>
      </c>
      <c r="N151" s="33">
        <v>78.599999999999994</v>
      </c>
      <c r="O151" s="33">
        <v>85.800000000000011</v>
      </c>
      <c r="P151" s="33">
        <v>92</v>
      </c>
      <c r="Q151" s="33">
        <v>98.1</v>
      </c>
      <c r="R151" s="33">
        <v>103.69999999999999</v>
      </c>
      <c r="S151" s="33">
        <v>109.1</v>
      </c>
      <c r="T151" s="33">
        <v>113.69999999999999</v>
      </c>
      <c r="U151" s="33">
        <v>118</v>
      </c>
      <c r="V151" s="33">
        <v>122.1</v>
      </c>
      <c r="W151" s="33">
        <v>126.10000000000001</v>
      </c>
      <c r="X151" s="33">
        <v>130.30000000000001</v>
      </c>
      <c r="Y151" s="33">
        <v>134.4</v>
      </c>
      <c r="Z151" s="33">
        <v>136.29999999999998</v>
      </c>
      <c r="AA151" s="33">
        <v>138</v>
      </c>
      <c r="AB151" s="33">
        <v>139.69999999999999</v>
      </c>
      <c r="AC151" s="33">
        <v>141.4</v>
      </c>
      <c r="AD151" s="33">
        <v>142.9</v>
      </c>
      <c r="AE151" s="33">
        <v>144.30000000000001</v>
      </c>
    </row>
  </sheetData>
  <sheetProtection algorithmName="SHA-512" hashValue="9oEO3CsAs9Ar8sROROI2984FkdmChs7BR/kP6lqCFouLNbzOexY7uJ35nikI/3QuokjdfUGKRz/8/EE/N8D/gA==" saltValue="ZibMEWTotBEx1kZfMdGWw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39997558519241921"/>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312434.34230000002</v>
      </c>
      <c r="D6" s="33">
        <v>271038.2193</v>
      </c>
      <c r="E6" s="33">
        <v>253025.12949999998</v>
      </c>
      <c r="F6" s="33">
        <v>219284.13363411499</v>
      </c>
      <c r="G6" s="33">
        <v>189889.90256093745</v>
      </c>
      <c r="H6" s="33">
        <v>172967.27821642323</v>
      </c>
      <c r="I6" s="33">
        <v>163097.28460593527</v>
      </c>
      <c r="J6" s="33">
        <v>159510.16077944834</v>
      </c>
      <c r="K6" s="33">
        <v>139350.69752841309</v>
      </c>
      <c r="L6" s="33">
        <v>127113.91714151268</v>
      </c>
      <c r="M6" s="33">
        <v>109522.3712364143</v>
      </c>
      <c r="N6" s="33">
        <v>72675.354745625635</v>
      </c>
      <c r="O6" s="33">
        <v>72152.136376581475</v>
      </c>
      <c r="P6" s="33">
        <v>61458.392670539353</v>
      </c>
      <c r="Q6" s="33">
        <v>48337.373155597314</v>
      </c>
      <c r="R6" s="33">
        <v>45886.233031948221</v>
      </c>
      <c r="S6" s="33">
        <v>41650.079847274174</v>
      </c>
      <c r="T6" s="33">
        <v>40244.211908246099</v>
      </c>
      <c r="U6" s="33">
        <v>35102.882579563804</v>
      </c>
      <c r="V6" s="33">
        <v>33004.351221970333</v>
      </c>
      <c r="W6" s="33">
        <v>26248.593382215251</v>
      </c>
      <c r="X6" s="33">
        <v>16836.934025699898</v>
      </c>
      <c r="Y6" s="33">
        <v>13068.011294091402</v>
      </c>
      <c r="Z6" s="33">
        <v>10347.392314357699</v>
      </c>
      <c r="AA6" s="33">
        <v>9543.2872210985406</v>
      </c>
      <c r="AB6" s="33">
        <v>10960.672500000001</v>
      </c>
      <c r="AC6" s="33">
        <v>10133.7294</v>
      </c>
      <c r="AD6" s="33">
        <v>9359.5691999999999</v>
      </c>
      <c r="AE6" s="33">
        <v>8408.8163999999997</v>
      </c>
    </row>
    <row r="7" spans="1:31">
      <c r="A7" s="29" t="s">
        <v>40</v>
      </c>
      <c r="B7" s="29" t="s">
        <v>71</v>
      </c>
      <c r="C7" s="33">
        <v>110591.405</v>
      </c>
      <c r="D7" s="33">
        <v>92859.1535</v>
      </c>
      <c r="E7" s="33">
        <v>94818.808499999999</v>
      </c>
      <c r="F7" s="33">
        <v>51484.453777969087</v>
      </c>
      <c r="G7" s="33">
        <v>48823.033273603905</v>
      </c>
      <c r="H7" s="33">
        <v>39665.883029337907</v>
      </c>
      <c r="I7" s="33">
        <v>6.1751094799999996E-3</v>
      </c>
      <c r="J7" s="33">
        <v>4.1793060100000006E-3</v>
      </c>
      <c r="K7" s="33">
        <v>3.88570286E-3</v>
      </c>
      <c r="L7" s="33">
        <v>3.5260442600000001E-3</v>
      </c>
      <c r="M7" s="33">
        <v>2.9647729300000003E-3</v>
      </c>
      <c r="N7" s="33">
        <v>2.7794040199999996E-3</v>
      </c>
      <c r="O7" s="33">
        <v>2.7552341899999997E-3</v>
      </c>
      <c r="P7" s="33">
        <v>2.4211973799999997E-3</v>
      </c>
      <c r="Q7" s="33">
        <v>2.291004795E-3</v>
      </c>
      <c r="R7" s="33">
        <v>2.0595872640000001E-3</v>
      </c>
      <c r="S7" s="33">
        <v>1.7210328050000004E-3</v>
      </c>
      <c r="T7" s="33">
        <v>1.8519509150000002E-3</v>
      </c>
      <c r="U7" s="33">
        <v>1.54520381E-3</v>
      </c>
      <c r="V7" s="33">
        <v>1.088097736E-3</v>
      </c>
      <c r="W7" s="33">
        <v>1.424978906E-3</v>
      </c>
      <c r="X7" s="33">
        <v>1.537583516E-3</v>
      </c>
      <c r="Y7" s="33">
        <v>1.4310993989999998E-3</v>
      </c>
      <c r="Z7" s="33">
        <v>1.160426695E-3</v>
      </c>
      <c r="AA7" s="33">
        <v>1.1285061929999999E-3</v>
      </c>
      <c r="AB7" s="33">
        <v>1.477575854999999E-3</v>
      </c>
      <c r="AC7" s="33">
        <v>2.8264717800000001E-4</v>
      </c>
      <c r="AD7" s="33">
        <v>0</v>
      </c>
      <c r="AE7" s="33">
        <v>0</v>
      </c>
    </row>
    <row r="8" spans="1:31">
      <c r="A8" s="29" t="s">
        <v>40</v>
      </c>
      <c r="B8" s="29" t="s">
        <v>20</v>
      </c>
      <c r="C8" s="33">
        <v>15635.347768219555</v>
      </c>
      <c r="D8" s="33">
        <v>14907.064057965685</v>
      </c>
      <c r="E8" s="33">
        <v>11831.680964025678</v>
      </c>
      <c r="F8" s="33">
        <v>16221.841251578913</v>
      </c>
      <c r="G8" s="33">
        <v>17291.710406977578</v>
      </c>
      <c r="H8" s="33">
        <v>12966.209571210031</v>
      </c>
      <c r="I8" s="33">
        <v>12193.695310440087</v>
      </c>
      <c r="J8" s="33">
        <v>13052.886885592792</v>
      </c>
      <c r="K8" s="33">
        <v>14333.507742335059</v>
      </c>
      <c r="L8" s="33">
        <v>13603.911011823078</v>
      </c>
      <c r="M8" s="33">
        <v>14589.175610383814</v>
      </c>
      <c r="N8" s="33">
        <v>19556.373230150388</v>
      </c>
      <c r="O8" s="33">
        <v>22165.719707275752</v>
      </c>
      <c r="P8" s="33">
        <v>19488.303539368433</v>
      </c>
      <c r="Q8" s="33">
        <v>14357.707788623919</v>
      </c>
      <c r="R8" s="33">
        <v>10779.098317019902</v>
      </c>
      <c r="S8" s="33">
        <v>10938.356761141242</v>
      </c>
      <c r="T8" s="33">
        <v>10929.280852661108</v>
      </c>
      <c r="U8" s="33">
        <v>9082.3573446552364</v>
      </c>
      <c r="V8" s="33">
        <v>9993.5513271998298</v>
      </c>
      <c r="W8" s="33">
        <v>9246.9304713734982</v>
      </c>
      <c r="X8" s="33">
        <v>10707.134304576342</v>
      </c>
      <c r="Y8" s="33">
        <v>6247.4773640850663</v>
      </c>
      <c r="Z8" s="33">
        <v>6181.6283487504443</v>
      </c>
      <c r="AA8" s="33">
        <v>2914.5066466377216</v>
      </c>
      <c r="AB8" s="33">
        <v>2066.9023120815978</v>
      </c>
      <c r="AC8" s="33">
        <v>1977.3884952637641</v>
      </c>
      <c r="AD8" s="33">
        <v>1876.774887503942</v>
      </c>
      <c r="AE8" s="33">
        <v>1792.4354705045002</v>
      </c>
    </row>
    <row r="9" spans="1:31">
      <c r="A9" s="29" t="s">
        <v>40</v>
      </c>
      <c r="B9" s="29" t="s">
        <v>32</v>
      </c>
      <c r="C9" s="33">
        <v>1714.560712</v>
      </c>
      <c r="D9" s="33">
        <v>1667.4443436000001</v>
      </c>
      <c r="E9" s="33">
        <v>1771.756707</v>
      </c>
      <c r="F9" s="33">
        <v>690.11740599999996</v>
      </c>
      <c r="G9" s="33">
        <v>634.66480000000001</v>
      </c>
      <c r="H9" s="33">
        <v>653.27951599999994</v>
      </c>
      <c r="I9" s="33">
        <v>574.85232500000006</v>
      </c>
      <c r="J9" s="33">
        <v>576.06251999999995</v>
      </c>
      <c r="K9" s="33">
        <v>496.94959599999999</v>
      </c>
      <c r="L9" s="33">
        <v>496.39260200000001</v>
      </c>
      <c r="M9" s="33">
        <v>475.42644000000007</v>
      </c>
      <c r="N9" s="33">
        <v>601.59825000000001</v>
      </c>
      <c r="O9" s="33">
        <v>628.54323999999997</v>
      </c>
      <c r="P9" s="33">
        <v>685.09500000000003</v>
      </c>
      <c r="Q9" s="33">
        <v>372.42809999999997</v>
      </c>
      <c r="R9" s="33">
        <v>355.32118000000003</v>
      </c>
      <c r="S9" s="33">
        <v>505.59232999999995</v>
      </c>
      <c r="T9" s="33">
        <v>360.45512500000001</v>
      </c>
      <c r="U9" s="33">
        <v>271.78730000000002</v>
      </c>
      <c r="V9" s="33">
        <v>368.60599999999999</v>
      </c>
      <c r="W9" s="33">
        <v>304.88670000000002</v>
      </c>
      <c r="X9" s="33">
        <v>439.71953000000002</v>
      </c>
      <c r="Y9" s="33">
        <v>363.93203000000005</v>
      </c>
      <c r="Z9" s="33">
        <v>323.53138000000001</v>
      </c>
      <c r="AA9" s="33">
        <v>364.6001</v>
      </c>
      <c r="AB9" s="33">
        <v>0</v>
      </c>
      <c r="AC9" s="33">
        <v>0</v>
      </c>
      <c r="AD9" s="33">
        <v>0</v>
      </c>
      <c r="AE9" s="33">
        <v>0</v>
      </c>
    </row>
    <row r="10" spans="1:31">
      <c r="A10" s="29" t="s">
        <v>40</v>
      </c>
      <c r="B10" s="29" t="s">
        <v>66</v>
      </c>
      <c r="C10" s="33">
        <v>565.58901285959496</v>
      </c>
      <c r="D10" s="33">
        <v>251.84235266963989</v>
      </c>
      <c r="E10" s="33">
        <v>1058.1739064832286</v>
      </c>
      <c r="F10" s="33">
        <v>1814.8504697855358</v>
      </c>
      <c r="G10" s="33">
        <v>1224.4873221464579</v>
      </c>
      <c r="H10" s="33">
        <v>1381.1329845203277</v>
      </c>
      <c r="I10" s="33">
        <v>845.06523500839626</v>
      </c>
      <c r="J10" s="33">
        <v>1580.8393641668392</v>
      </c>
      <c r="K10" s="33">
        <v>938.97091662079595</v>
      </c>
      <c r="L10" s="33">
        <v>1399.011831587982</v>
      </c>
      <c r="M10" s="33">
        <v>1519.6501968763837</v>
      </c>
      <c r="N10" s="33">
        <v>3061.5070994285925</v>
      </c>
      <c r="O10" s="33">
        <v>2506.6226115610584</v>
      </c>
      <c r="P10" s="33">
        <v>2460.4009081241493</v>
      </c>
      <c r="Q10" s="33">
        <v>2661.9223608221619</v>
      </c>
      <c r="R10" s="33">
        <v>2670.487859766391</v>
      </c>
      <c r="S10" s="33">
        <v>4959.7324511117831</v>
      </c>
      <c r="T10" s="33">
        <v>2129.1839275260518</v>
      </c>
      <c r="U10" s="33">
        <v>5596.8124753969314</v>
      </c>
      <c r="V10" s="33">
        <v>9203.4260936360606</v>
      </c>
      <c r="W10" s="33">
        <v>6863.1723368107923</v>
      </c>
      <c r="X10" s="33">
        <v>7733.192345278012</v>
      </c>
      <c r="Y10" s="33">
        <v>13708.933082300337</v>
      </c>
      <c r="Z10" s="33">
        <v>5697.4875257187578</v>
      </c>
      <c r="AA10" s="33">
        <v>6551.6312874148753</v>
      </c>
      <c r="AB10" s="33">
        <v>11409.427975884812</v>
      </c>
      <c r="AC10" s="33">
        <v>9747.9462190052272</v>
      </c>
      <c r="AD10" s="33">
        <v>10705.309623009634</v>
      </c>
      <c r="AE10" s="33">
        <v>11430.541817964686</v>
      </c>
    </row>
    <row r="11" spans="1:31">
      <c r="A11" s="29" t="s">
        <v>40</v>
      </c>
      <c r="B11" s="29" t="s">
        <v>65</v>
      </c>
      <c r="C11" s="33">
        <v>90375.896110000001</v>
      </c>
      <c r="D11" s="33">
        <v>88604.041339999996</v>
      </c>
      <c r="E11" s="33">
        <v>75775.125510000013</v>
      </c>
      <c r="F11" s="33">
        <v>89954.604319999999</v>
      </c>
      <c r="G11" s="33">
        <v>86900.596690000006</v>
      </c>
      <c r="H11" s="33">
        <v>76992.112269999983</v>
      </c>
      <c r="I11" s="33">
        <v>83898.601809999993</v>
      </c>
      <c r="J11" s="33">
        <v>88070.71398</v>
      </c>
      <c r="K11" s="33">
        <v>76573.806979999994</v>
      </c>
      <c r="L11" s="33">
        <v>66078.581659999996</v>
      </c>
      <c r="M11" s="33">
        <v>62600.590400000001</v>
      </c>
      <c r="N11" s="33">
        <v>58538.948580000004</v>
      </c>
      <c r="O11" s="33">
        <v>61622.127679999991</v>
      </c>
      <c r="P11" s="33">
        <v>60764.380040000004</v>
      </c>
      <c r="Q11" s="33">
        <v>55921.617410000006</v>
      </c>
      <c r="R11" s="33">
        <v>49801.98315</v>
      </c>
      <c r="S11" s="33">
        <v>54670.660629999998</v>
      </c>
      <c r="T11" s="33">
        <v>46450.131659999999</v>
      </c>
      <c r="U11" s="33">
        <v>40742.576560000001</v>
      </c>
      <c r="V11" s="33">
        <v>38348.615934999994</v>
      </c>
      <c r="W11" s="33">
        <v>34682.535250000008</v>
      </c>
      <c r="X11" s="33">
        <v>37252.769090000002</v>
      </c>
      <c r="Y11" s="33">
        <v>36173.821693999998</v>
      </c>
      <c r="Z11" s="33">
        <v>31948.633509999996</v>
      </c>
      <c r="AA11" s="33">
        <v>33275.480869999999</v>
      </c>
      <c r="AB11" s="33">
        <v>35602.23315</v>
      </c>
      <c r="AC11" s="33">
        <v>30349.188930000004</v>
      </c>
      <c r="AD11" s="33">
        <v>26197.955635999999</v>
      </c>
      <c r="AE11" s="33">
        <v>25073.101457999997</v>
      </c>
    </row>
    <row r="12" spans="1:31">
      <c r="A12" s="29" t="s">
        <v>40</v>
      </c>
      <c r="B12" s="29" t="s">
        <v>69</v>
      </c>
      <c r="C12" s="33">
        <v>67125.72661827007</v>
      </c>
      <c r="D12" s="33">
        <v>79648.916968958467</v>
      </c>
      <c r="E12" s="33">
        <v>67565.705314245861</v>
      </c>
      <c r="F12" s="33">
        <v>65263.611571650814</v>
      </c>
      <c r="G12" s="33">
        <v>64970.679342893287</v>
      </c>
      <c r="H12" s="33">
        <v>64618.825009832704</v>
      </c>
      <c r="I12" s="33">
        <v>62162.628503621847</v>
      </c>
      <c r="J12" s="33">
        <v>52187.039842550374</v>
      </c>
      <c r="K12" s="33">
        <v>48599.849377476545</v>
      </c>
      <c r="L12" s="33">
        <v>45272.669523434313</v>
      </c>
      <c r="M12" s="33">
        <v>46338.551256683335</v>
      </c>
      <c r="N12" s="33">
        <v>37968.409495338361</v>
      </c>
      <c r="O12" s="33">
        <v>35983.761585941247</v>
      </c>
      <c r="P12" s="33">
        <v>33581.17134378881</v>
      </c>
      <c r="Q12" s="33">
        <v>33462.820262526293</v>
      </c>
      <c r="R12" s="33">
        <v>31565.54488319665</v>
      </c>
      <c r="S12" s="33">
        <v>25148.20461282898</v>
      </c>
      <c r="T12" s="33">
        <v>23305.695726527789</v>
      </c>
      <c r="U12" s="33">
        <v>19934.931972309329</v>
      </c>
      <c r="V12" s="33">
        <v>18688.09717037333</v>
      </c>
      <c r="W12" s="33">
        <v>16337.902672991953</v>
      </c>
      <c r="X12" s="33">
        <v>14953.237943479269</v>
      </c>
      <c r="Y12" s="33">
        <v>11154.185748353058</v>
      </c>
      <c r="Z12" s="33">
        <v>9411.1969293449747</v>
      </c>
      <c r="AA12" s="33">
        <v>7476.2079589153318</v>
      </c>
      <c r="AB12" s="33">
        <v>5740.1355346652736</v>
      </c>
      <c r="AC12" s="33">
        <v>5747.2146176344631</v>
      </c>
      <c r="AD12" s="33">
        <v>4971.4679342667159</v>
      </c>
      <c r="AE12" s="33">
        <v>3261.5049834588849</v>
      </c>
    </row>
    <row r="13" spans="1:31">
      <c r="A13" s="29" t="s">
        <v>40</v>
      </c>
      <c r="B13" s="29" t="s">
        <v>68</v>
      </c>
      <c r="C13" s="33">
        <v>13.512077007378378</v>
      </c>
      <c r="D13" s="33">
        <v>15.821313949464937</v>
      </c>
      <c r="E13" s="33">
        <v>15.350734394369868</v>
      </c>
      <c r="F13" s="33">
        <v>14.048117126027265</v>
      </c>
      <c r="G13" s="33">
        <v>13.1168270050649</v>
      </c>
      <c r="H13" s="33">
        <v>13.261894570833189</v>
      </c>
      <c r="I13" s="33">
        <v>14.74173896594791</v>
      </c>
      <c r="J13" s="33">
        <v>12.343885490518733</v>
      </c>
      <c r="K13" s="33">
        <v>22.476740904196483</v>
      </c>
      <c r="L13" s="33">
        <v>26.165396817643654</v>
      </c>
      <c r="M13" s="33">
        <v>45.80447258869782</v>
      </c>
      <c r="N13" s="33">
        <v>83.857778643721929</v>
      </c>
      <c r="O13" s="33">
        <v>85.933411264030951</v>
      </c>
      <c r="P13" s="33">
        <v>80.215050915788254</v>
      </c>
      <c r="Q13" s="33">
        <v>83.706043650835838</v>
      </c>
      <c r="R13" s="33">
        <v>81.714374291539443</v>
      </c>
      <c r="S13" s="33">
        <v>109.73474604866296</v>
      </c>
      <c r="T13" s="33">
        <v>109.42184137323083</v>
      </c>
      <c r="U13" s="33">
        <v>109.06089276295246</v>
      </c>
      <c r="V13" s="33">
        <v>113.6958795478658</v>
      </c>
      <c r="W13" s="33">
        <v>128.08574389060823</v>
      </c>
      <c r="X13" s="33">
        <v>156.65078652892294</v>
      </c>
      <c r="Y13" s="33">
        <v>143.80476490905107</v>
      </c>
      <c r="Z13" s="33">
        <v>144.18672293679799</v>
      </c>
      <c r="AA13" s="33">
        <v>137.79875605266224</v>
      </c>
      <c r="AB13" s="33">
        <v>126.95019214661504</v>
      </c>
      <c r="AC13" s="33">
        <v>124.33690286286995</v>
      </c>
      <c r="AD13" s="33">
        <v>123.16920128714924</v>
      </c>
      <c r="AE13" s="33">
        <v>132.42702886712379</v>
      </c>
    </row>
    <row r="14" spans="1:31">
      <c r="A14" s="29" t="s">
        <v>40</v>
      </c>
      <c r="B14" s="29" t="s">
        <v>36</v>
      </c>
      <c r="C14" s="33">
        <v>0.12583450428850099</v>
      </c>
      <c r="D14" s="33">
        <v>0.18241317653341288</v>
      </c>
      <c r="E14" s="33">
        <v>0.21391204505018097</v>
      </c>
      <c r="F14" s="33">
        <v>0.26056185663449699</v>
      </c>
      <c r="G14" s="33">
        <v>0.26088663081396291</v>
      </c>
      <c r="H14" s="33">
        <v>0.2559720389582279</v>
      </c>
      <c r="I14" s="33">
        <v>0.23065567242865287</v>
      </c>
      <c r="J14" s="33">
        <v>0.20653592963158496</v>
      </c>
      <c r="K14" s="33">
        <v>0.19510894498216597</v>
      </c>
      <c r="L14" s="33">
        <v>0.18230049094713999</v>
      </c>
      <c r="M14" s="33">
        <v>0.17446000867630201</v>
      </c>
      <c r="N14" s="33">
        <v>1.3925545426947499</v>
      </c>
      <c r="O14" s="33">
        <v>1.3012584984662299</v>
      </c>
      <c r="P14" s="33">
        <v>1.2253219805285827</v>
      </c>
      <c r="Q14" s="33">
        <v>1.7982593664323698</v>
      </c>
      <c r="R14" s="33">
        <v>1.7123221471626868</v>
      </c>
      <c r="S14" s="33">
        <v>1.887884267645082</v>
      </c>
      <c r="T14" s="33">
        <v>1.7814107949092277</v>
      </c>
      <c r="U14" s="33">
        <v>2.1021089314457</v>
      </c>
      <c r="V14" s="33">
        <v>1.949097688173095</v>
      </c>
      <c r="W14" s="33">
        <v>3.9650015805196199</v>
      </c>
      <c r="X14" s="33">
        <v>3.7585633615483602</v>
      </c>
      <c r="Y14" s="33">
        <v>3.4609899347954407</v>
      </c>
      <c r="Z14" s="33">
        <v>3.697404623333945</v>
      </c>
      <c r="AA14" s="33">
        <v>3.5189421036501503</v>
      </c>
      <c r="AB14" s="33">
        <v>4.0258641548768894</v>
      </c>
      <c r="AC14" s="33">
        <v>3.8586878852163302</v>
      </c>
      <c r="AD14" s="33">
        <v>3.7187872331488756</v>
      </c>
      <c r="AE14" s="33">
        <v>3.5540716031219195</v>
      </c>
    </row>
    <row r="15" spans="1:31">
      <c r="A15" s="29" t="s">
        <v>40</v>
      </c>
      <c r="B15" s="29" t="s">
        <v>73</v>
      </c>
      <c r="C15" s="33">
        <v>1348.58717</v>
      </c>
      <c r="D15" s="33">
        <v>2172.8018499999998</v>
      </c>
      <c r="E15" s="33">
        <v>2580.1942101976701</v>
      </c>
      <c r="F15" s="33">
        <v>3286.5627195741463</v>
      </c>
      <c r="G15" s="33">
        <v>2640.0186202180303</v>
      </c>
      <c r="H15" s="33">
        <v>2966.2891475244155</v>
      </c>
      <c r="I15" s="33">
        <v>3411.2730804338776</v>
      </c>
      <c r="J15" s="33">
        <v>3142.5686656685093</v>
      </c>
      <c r="K15" s="33">
        <v>3287.6515924318433</v>
      </c>
      <c r="L15" s="33">
        <v>3435.8595314333834</v>
      </c>
      <c r="M15" s="33">
        <v>3219.5727269716954</v>
      </c>
      <c r="N15" s="33">
        <v>3285.9087347320074</v>
      </c>
      <c r="O15" s="33">
        <v>2663.8486892916026</v>
      </c>
      <c r="P15" s="33">
        <v>2440.0231427179142</v>
      </c>
      <c r="Q15" s="33">
        <v>2598.8106866627472</v>
      </c>
      <c r="R15" s="33">
        <v>2414.9334834373944</v>
      </c>
      <c r="S15" s="33">
        <v>1843.3919725164344</v>
      </c>
      <c r="T15" s="33">
        <v>1841.0646033530356</v>
      </c>
      <c r="U15" s="33">
        <v>1974.5468773673701</v>
      </c>
      <c r="V15" s="33">
        <v>1531.0121807504493</v>
      </c>
      <c r="W15" s="33">
        <v>1612.6747542865246</v>
      </c>
      <c r="X15" s="33">
        <v>1703.9950584686783</v>
      </c>
      <c r="Y15" s="33">
        <v>1157.7867382657171</v>
      </c>
      <c r="Z15" s="33">
        <v>1315.0769875869453</v>
      </c>
      <c r="AA15" s="33">
        <v>1372.3434825171823</v>
      </c>
      <c r="AB15" s="33">
        <v>947.63892022609957</v>
      </c>
      <c r="AC15" s="33">
        <v>787.52777032751726</v>
      </c>
      <c r="AD15" s="33">
        <v>743.20336439223195</v>
      </c>
      <c r="AE15" s="33">
        <v>560.08508654481136</v>
      </c>
    </row>
    <row r="16" spans="1:31">
      <c r="A16" s="29" t="s">
        <v>40</v>
      </c>
      <c r="B16" s="29" t="s">
        <v>56</v>
      </c>
      <c r="C16" s="33">
        <v>0.134306724456</v>
      </c>
      <c r="D16" s="33">
        <v>0.22894332179999996</v>
      </c>
      <c r="E16" s="33">
        <v>0.42331548790000001</v>
      </c>
      <c r="F16" s="33">
        <v>0.68612394502999785</v>
      </c>
      <c r="G16" s="33">
        <v>0.97207507721999986</v>
      </c>
      <c r="H16" s="33">
        <v>1.3073868980499999</v>
      </c>
      <c r="I16" s="33">
        <v>1.5247474721999998</v>
      </c>
      <c r="J16" s="33">
        <v>1.7169287919999998</v>
      </c>
      <c r="K16" s="33">
        <v>2.1620914593</v>
      </c>
      <c r="L16" s="33">
        <v>2.5167401832999987</v>
      </c>
      <c r="M16" s="33">
        <v>3.0136930776999988</v>
      </c>
      <c r="N16" s="33">
        <v>3.1118348989999998</v>
      </c>
      <c r="O16" s="33">
        <v>3.3118673070000004</v>
      </c>
      <c r="P16" s="33">
        <v>3.4191323054999985</v>
      </c>
      <c r="Q16" s="33">
        <v>3.5926337840000002</v>
      </c>
      <c r="R16" s="33">
        <v>3.7559761699999989</v>
      </c>
      <c r="S16" s="33">
        <v>3.6547881060000003</v>
      </c>
      <c r="T16" s="33">
        <v>3.7270950320000007</v>
      </c>
      <c r="U16" s="33">
        <v>3.8105945110000001</v>
      </c>
      <c r="V16" s="33">
        <v>3.7156988940000004</v>
      </c>
      <c r="W16" s="33">
        <v>3.7423793159999987</v>
      </c>
      <c r="X16" s="33">
        <v>3.7801746540000001</v>
      </c>
      <c r="Y16" s="33">
        <v>3.4232889619999982</v>
      </c>
      <c r="Z16" s="33">
        <v>3.709709140999998</v>
      </c>
      <c r="AA16" s="33">
        <v>3.6145277679999985</v>
      </c>
      <c r="AB16" s="33">
        <v>3.3890523179999996</v>
      </c>
      <c r="AC16" s="33">
        <v>3.3580852659999993</v>
      </c>
      <c r="AD16" s="33">
        <v>3.336029334</v>
      </c>
      <c r="AE16" s="33">
        <v>3.1129272929999994</v>
      </c>
    </row>
    <row r="17" spans="1:31">
      <c r="A17" s="34" t="s">
        <v>138</v>
      </c>
      <c r="B17" s="34"/>
      <c r="C17" s="35">
        <v>598456.37959835655</v>
      </c>
      <c r="D17" s="35">
        <v>548992.50317714328</v>
      </c>
      <c r="E17" s="35">
        <v>505861.73113614914</v>
      </c>
      <c r="F17" s="35">
        <v>444727.66054822539</v>
      </c>
      <c r="G17" s="35">
        <v>409748.19122356374</v>
      </c>
      <c r="H17" s="35">
        <v>369257.98249189497</v>
      </c>
      <c r="I17" s="35">
        <v>322786.87570408103</v>
      </c>
      <c r="J17" s="35">
        <v>314990.05143655487</v>
      </c>
      <c r="K17" s="35">
        <v>280316.26276745257</v>
      </c>
      <c r="L17" s="35">
        <v>253990.65269321995</v>
      </c>
      <c r="M17" s="35">
        <v>235091.57257771943</v>
      </c>
      <c r="N17" s="35">
        <v>192486.05195859072</v>
      </c>
      <c r="O17" s="35">
        <v>195144.84736785776</v>
      </c>
      <c r="P17" s="35">
        <v>178517.96097393392</v>
      </c>
      <c r="Q17" s="35">
        <v>155197.57741222534</v>
      </c>
      <c r="R17" s="35">
        <v>141140.38485580997</v>
      </c>
      <c r="S17" s="35">
        <v>137982.36309943764</v>
      </c>
      <c r="T17" s="35">
        <v>123528.38289328519</v>
      </c>
      <c r="U17" s="35">
        <v>110840.41066989208</v>
      </c>
      <c r="V17" s="35">
        <v>109720.34471582515</v>
      </c>
      <c r="W17" s="35">
        <v>93812.107982261034</v>
      </c>
      <c r="X17" s="35">
        <v>88079.63956314596</v>
      </c>
      <c r="Y17" s="35">
        <v>80860.167408838315</v>
      </c>
      <c r="Z17" s="35">
        <v>64054.057891535369</v>
      </c>
      <c r="AA17" s="35">
        <v>60263.513968625317</v>
      </c>
      <c r="AB17" s="35">
        <v>65906.323142354158</v>
      </c>
      <c r="AC17" s="35">
        <v>58079.804847413507</v>
      </c>
      <c r="AD17" s="35">
        <v>53234.246482067443</v>
      </c>
      <c r="AE17" s="35">
        <v>50098.827158795197</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172044.80249999999</v>
      </c>
      <c r="D20" s="33">
        <v>145951.9785</v>
      </c>
      <c r="E20" s="33">
        <v>127199.41499999999</v>
      </c>
      <c r="F20" s="33">
        <v>123118.183290852</v>
      </c>
      <c r="G20" s="33">
        <v>100875.09080711236</v>
      </c>
      <c r="H20" s="33">
        <v>89644.086557729199</v>
      </c>
      <c r="I20" s="33">
        <v>87674.509069766296</v>
      </c>
      <c r="J20" s="33">
        <v>90352.233999591845</v>
      </c>
      <c r="K20" s="33">
        <v>75881.07914491999</v>
      </c>
      <c r="L20" s="33">
        <v>70361.425820266435</v>
      </c>
      <c r="M20" s="33">
        <v>58892.45458229904</v>
      </c>
      <c r="N20" s="33">
        <v>22059.780567716152</v>
      </c>
      <c r="O20" s="33">
        <v>25975.753413130802</v>
      </c>
      <c r="P20" s="33">
        <v>22032.13760673895</v>
      </c>
      <c r="Q20" s="33">
        <v>11618.089</v>
      </c>
      <c r="R20" s="33">
        <v>13602.595499999999</v>
      </c>
      <c r="S20" s="33">
        <v>13432.022499999999</v>
      </c>
      <c r="T20" s="33">
        <v>12765.2495</v>
      </c>
      <c r="U20" s="33">
        <v>11326.307500000001</v>
      </c>
      <c r="V20" s="33">
        <v>9505.7420000000002</v>
      </c>
      <c r="W20" s="33">
        <v>5184.8865309177972</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229.932554244697</v>
      </c>
      <c r="D22" s="33">
        <v>219.95245406688002</v>
      </c>
      <c r="E22" s="33">
        <v>643.72394910670414</v>
      </c>
      <c r="F22" s="33">
        <v>1134.7158003463401</v>
      </c>
      <c r="G22" s="33">
        <v>381.40931895515604</v>
      </c>
      <c r="H22" s="33">
        <v>349.81383710571993</v>
      </c>
      <c r="I22" s="33">
        <v>507.77741538470002</v>
      </c>
      <c r="J22" s="33">
        <v>743.04292792897002</v>
      </c>
      <c r="K22" s="33">
        <v>1020.1006411960374</v>
      </c>
      <c r="L22" s="33">
        <v>1037.9682139573299</v>
      </c>
      <c r="M22" s="33">
        <v>1885.1721154791121</v>
      </c>
      <c r="N22" s="33">
        <v>4270.8102133566981</v>
      </c>
      <c r="O22" s="33">
        <v>4419.3770539946427</v>
      </c>
      <c r="P22" s="33">
        <v>4258.8133827002875</v>
      </c>
      <c r="Q22" s="33">
        <v>2051.2319875103999</v>
      </c>
      <c r="R22" s="33">
        <v>1653.0406808078028</v>
      </c>
      <c r="S22" s="33">
        <v>2575.6127073992657</v>
      </c>
      <c r="T22" s="33">
        <v>3294.8492523622872</v>
      </c>
      <c r="U22" s="33">
        <v>2939.239732000603</v>
      </c>
      <c r="V22" s="33">
        <v>3207.8350194018531</v>
      </c>
      <c r="W22" s="33">
        <v>2889.3320872444597</v>
      </c>
      <c r="X22" s="33">
        <v>3286.2206788864851</v>
      </c>
      <c r="Y22" s="33">
        <v>72.537943014354994</v>
      </c>
      <c r="Z22" s="33">
        <v>3.8188946000000002E-5</v>
      </c>
      <c r="AA22" s="33">
        <v>3.7599300000000004E-5</v>
      </c>
      <c r="AB22" s="33">
        <v>1.1032347000000001E-4</v>
      </c>
      <c r="AC22" s="33">
        <v>1.0404874E-4</v>
      </c>
      <c r="AD22" s="33">
        <v>9.7191389999999998E-5</v>
      </c>
      <c r="AE22" s="33">
        <v>9.0613686000000005E-5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3.8822790099999995E-5</v>
      </c>
      <c r="D24" s="33">
        <v>3.8634638999999903E-5</v>
      </c>
      <c r="E24" s="33">
        <v>111.96531950268799</v>
      </c>
      <c r="F24" s="33">
        <v>433.03629182991028</v>
      </c>
      <c r="G24" s="33">
        <v>74.711215766000493</v>
      </c>
      <c r="H24" s="33">
        <v>103.00550420634339</v>
      </c>
      <c r="I24" s="33">
        <v>81.852531782238685</v>
      </c>
      <c r="J24" s="33">
        <v>140.81691973497632</v>
      </c>
      <c r="K24" s="33">
        <v>104.9455411550021</v>
      </c>
      <c r="L24" s="33">
        <v>142.65027477646109</v>
      </c>
      <c r="M24" s="33">
        <v>58.307498583542106</v>
      </c>
      <c r="N24" s="33">
        <v>473.44420910900607</v>
      </c>
      <c r="O24" s="33">
        <v>499.29951759960403</v>
      </c>
      <c r="P24" s="33">
        <v>515.86401520142999</v>
      </c>
      <c r="Q24" s="33">
        <v>756.70516985600807</v>
      </c>
      <c r="R24" s="33">
        <v>480.87966818649801</v>
      </c>
      <c r="S24" s="33">
        <v>953.38477456963687</v>
      </c>
      <c r="T24" s="33">
        <v>231.54988635711302</v>
      </c>
      <c r="U24" s="33">
        <v>1497.526785384666</v>
      </c>
      <c r="V24" s="33">
        <v>3654.6189860229383</v>
      </c>
      <c r="W24" s="33">
        <v>1905.5233681858431</v>
      </c>
      <c r="X24" s="33">
        <v>2216.9886337287644</v>
      </c>
      <c r="Y24" s="33">
        <v>5666.8292373561289</v>
      </c>
      <c r="Z24" s="33">
        <v>1320.1685247326029</v>
      </c>
      <c r="AA24" s="33">
        <v>1500.147964493475</v>
      </c>
      <c r="AB24" s="33">
        <v>3927.0736462563823</v>
      </c>
      <c r="AC24" s="33">
        <v>4653.9408506129857</v>
      </c>
      <c r="AD24" s="33">
        <v>5000.9741726464899</v>
      </c>
      <c r="AE24" s="33">
        <v>5852.1870701934249</v>
      </c>
    </row>
    <row r="25" spans="1:31">
      <c r="A25" s="29" t="s">
        <v>130</v>
      </c>
      <c r="B25" s="29" t="s">
        <v>65</v>
      </c>
      <c r="C25" s="33">
        <v>14355.043460000001</v>
      </c>
      <c r="D25" s="33">
        <v>14268.4665</v>
      </c>
      <c r="E25" s="33">
        <v>12442.763660000001</v>
      </c>
      <c r="F25" s="33">
        <v>17115.3855</v>
      </c>
      <c r="G25" s="33">
        <v>15632.41894</v>
      </c>
      <c r="H25" s="33">
        <v>13833.42165</v>
      </c>
      <c r="I25" s="33">
        <v>13710.6098</v>
      </c>
      <c r="J25" s="33">
        <v>16807.741000000002</v>
      </c>
      <c r="K25" s="33">
        <v>13697.41951</v>
      </c>
      <c r="L25" s="33">
        <v>11339.029420000001</v>
      </c>
      <c r="M25" s="33">
        <v>11365.60526</v>
      </c>
      <c r="N25" s="33">
        <v>11086.36702</v>
      </c>
      <c r="O25" s="33">
        <v>12105.783460000001</v>
      </c>
      <c r="P25" s="33">
        <v>12854.58848</v>
      </c>
      <c r="Q25" s="33">
        <v>11631.71876</v>
      </c>
      <c r="R25" s="33">
        <v>10485.985969999998</v>
      </c>
      <c r="S25" s="33">
        <v>13533.296370000002</v>
      </c>
      <c r="T25" s="33">
        <v>10324.657660000001</v>
      </c>
      <c r="U25" s="33">
        <v>9562.2956099999992</v>
      </c>
      <c r="V25" s="33">
        <v>8839.4497899999988</v>
      </c>
      <c r="W25" s="33">
        <v>7439.2659299999996</v>
      </c>
      <c r="X25" s="33">
        <v>8909.0962400000008</v>
      </c>
      <c r="Y25" s="33">
        <v>8545.6891840000008</v>
      </c>
      <c r="Z25" s="33">
        <v>8209.1506799999988</v>
      </c>
      <c r="AA25" s="33">
        <v>7990.5281399999994</v>
      </c>
      <c r="AB25" s="33">
        <v>8700.9323899999999</v>
      </c>
      <c r="AC25" s="33">
        <v>6836.2491799999998</v>
      </c>
      <c r="AD25" s="33">
        <v>6235.3553499999998</v>
      </c>
      <c r="AE25" s="33">
        <v>5299.4703839999993</v>
      </c>
    </row>
    <row r="26" spans="1:31">
      <c r="A26" s="29" t="s">
        <v>130</v>
      </c>
      <c r="B26" s="29" t="s">
        <v>69</v>
      </c>
      <c r="C26" s="33">
        <v>15700.651182645497</v>
      </c>
      <c r="D26" s="33">
        <v>17527.713541122197</v>
      </c>
      <c r="E26" s="33">
        <v>15713.477818393803</v>
      </c>
      <c r="F26" s="33">
        <v>14643.855693804107</v>
      </c>
      <c r="G26" s="33">
        <v>14719.568976435687</v>
      </c>
      <c r="H26" s="33">
        <v>14901.390893009884</v>
      </c>
      <c r="I26" s="33">
        <v>13950.540775374358</v>
      </c>
      <c r="J26" s="33">
        <v>10985.874119234086</v>
      </c>
      <c r="K26" s="33">
        <v>9417.7618346639101</v>
      </c>
      <c r="L26" s="33">
        <v>9702.6575633574776</v>
      </c>
      <c r="M26" s="33">
        <v>10739.807909600486</v>
      </c>
      <c r="N26" s="33">
        <v>9000.3365396051013</v>
      </c>
      <c r="O26" s="33">
        <v>8597.6303637266592</v>
      </c>
      <c r="P26" s="33">
        <v>8215.0983830354035</v>
      </c>
      <c r="Q26" s="33">
        <v>8181.7772920054958</v>
      </c>
      <c r="R26" s="33">
        <v>7598.0652870493477</v>
      </c>
      <c r="S26" s="33">
        <v>5113.3637633460794</v>
      </c>
      <c r="T26" s="33">
        <v>3961.8611863034043</v>
      </c>
      <c r="U26" s="33">
        <v>3876.4888176824365</v>
      </c>
      <c r="V26" s="33">
        <v>3655.0529188449273</v>
      </c>
      <c r="W26" s="33">
        <v>3193.8096495389318</v>
      </c>
      <c r="X26" s="33">
        <v>2973.2385110125988</v>
      </c>
      <c r="Y26" s="33">
        <v>1966.4647643700985</v>
      </c>
      <c r="Z26" s="33">
        <v>1920.9558648430757</v>
      </c>
      <c r="AA26" s="33">
        <v>2027.1866345515325</v>
      </c>
      <c r="AB26" s="33">
        <v>1095.7322488180976</v>
      </c>
      <c r="AC26" s="33">
        <v>1037.642203198433</v>
      </c>
      <c r="AD26" s="33">
        <v>999.2451767553639</v>
      </c>
      <c r="AE26" s="33">
        <v>867.26447933912743</v>
      </c>
    </row>
    <row r="27" spans="1:31">
      <c r="A27" s="29" t="s">
        <v>130</v>
      </c>
      <c r="B27" s="29" t="s">
        <v>68</v>
      </c>
      <c r="C27" s="33">
        <v>4.9791114612884497</v>
      </c>
      <c r="D27" s="33">
        <v>5.7841322702795583</v>
      </c>
      <c r="E27" s="33">
        <v>5.5558589400794043</v>
      </c>
      <c r="F27" s="33">
        <v>5.1041663342074237</v>
      </c>
      <c r="G27" s="33">
        <v>4.6300717213111238</v>
      </c>
      <c r="H27" s="33">
        <v>4.7832900787785579</v>
      </c>
      <c r="I27" s="33">
        <v>6.5243374314332767</v>
      </c>
      <c r="J27" s="33">
        <v>5.5306261593410131</v>
      </c>
      <c r="K27" s="33">
        <v>15.532539829276907</v>
      </c>
      <c r="L27" s="33">
        <v>18.676298834198235</v>
      </c>
      <c r="M27" s="33">
        <v>18.213025971652751</v>
      </c>
      <c r="N27" s="33">
        <v>37.817131263750085</v>
      </c>
      <c r="O27" s="33">
        <v>43.09695948239618</v>
      </c>
      <c r="P27" s="33">
        <v>39.52961158911075</v>
      </c>
      <c r="Q27" s="33">
        <v>43.45875760607867</v>
      </c>
      <c r="R27" s="33">
        <v>42.005194432561701</v>
      </c>
      <c r="S27" s="33">
        <v>63.018490486352228</v>
      </c>
      <c r="T27" s="33">
        <v>63.552079499961032</v>
      </c>
      <c r="U27" s="33">
        <v>63.953570413904821</v>
      </c>
      <c r="V27" s="33">
        <v>62.874537235559913</v>
      </c>
      <c r="W27" s="33">
        <v>67.275764771338828</v>
      </c>
      <c r="X27" s="33">
        <v>83.091313915727454</v>
      </c>
      <c r="Y27" s="33">
        <v>75.697414612200916</v>
      </c>
      <c r="Z27" s="33">
        <v>77.211780716457739</v>
      </c>
      <c r="AA27" s="33">
        <v>73.96142366079313</v>
      </c>
      <c r="AB27" s="33">
        <v>70.251389259391672</v>
      </c>
      <c r="AC27" s="33">
        <v>67.670296161601129</v>
      </c>
      <c r="AD27" s="33">
        <v>68.167163682910754</v>
      </c>
      <c r="AE27" s="33">
        <v>69.752678837576667</v>
      </c>
    </row>
    <row r="28" spans="1:31">
      <c r="A28" s="29" t="s">
        <v>130</v>
      </c>
      <c r="B28" s="29" t="s">
        <v>36</v>
      </c>
      <c r="C28" s="33">
        <v>2.2679042999999998E-8</v>
      </c>
      <c r="D28" s="33">
        <v>2.3492670000000001E-8</v>
      </c>
      <c r="E28" s="33">
        <v>2.2527516E-8</v>
      </c>
      <c r="F28" s="33">
        <v>2.1576160999999999E-8</v>
      </c>
      <c r="G28" s="33">
        <v>2.0091897999999999E-8</v>
      </c>
      <c r="H28" s="33">
        <v>1.9564577000000001E-8</v>
      </c>
      <c r="I28" s="33">
        <v>2.3316154000000001E-8</v>
      </c>
      <c r="J28" s="33">
        <v>2.3329291999999997E-8</v>
      </c>
      <c r="K28" s="33">
        <v>3.8014234000000001E-8</v>
      </c>
      <c r="L28" s="33">
        <v>3.7997710000000001E-8</v>
      </c>
      <c r="M28" s="33">
        <v>3.7374089999999997E-8</v>
      </c>
      <c r="N28" s="33">
        <v>0.6486615</v>
      </c>
      <c r="O28" s="33">
        <v>0.61053779999999991</v>
      </c>
      <c r="P28" s="33">
        <v>0.57465689999999991</v>
      </c>
      <c r="Q28" s="33">
        <v>0.76451069999999999</v>
      </c>
      <c r="R28" s="33">
        <v>0.73287089999999999</v>
      </c>
      <c r="S28" s="33">
        <v>0.67324320000000004</v>
      </c>
      <c r="T28" s="33">
        <v>0.63648979999999999</v>
      </c>
      <c r="U28" s="33">
        <v>0.86673064999999994</v>
      </c>
      <c r="V28" s="33">
        <v>0.79205899999999996</v>
      </c>
      <c r="W28" s="33">
        <v>1.6854939999999998</v>
      </c>
      <c r="X28" s="33">
        <v>1.6141159999999999</v>
      </c>
      <c r="Y28" s="33">
        <v>1.5016663000000001</v>
      </c>
      <c r="Z28" s="33">
        <v>1.5071014</v>
      </c>
      <c r="AA28" s="33">
        <v>1.4301412</v>
      </c>
      <c r="AB28" s="33">
        <v>1.3272218</v>
      </c>
      <c r="AC28" s="33">
        <v>1.2382026000000002</v>
      </c>
      <c r="AD28" s="33">
        <v>1.2262452000000001</v>
      </c>
      <c r="AE28" s="33">
        <v>1.1548144999999999</v>
      </c>
    </row>
    <row r="29" spans="1:31">
      <c r="A29" s="29" t="s">
        <v>130</v>
      </c>
      <c r="B29" s="29" t="s">
        <v>73</v>
      </c>
      <c r="C29" s="33">
        <v>360.44697000000002</v>
      </c>
      <c r="D29" s="33">
        <v>657.21534999999994</v>
      </c>
      <c r="E29" s="33">
        <v>781.66181005145506</v>
      </c>
      <c r="F29" s="33">
        <v>1101.1827194072728</v>
      </c>
      <c r="G29" s="33">
        <v>545.53262005234831</v>
      </c>
      <c r="H29" s="33">
        <v>627.40314735169602</v>
      </c>
      <c r="I29" s="33">
        <v>876.20188025566006</v>
      </c>
      <c r="J29" s="33">
        <v>731.60246545415282</v>
      </c>
      <c r="K29" s="33">
        <v>840.59019335726509</v>
      </c>
      <c r="L29" s="33">
        <v>949.85194786479155</v>
      </c>
      <c r="M29" s="33">
        <v>957.28111176769858</v>
      </c>
      <c r="N29" s="33">
        <v>1092.2467708210709</v>
      </c>
      <c r="O29" s="33">
        <v>993.50344908301747</v>
      </c>
      <c r="P29" s="33">
        <v>822.22927556130367</v>
      </c>
      <c r="Q29" s="33">
        <v>878.33462896283345</v>
      </c>
      <c r="R29" s="33">
        <v>844.01289594284776</v>
      </c>
      <c r="S29" s="33">
        <v>753.45792042473579</v>
      </c>
      <c r="T29" s="33">
        <v>730.88104329269777</v>
      </c>
      <c r="U29" s="33">
        <v>790.57464269995467</v>
      </c>
      <c r="V29" s="33">
        <v>594.72021518736722</v>
      </c>
      <c r="W29" s="33">
        <v>567.49395336076259</v>
      </c>
      <c r="X29" s="33">
        <v>666.0419378456163</v>
      </c>
      <c r="Y29" s="33">
        <v>416.99788374630543</v>
      </c>
      <c r="Z29" s="33">
        <v>510.7016765625084</v>
      </c>
      <c r="AA29" s="33">
        <v>596.85983782502126</v>
      </c>
      <c r="AB29" s="33">
        <v>465.28641930022752</v>
      </c>
      <c r="AC29" s="33">
        <v>386.15256377451414</v>
      </c>
      <c r="AD29" s="33">
        <v>389.88183318959676</v>
      </c>
      <c r="AE29" s="33">
        <v>259.4797725865281</v>
      </c>
    </row>
    <row r="30" spans="1:31">
      <c r="A30" s="29" t="s">
        <v>130</v>
      </c>
      <c r="B30" s="29" t="s">
        <v>56</v>
      </c>
      <c r="C30" s="33">
        <v>2.7529178500000001E-2</v>
      </c>
      <c r="D30" s="33">
        <v>4.7928548600000002E-2</v>
      </c>
      <c r="E30" s="33">
        <v>0.14255103199999999</v>
      </c>
      <c r="F30" s="33">
        <v>0.22936512699999997</v>
      </c>
      <c r="G30" s="33">
        <v>0.34571911899999996</v>
      </c>
      <c r="H30" s="33">
        <v>0.47871920300000004</v>
      </c>
      <c r="I30" s="33">
        <v>0.54418279399999991</v>
      </c>
      <c r="J30" s="33">
        <v>0.61492313399999998</v>
      </c>
      <c r="K30" s="33">
        <v>0.75373427999999998</v>
      </c>
      <c r="L30" s="33">
        <v>0.86821378000000005</v>
      </c>
      <c r="M30" s="33">
        <v>0.9986553199999989</v>
      </c>
      <c r="N30" s="33">
        <v>1.0602954099999999</v>
      </c>
      <c r="O30" s="33">
        <v>1.1149106999999998</v>
      </c>
      <c r="P30" s="33">
        <v>1.13651524</v>
      </c>
      <c r="Q30" s="33">
        <v>1.1982923000000001</v>
      </c>
      <c r="R30" s="33">
        <v>1.2522529199999999</v>
      </c>
      <c r="S30" s="33">
        <v>1.22428045</v>
      </c>
      <c r="T30" s="33">
        <v>1.23880195</v>
      </c>
      <c r="U30" s="33">
        <v>1.27569785</v>
      </c>
      <c r="V30" s="33">
        <v>1.2079199800000002</v>
      </c>
      <c r="W30" s="33">
        <v>1.2409324299999991</v>
      </c>
      <c r="X30" s="33">
        <v>1.2715563700000001</v>
      </c>
      <c r="Y30" s="33">
        <v>1.1681124000000001</v>
      </c>
      <c r="Z30" s="33">
        <v>1.277431229999999</v>
      </c>
      <c r="AA30" s="33">
        <v>1.2468054299999989</v>
      </c>
      <c r="AB30" s="33">
        <v>1.2067781199999998</v>
      </c>
      <c r="AC30" s="33">
        <v>1.15877645</v>
      </c>
      <c r="AD30" s="33">
        <v>1.1952281300000001</v>
      </c>
      <c r="AE30" s="33">
        <v>1.1114554000000001</v>
      </c>
    </row>
    <row r="31" spans="1:31">
      <c r="A31" s="34" t="s">
        <v>138</v>
      </c>
      <c r="B31" s="34"/>
      <c r="C31" s="35">
        <v>202335.40884717426</v>
      </c>
      <c r="D31" s="35">
        <v>177973.89516609404</v>
      </c>
      <c r="E31" s="35">
        <v>156116.90160594331</v>
      </c>
      <c r="F31" s="35">
        <v>156450.28074316654</v>
      </c>
      <c r="G31" s="35">
        <v>131687.82932999049</v>
      </c>
      <c r="H31" s="35">
        <v>118836.50173212992</v>
      </c>
      <c r="I31" s="35">
        <v>115931.81392973903</v>
      </c>
      <c r="J31" s="35">
        <v>119035.2395926492</v>
      </c>
      <c r="K31" s="35">
        <v>100136.83921176422</v>
      </c>
      <c r="L31" s="35">
        <v>92602.407591191906</v>
      </c>
      <c r="M31" s="35">
        <v>82959.560391933817</v>
      </c>
      <c r="N31" s="35">
        <v>46928.555681050704</v>
      </c>
      <c r="O31" s="35">
        <v>51640.940767934109</v>
      </c>
      <c r="P31" s="35">
        <v>47916.031479265184</v>
      </c>
      <c r="Q31" s="35">
        <v>34282.980966977986</v>
      </c>
      <c r="R31" s="35">
        <v>33862.572300476211</v>
      </c>
      <c r="S31" s="35">
        <v>35670.698605801335</v>
      </c>
      <c r="T31" s="35">
        <v>30641.719564522766</v>
      </c>
      <c r="U31" s="35">
        <v>29265.81201548161</v>
      </c>
      <c r="V31" s="35">
        <v>28925.573251505277</v>
      </c>
      <c r="W31" s="35">
        <v>20680.093330658372</v>
      </c>
      <c r="X31" s="35">
        <v>17468.635377543575</v>
      </c>
      <c r="Y31" s="35">
        <v>16327.218543352785</v>
      </c>
      <c r="Z31" s="35">
        <v>11527.486888481082</v>
      </c>
      <c r="AA31" s="35">
        <v>11591.8242003051</v>
      </c>
      <c r="AB31" s="35">
        <v>13793.989784657342</v>
      </c>
      <c r="AC31" s="35">
        <v>12595.502634021759</v>
      </c>
      <c r="AD31" s="35">
        <v>12303.741960276153</v>
      </c>
      <c r="AE31" s="35">
        <v>12088.674702983813</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140389.5398</v>
      </c>
      <c r="D34" s="33">
        <v>125086.2408</v>
      </c>
      <c r="E34" s="33">
        <v>125825.7145</v>
      </c>
      <c r="F34" s="33">
        <v>96165.950343263001</v>
      </c>
      <c r="G34" s="33">
        <v>89014.81175382511</v>
      </c>
      <c r="H34" s="33">
        <v>83323.191658694035</v>
      </c>
      <c r="I34" s="33">
        <v>75422.775536168992</v>
      </c>
      <c r="J34" s="33">
        <v>69157.926779856498</v>
      </c>
      <c r="K34" s="33">
        <v>63469.618383493093</v>
      </c>
      <c r="L34" s="33">
        <v>56752.491321246234</v>
      </c>
      <c r="M34" s="33">
        <v>50629.916654115259</v>
      </c>
      <c r="N34" s="33">
        <v>50615.574177909475</v>
      </c>
      <c r="O34" s="33">
        <v>46176.382963450669</v>
      </c>
      <c r="P34" s="33">
        <v>39426.255063800403</v>
      </c>
      <c r="Q34" s="33">
        <v>36719.284155597314</v>
      </c>
      <c r="R34" s="33">
        <v>32283.637531948221</v>
      </c>
      <c r="S34" s="33">
        <v>28218.057347274171</v>
      </c>
      <c r="T34" s="33">
        <v>27478.962408246101</v>
      </c>
      <c r="U34" s="33">
        <v>23776.575079563801</v>
      </c>
      <c r="V34" s="33">
        <v>23498.609221970331</v>
      </c>
      <c r="W34" s="33">
        <v>21063.706851297455</v>
      </c>
      <c r="X34" s="33">
        <v>16836.934025699898</v>
      </c>
      <c r="Y34" s="33">
        <v>13068.011294091402</v>
      </c>
      <c r="Z34" s="33">
        <v>10347.392314357699</v>
      </c>
      <c r="AA34" s="33">
        <v>9543.2872210985406</v>
      </c>
      <c r="AB34" s="33">
        <v>10960.672500000001</v>
      </c>
      <c r="AC34" s="33">
        <v>10133.7294</v>
      </c>
      <c r="AD34" s="33">
        <v>9359.5691999999999</v>
      </c>
      <c r="AE34" s="33">
        <v>8408.8163999999997</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7657.7609542458122</v>
      </c>
      <c r="D36" s="33">
        <v>7323.6702476856399</v>
      </c>
      <c r="E36" s="33">
        <v>7772.0369540729225</v>
      </c>
      <c r="F36" s="33">
        <v>11996.795180248851</v>
      </c>
      <c r="G36" s="33">
        <v>12609.913519182082</v>
      </c>
      <c r="H36" s="33">
        <v>9873.2856678856788</v>
      </c>
      <c r="I36" s="33">
        <v>9336.6408275313042</v>
      </c>
      <c r="J36" s="33">
        <v>10055.901688527551</v>
      </c>
      <c r="K36" s="33">
        <v>11171.792830484732</v>
      </c>
      <c r="L36" s="33">
        <v>10526.177729785806</v>
      </c>
      <c r="M36" s="33">
        <v>10756.211830270071</v>
      </c>
      <c r="N36" s="33">
        <v>12197.216938826987</v>
      </c>
      <c r="O36" s="33">
        <v>14481.049778223181</v>
      </c>
      <c r="P36" s="33">
        <v>11739.646885455661</v>
      </c>
      <c r="Q36" s="33">
        <v>10523.435233698245</v>
      </c>
      <c r="R36" s="33">
        <v>7589.1126719897293</v>
      </c>
      <c r="S36" s="33">
        <v>8362.7439830562362</v>
      </c>
      <c r="T36" s="33">
        <v>7634.4315316851998</v>
      </c>
      <c r="U36" s="33">
        <v>6143.117539124597</v>
      </c>
      <c r="V36" s="33">
        <v>6785.7162377196992</v>
      </c>
      <c r="W36" s="33">
        <v>6357.5982987648531</v>
      </c>
      <c r="X36" s="33">
        <v>7420.9135423461867</v>
      </c>
      <c r="Y36" s="33">
        <v>6174.9393392328693</v>
      </c>
      <c r="Z36" s="33">
        <v>6181.6282371999969</v>
      </c>
      <c r="AA36" s="33">
        <v>2914.5065367357879</v>
      </c>
      <c r="AB36" s="33">
        <v>2066.9020690441298</v>
      </c>
      <c r="AC36" s="33">
        <v>1977.38826572478</v>
      </c>
      <c r="AD36" s="33">
        <v>1876.7746609046101</v>
      </c>
      <c r="AE36" s="33">
        <v>1792.4352581677849</v>
      </c>
    </row>
    <row r="37" spans="1:31">
      <c r="A37" s="29" t="s">
        <v>131</v>
      </c>
      <c r="B37" s="29" t="s">
        <v>32</v>
      </c>
      <c r="C37" s="33">
        <v>255.83198000000002</v>
      </c>
      <c r="D37" s="33">
        <v>244.51876999999999</v>
      </c>
      <c r="E37" s="33">
        <v>462.38200000000001</v>
      </c>
      <c r="F37" s="33">
        <v>440.97490000000005</v>
      </c>
      <c r="G37" s="33">
        <v>417.24953000000005</v>
      </c>
      <c r="H37" s="33">
        <v>400.34249999999997</v>
      </c>
      <c r="I37" s="33">
        <v>381.77179999999998</v>
      </c>
      <c r="J37" s="33">
        <v>364.18356</v>
      </c>
      <c r="K37" s="33">
        <v>345.95105999999998</v>
      </c>
      <c r="L37" s="33">
        <v>330.08562000000001</v>
      </c>
      <c r="M37" s="33">
        <v>315.06003000000004</v>
      </c>
      <c r="N37" s="33">
        <v>300.15503000000001</v>
      </c>
      <c r="O37" s="33">
        <v>354.43128000000002</v>
      </c>
      <c r="P37" s="33">
        <v>292.93511999999998</v>
      </c>
      <c r="Q37" s="33">
        <v>261.76927000000001</v>
      </c>
      <c r="R37" s="33">
        <v>249.72229999999999</v>
      </c>
      <c r="S37" s="33">
        <v>302.68655999999999</v>
      </c>
      <c r="T37" s="33">
        <v>282.05975000000001</v>
      </c>
      <c r="U37" s="33">
        <v>271.78730000000002</v>
      </c>
      <c r="V37" s="33">
        <v>368.60599999999999</v>
      </c>
      <c r="W37" s="33">
        <v>304.88670000000002</v>
      </c>
      <c r="X37" s="33">
        <v>439.71953000000002</v>
      </c>
      <c r="Y37" s="33">
        <v>363.93203000000005</v>
      </c>
      <c r="Z37" s="33">
        <v>323.53138000000001</v>
      </c>
      <c r="AA37" s="33">
        <v>364.6001</v>
      </c>
      <c r="AB37" s="33">
        <v>0</v>
      </c>
      <c r="AC37" s="33">
        <v>0</v>
      </c>
      <c r="AD37" s="33">
        <v>0</v>
      </c>
      <c r="AE37" s="33">
        <v>0</v>
      </c>
    </row>
    <row r="38" spans="1:31">
      <c r="A38" s="29" t="s">
        <v>131</v>
      </c>
      <c r="B38" s="29" t="s">
        <v>66</v>
      </c>
      <c r="C38" s="33">
        <v>7.2865386099999968E-5</v>
      </c>
      <c r="D38" s="33">
        <v>7.174964189999989E-5</v>
      </c>
      <c r="E38" s="33">
        <v>7.2877224399999776E-5</v>
      </c>
      <c r="F38" s="33">
        <v>562.33863175972147</v>
      </c>
      <c r="G38" s="33">
        <v>238.65487836081928</v>
      </c>
      <c r="H38" s="33">
        <v>253.604707570165</v>
      </c>
      <c r="I38" s="33">
        <v>250.2283133819131</v>
      </c>
      <c r="J38" s="33">
        <v>790.8989047959567</v>
      </c>
      <c r="K38" s="33">
        <v>603.99427272444098</v>
      </c>
      <c r="L38" s="33">
        <v>816.6672376805227</v>
      </c>
      <c r="M38" s="33">
        <v>1062.5044083065832</v>
      </c>
      <c r="N38" s="33">
        <v>1525.6371837790548</v>
      </c>
      <c r="O38" s="33">
        <v>1141.3969299448336</v>
      </c>
      <c r="P38" s="33">
        <v>549.03907232249253</v>
      </c>
      <c r="Q38" s="33">
        <v>779.89349165241401</v>
      </c>
      <c r="R38" s="33">
        <v>1288.0660520235463</v>
      </c>
      <c r="S38" s="33">
        <v>1932.5758999718291</v>
      </c>
      <c r="T38" s="33">
        <v>646.83022167019146</v>
      </c>
      <c r="U38" s="33">
        <v>1782.4995579926472</v>
      </c>
      <c r="V38" s="33">
        <v>2395.5612661965074</v>
      </c>
      <c r="W38" s="33">
        <v>2455.803535144541</v>
      </c>
      <c r="X38" s="33">
        <v>3107.3171961432108</v>
      </c>
      <c r="Y38" s="33">
        <v>3066.7967999354178</v>
      </c>
      <c r="Z38" s="33">
        <v>2980.2331599882591</v>
      </c>
      <c r="AA38" s="33">
        <v>3841.4230127849792</v>
      </c>
      <c r="AB38" s="33">
        <v>5117.3862586433861</v>
      </c>
      <c r="AC38" s="33">
        <v>3966.9597325472096</v>
      </c>
      <c r="AD38" s="33">
        <v>3841.6189848169452</v>
      </c>
      <c r="AE38" s="33">
        <v>2998.990948238803</v>
      </c>
    </row>
    <row r="39" spans="1:31">
      <c r="A39" s="29" t="s">
        <v>131</v>
      </c>
      <c r="B39" s="29" t="s">
        <v>65</v>
      </c>
      <c r="C39" s="33">
        <v>4645.2815999999993</v>
      </c>
      <c r="D39" s="33">
        <v>4412.6965</v>
      </c>
      <c r="E39" s="33">
        <v>4209.9224000000004</v>
      </c>
      <c r="F39" s="33">
        <v>3983.0509999999999</v>
      </c>
      <c r="G39" s="33">
        <v>3781.7562000000003</v>
      </c>
      <c r="H39" s="33">
        <v>3598.2175999999999</v>
      </c>
      <c r="I39" s="33">
        <v>3427.3443000000002</v>
      </c>
      <c r="J39" s="33">
        <v>3243.9596000000001</v>
      </c>
      <c r="K39" s="33">
        <v>3083.5116000000003</v>
      </c>
      <c r="L39" s="33">
        <v>2867.9826600000001</v>
      </c>
      <c r="M39" s="33">
        <v>2795.3182999999999</v>
      </c>
      <c r="N39" s="33">
        <v>2643.16885</v>
      </c>
      <c r="O39" s="33">
        <v>2512.3676</v>
      </c>
      <c r="P39" s="33">
        <v>2369.8559599999999</v>
      </c>
      <c r="Q39" s="33">
        <v>2229.6320000000001</v>
      </c>
      <c r="R39" s="33">
        <v>2110.9449</v>
      </c>
      <c r="S39" s="33">
        <v>719.87025000000006</v>
      </c>
      <c r="T39" s="33">
        <v>705.16579999999999</v>
      </c>
      <c r="U39" s="33">
        <v>655.24659999999994</v>
      </c>
      <c r="V39" s="33">
        <v>579.71424999999999</v>
      </c>
      <c r="W39" s="33">
        <v>563.75390000000004</v>
      </c>
      <c r="X39" s="33">
        <v>0</v>
      </c>
      <c r="Y39" s="33">
        <v>0</v>
      </c>
      <c r="Z39" s="33">
        <v>0</v>
      </c>
      <c r="AA39" s="33">
        <v>0</v>
      </c>
      <c r="AB39" s="33">
        <v>0</v>
      </c>
      <c r="AC39" s="33">
        <v>0</v>
      </c>
      <c r="AD39" s="33">
        <v>0</v>
      </c>
      <c r="AE39" s="33">
        <v>0</v>
      </c>
    </row>
    <row r="40" spans="1:31">
      <c r="A40" s="29" t="s">
        <v>131</v>
      </c>
      <c r="B40" s="29" t="s">
        <v>69</v>
      </c>
      <c r="C40" s="33">
        <v>5237.6400729384814</v>
      </c>
      <c r="D40" s="33">
        <v>8189.086942781516</v>
      </c>
      <c r="E40" s="33">
        <v>7593.4454390578912</v>
      </c>
      <c r="F40" s="33">
        <v>6824.1103309942346</v>
      </c>
      <c r="G40" s="33">
        <v>7736.7851998691031</v>
      </c>
      <c r="H40" s="33">
        <v>7159.4847506193073</v>
      </c>
      <c r="I40" s="33">
        <v>7235.8017811769723</v>
      </c>
      <c r="J40" s="33">
        <v>6408.8606127651356</v>
      </c>
      <c r="K40" s="33">
        <v>6052.1310540347804</v>
      </c>
      <c r="L40" s="33">
        <v>5913.7865430924703</v>
      </c>
      <c r="M40" s="33">
        <v>4873.7575352481881</v>
      </c>
      <c r="N40" s="33">
        <v>4633.3823574143044</v>
      </c>
      <c r="O40" s="33">
        <v>4137.5425224836417</v>
      </c>
      <c r="P40" s="33">
        <v>4483.1169273996475</v>
      </c>
      <c r="Q40" s="33">
        <v>3996.2298398969474</v>
      </c>
      <c r="R40" s="33">
        <v>4090.0427363700019</v>
      </c>
      <c r="S40" s="33">
        <v>3667.688658282198</v>
      </c>
      <c r="T40" s="33">
        <v>3614.3694116622978</v>
      </c>
      <c r="U40" s="33">
        <v>3391.9176146358932</v>
      </c>
      <c r="V40" s="33">
        <v>2753.4260339670996</v>
      </c>
      <c r="W40" s="33">
        <v>2632.5364740751047</v>
      </c>
      <c r="X40" s="33">
        <v>2213.6405157641066</v>
      </c>
      <c r="Y40" s="33">
        <v>1805.0229999642424</v>
      </c>
      <c r="Z40" s="33">
        <v>917.2150531659679</v>
      </c>
      <c r="AA40" s="33">
        <v>987.81982235921009</v>
      </c>
      <c r="AB40" s="33">
        <v>1063.3605441354948</v>
      </c>
      <c r="AC40" s="33">
        <v>1071.4321390206765</v>
      </c>
      <c r="AD40" s="33">
        <v>962.6566996846268</v>
      </c>
      <c r="AE40" s="33">
        <v>629.9065523554807</v>
      </c>
    </row>
    <row r="41" spans="1:31">
      <c r="A41" s="29" t="s">
        <v>131</v>
      </c>
      <c r="B41" s="29" t="s">
        <v>68</v>
      </c>
      <c r="C41" s="33">
        <v>5.1758227510120216</v>
      </c>
      <c r="D41" s="33">
        <v>6.7105289450012826</v>
      </c>
      <c r="E41" s="33">
        <v>6.5260649777924558</v>
      </c>
      <c r="F41" s="33">
        <v>5.9520922920362791</v>
      </c>
      <c r="G41" s="33">
        <v>5.7564021373421772</v>
      </c>
      <c r="H41" s="33">
        <v>5.7532033288945925</v>
      </c>
      <c r="I41" s="33">
        <v>5.5568075004630257</v>
      </c>
      <c r="J41" s="33">
        <v>4.4257185177823191</v>
      </c>
      <c r="K41" s="33">
        <v>4.5781392543373292</v>
      </c>
      <c r="L41" s="33">
        <v>4.5418923211432434</v>
      </c>
      <c r="M41" s="33">
        <v>9.6466449658218121</v>
      </c>
      <c r="N41" s="33">
        <v>15.138222933334978</v>
      </c>
      <c r="O41" s="33">
        <v>15.366848460224732</v>
      </c>
      <c r="P41" s="33">
        <v>14.323112156757617</v>
      </c>
      <c r="Q41" s="33">
        <v>14.115493902411167</v>
      </c>
      <c r="R41" s="33">
        <v>13.362189496854787</v>
      </c>
      <c r="S41" s="33">
        <v>21.81724750790233</v>
      </c>
      <c r="T41" s="33">
        <v>22.216706605176146</v>
      </c>
      <c r="U41" s="33">
        <v>22.032358139225789</v>
      </c>
      <c r="V41" s="33">
        <v>25.819334884384958</v>
      </c>
      <c r="W41" s="33">
        <v>31.27992218256967</v>
      </c>
      <c r="X41" s="33">
        <v>47.088582677607093</v>
      </c>
      <c r="Y41" s="33">
        <v>43.10846005903673</v>
      </c>
      <c r="Z41" s="33">
        <v>42.500575146830052</v>
      </c>
      <c r="AA41" s="33">
        <v>39.837873801719553</v>
      </c>
      <c r="AB41" s="33">
        <v>36.065123087492388</v>
      </c>
      <c r="AC41" s="33">
        <v>36.584801479976313</v>
      </c>
      <c r="AD41" s="33">
        <v>36.011994955772131</v>
      </c>
      <c r="AE41" s="33">
        <v>43.730435301502922</v>
      </c>
    </row>
    <row r="42" spans="1:31">
      <c r="A42" s="29" t="s">
        <v>131</v>
      </c>
      <c r="B42" s="29" t="s">
        <v>36</v>
      </c>
      <c r="C42" s="33">
        <v>2.5277921000000001E-8</v>
      </c>
      <c r="D42" s="33">
        <v>1.7680648626098895E-2</v>
      </c>
      <c r="E42" s="33">
        <v>2.0393576724169998E-2</v>
      </c>
      <c r="F42" s="33">
        <v>2.458790229189E-2</v>
      </c>
      <c r="G42" s="33">
        <v>2.4165805908397904E-2</v>
      </c>
      <c r="H42" s="33">
        <v>2.4342910137199997E-2</v>
      </c>
      <c r="I42" s="33">
        <v>2.3270441252764999E-2</v>
      </c>
      <c r="J42" s="33">
        <v>2.1043503109979999E-2</v>
      </c>
      <c r="K42" s="33">
        <v>1.9997114402370002E-2</v>
      </c>
      <c r="L42" s="33">
        <v>1.9571050953315999E-2</v>
      </c>
      <c r="M42" s="33">
        <v>1.8238026877244996E-2</v>
      </c>
      <c r="N42" s="33">
        <v>0.596869278</v>
      </c>
      <c r="O42" s="33">
        <v>0.56927317099999997</v>
      </c>
      <c r="P42" s="33">
        <v>0.54959039199999993</v>
      </c>
      <c r="Q42" s="33">
        <v>0.52870310600000003</v>
      </c>
      <c r="R42" s="33">
        <v>0.50232913599999995</v>
      </c>
      <c r="S42" s="33">
        <v>0.773141733</v>
      </c>
      <c r="T42" s="33">
        <v>0.72677040799999992</v>
      </c>
      <c r="U42" s="33">
        <v>0.70201416299999997</v>
      </c>
      <c r="V42" s="33">
        <v>0.66747455</v>
      </c>
      <c r="W42" s="33">
        <v>1.1083860999999999</v>
      </c>
      <c r="X42" s="33">
        <v>1.0496162</v>
      </c>
      <c r="Y42" s="33">
        <v>0.99169885000000002</v>
      </c>
      <c r="Z42" s="33">
        <v>1.1861191</v>
      </c>
      <c r="AA42" s="33">
        <v>1.1183452</v>
      </c>
      <c r="AB42" s="33">
        <v>1.8087426</v>
      </c>
      <c r="AC42" s="33">
        <v>1.7807918999999999</v>
      </c>
      <c r="AD42" s="33">
        <v>1.6881934000000001</v>
      </c>
      <c r="AE42" s="33">
        <v>1.6599577999999999</v>
      </c>
    </row>
    <row r="43" spans="1:31">
      <c r="A43" s="29" t="s">
        <v>131</v>
      </c>
      <c r="B43" s="29" t="s">
        <v>73</v>
      </c>
      <c r="C43" s="33">
        <v>988.14019999999994</v>
      </c>
      <c r="D43" s="33">
        <v>1515.5864999999999</v>
      </c>
      <c r="E43" s="33">
        <v>1798.5324000265105</v>
      </c>
      <c r="F43" s="33">
        <v>2185.3800000314209</v>
      </c>
      <c r="G43" s="33">
        <v>2094.4860000315057</v>
      </c>
      <c r="H43" s="33">
        <v>2338.8860000347609</v>
      </c>
      <c r="I43" s="33">
        <v>2535.0712000365979</v>
      </c>
      <c r="J43" s="33">
        <v>2410.9662000750882</v>
      </c>
      <c r="K43" s="33">
        <v>2446.5095000704787</v>
      </c>
      <c r="L43" s="33">
        <v>2485.3598000696993</v>
      </c>
      <c r="M43" s="33">
        <v>2261.688500066432</v>
      </c>
      <c r="N43" s="33">
        <v>2191.0437476999996</v>
      </c>
      <c r="O43" s="33">
        <v>1667.9039481</v>
      </c>
      <c r="P43" s="33">
        <v>1615.4971088999998</v>
      </c>
      <c r="Q43" s="33">
        <v>1717.1822735000001</v>
      </c>
      <c r="R43" s="33">
        <v>1567.6858985000001</v>
      </c>
      <c r="S43" s="33">
        <v>1086.7319472000001</v>
      </c>
      <c r="T43" s="33">
        <v>1107.1305958</v>
      </c>
      <c r="U43" s="33">
        <v>1180.6583910000002</v>
      </c>
      <c r="V43" s="33">
        <v>933.26156370000001</v>
      </c>
      <c r="W43" s="33">
        <v>1041.1512004000001</v>
      </c>
      <c r="X43" s="33">
        <v>1034.053437</v>
      </c>
      <c r="Y43" s="33">
        <v>737.37288339999998</v>
      </c>
      <c r="Z43" s="33">
        <v>800.71307300000001</v>
      </c>
      <c r="AA43" s="33">
        <v>772.02518040000007</v>
      </c>
      <c r="AB43" s="33">
        <v>479.25485870000006</v>
      </c>
      <c r="AC43" s="33">
        <v>398.38826739999996</v>
      </c>
      <c r="AD43" s="33">
        <v>350.29873499999997</v>
      </c>
      <c r="AE43" s="33">
        <v>297.91575440000003</v>
      </c>
    </row>
    <row r="44" spans="1:31">
      <c r="A44" s="29" t="s">
        <v>131</v>
      </c>
      <c r="B44" s="29" t="s">
        <v>56</v>
      </c>
      <c r="C44" s="33">
        <v>2.9931219300000002E-2</v>
      </c>
      <c r="D44" s="33">
        <v>4.56748758E-2</v>
      </c>
      <c r="E44" s="33">
        <v>7.2726108000000012E-2</v>
      </c>
      <c r="F44" s="33">
        <v>0.13177499499999892</v>
      </c>
      <c r="G44" s="33">
        <v>0.18755566999999998</v>
      </c>
      <c r="H44" s="33">
        <v>0.25906679100000002</v>
      </c>
      <c r="I44" s="33">
        <v>0.32006550999999989</v>
      </c>
      <c r="J44" s="33">
        <v>0.34838268299999997</v>
      </c>
      <c r="K44" s="33">
        <v>0.43832622999999998</v>
      </c>
      <c r="L44" s="33">
        <v>0.53184480000000001</v>
      </c>
      <c r="M44" s="33">
        <v>0.65341492999999995</v>
      </c>
      <c r="N44" s="33">
        <v>0.62968652399999991</v>
      </c>
      <c r="O44" s="33">
        <v>0.68761347000000006</v>
      </c>
      <c r="P44" s="33">
        <v>0.73622291999999989</v>
      </c>
      <c r="Q44" s="33">
        <v>0.79968696500000003</v>
      </c>
      <c r="R44" s="33">
        <v>0.84816775999999905</v>
      </c>
      <c r="S44" s="33">
        <v>0.78438553</v>
      </c>
      <c r="T44" s="33">
        <v>0.82608577000000005</v>
      </c>
      <c r="U44" s="33">
        <v>0.84504097999999994</v>
      </c>
      <c r="V44" s="33">
        <v>0.87037380000000009</v>
      </c>
      <c r="W44" s="33">
        <v>0.88950234000000006</v>
      </c>
      <c r="X44" s="33">
        <v>0.89387793000000004</v>
      </c>
      <c r="Y44" s="33">
        <v>0.81568219999999902</v>
      </c>
      <c r="Z44" s="33">
        <v>0.78889807999999995</v>
      </c>
      <c r="AA44" s="33">
        <v>0.76018288000000001</v>
      </c>
      <c r="AB44" s="33">
        <v>0.67146509999999993</v>
      </c>
      <c r="AC44" s="33">
        <v>0.7054381099999999</v>
      </c>
      <c r="AD44" s="33">
        <v>0.68053203999999989</v>
      </c>
      <c r="AE44" s="33">
        <v>0.64749983999999994</v>
      </c>
    </row>
    <row r="45" spans="1:31">
      <c r="A45" s="34" t="s">
        <v>138</v>
      </c>
      <c r="B45" s="34"/>
      <c r="C45" s="35">
        <v>158191.23030280069</v>
      </c>
      <c r="D45" s="35">
        <v>145262.92386116178</v>
      </c>
      <c r="E45" s="35">
        <v>145870.02743098585</v>
      </c>
      <c r="F45" s="35">
        <v>119979.17247855786</v>
      </c>
      <c r="G45" s="35">
        <v>113804.92748337446</v>
      </c>
      <c r="H45" s="35">
        <v>104613.88008809807</v>
      </c>
      <c r="I45" s="35">
        <v>96060.11936575963</v>
      </c>
      <c r="J45" s="35">
        <v>90026.15686446293</v>
      </c>
      <c r="K45" s="35">
        <v>84731.577339991389</v>
      </c>
      <c r="L45" s="35">
        <v>77211.733004126174</v>
      </c>
      <c r="M45" s="35">
        <v>70442.415402905928</v>
      </c>
      <c r="N45" s="35">
        <v>71930.272760863169</v>
      </c>
      <c r="O45" s="35">
        <v>68818.537922562551</v>
      </c>
      <c r="P45" s="35">
        <v>58875.172141134964</v>
      </c>
      <c r="Q45" s="35">
        <v>54524.359484747329</v>
      </c>
      <c r="R45" s="35">
        <v>47624.88838182835</v>
      </c>
      <c r="S45" s="35">
        <v>43225.439946092338</v>
      </c>
      <c r="T45" s="35">
        <v>40384.035829868975</v>
      </c>
      <c r="U45" s="35">
        <v>36043.17604945616</v>
      </c>
      <c r="V45" s="35">
        <v>36407.45234473802</v>
      </c>
      <c r="W45" s="35">
        <v>33409.565681464519</v>
      </c>
      <c r="X45" s="35">
        <v>30065.613392631007</v>
      </c>
      <c r="Y45" s="35">
        <v>24521.81092328297</v>
      </c>
      <c r="Z45" s="35">
        <v>20792.500719858755</v>
      </c>
      <c r="AA45" s="35">
        <v>17691.474566780238</v>
      </c>
      <c r="AB45" s="35">
        <v>19244.386494910505</v>
      </c>
      <c r="AC45" s="35">
        <v>17186.094338772644</v>
      </c>
      <c r="AD45" s="35">
        <v>16076.631540361954</v>
      </c>
      <c r="AE45" s="35">
        <v>13873.87959406357</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110591.405</v>
      </c>
      <c r="D49" s="33">
        <v>92859.1535</v>
      </c>
      <c r="E49" s="33">
        <v>94818.808499999999</v>
      </c>
      <c r="F49" s="33">
        <v>51484.453777969087</v>
      </c>
      <c r="G49" s="33">
        <v>48823.033273603905</v>
      </c>
      <c r="H49" s="33">
        <v>39665.883029337907</v>
      </c>
      <c r="I49" s="33">
        <v>6.1751094799999996E-3</v>
      </c>
      <c r="J49" s="33">
        <v>4.1793060100000006E-3</v>
      </c>
      <c r="K49" s="33">
        <v>3.88570286E-3</v>
      </c>
      <c r="L49" s="33">
        <v>3.5260442600000001E-3</v>
      </c>
      <c r="M49" s="33">
        <v>2.9647729300000003E-3</v>
      </c>
      <c r="N49" s="33">
        <v>2.7794040199999996E-3</v>
      </c>
      <c r="O49" s="33">
        <v>2.7552341899999997E-3</v>
      </c>
      <c r="P49" s="33">
        <v>2.4211973799999997E-3</v>
      </c>
      <c r="Q49" s="33">
        <v>2.291004795E-3</v>
      </c>
      <c r="R49" s="33">
        <v>2.0595872640000001E-3</v>
      </c>
      <c r="S49" s="33">
        <v>1.7210328050000004E-3</v>
      </c>
      <c r="T49" s="33">
        <v>1.8519509150000002E-3</v>
      </c>
      <c r="U49" s="33">
        <v>1.54520381E-3</v>
      </c>
      <c r="V49" s="33">
        <v>1.088097736E-3</v>
      </c>
      <c r="W49" s="33">
        <v>1.424978906E-3</v>
      </c>
      <c r="X49" s="33">
        <v>1.537583516E-3</v>
      </c>
      <c r="Y49" s="33">
        <v>1.4310993989999998E-3</v>
      </c>
      <c r="Z49" s="33">
        <v>1.160426695E-3</v>
      </c>
      <c r="AA49" s="33">
        <v>1.1285061929999999E-3</v>
      </c>
      <c r="AB49" s="33">
        <v>1.477575854999999E-3</v>
      </c>
      <c r="AC49" s="33">
        <v>2.8264717800000001E-4</v>
      </c>
      <c r="AD49" s="33">
        <v>0</v>
      </c>
      <c r="AE49" s="33">
        <v>0</v>
      </c>
    </row>
    <row r="50" spans="1:31">
      <c r="A50" s="29" t="s">
        <v>132</v>
      </c>
      <c r="B50" s="29" t="s">
        <v>20</v>
      </c>
      <c r="C50" s="33">
        <v>2.0933982000000001E-5</v>
      </c>
      <c r="D50" s="33">
        <v>1.9701177000000001E-5</v>
      </c>
      <c r="E50" s="33">
        <v>1.9650721999999998E-5</v>
      </c>
      <c r="F50" s="33">
        <v>2.8734867000000001E-5</v>
      </c>
      <c r="G50" s="33">
        <v>2.7970972E-5</v>
      </c>
      <c r="H50" s="33">
        <v>2.6735247999999999E-5</v>
      </c>
      <c r="I50" s="33">
        <v>2.6566469999999998E-5</v>
      </c>
      <c r="J50" s="33">
        <v>2.8374535999999999E-5</v>
      </c>
      <c r="K50" s="33">
        <v>2.9679787999999997E-5</v>
      </c>
      <c r="L50" s="33">
        <v>2.82818879999999E-5</v>
      </c>
      <c r="M50" s="33">
        <v>2.6820460000000002E-5</v>
      </c>
      <c r="N50" s="33">
        <v>2.9925711000000001E-5</v>
      </c>
      <c r="O50" s="33">
        <v>2.8777154E-5</v>
      </c>
      <c r="P50" s="33">
        <v>2.7178770000000003E-5</v>
      </c>
      <c r="Q50" s="33">
        <v>2.5431036999999999E-5</v>
      </c>
      <c r="R50" s="33">
        <v>2.4147373000000001E-5</v>
      </c>
      <c r="S50" s="33">
        <v>2.5431693999999901E-5</v>
      </c>
      <c r="T50" s="33">
        <v>2.4594059999999999E-5</v>
      </c>
      <c r="U50" s="33">
        <v>2.7004193999999998E-5</v>
      </c>
      <c r="V50" s="33">
        <v>2.58932879999999E-5</v>
      </c>
      <c r="W50" s="33">
        <v>3.3954042999999896E-5</v>
      </c>
      <c r="X50" s="33">
        <v>3.3277657000000004E-5</v>
      </c>
      <c r="Y50" s="33">
        <v>3.2019500000000001E-5</v>
      </c>
      <c r="Z50" s="33">
        <v>2.8524E-5</v>
      </c>
      <c r="AA50" s="33">
        <v>2.8261029999999998E-5</v>
      </c>
      <c r="AB50" s="33">
        <v>5.1462695000000004E-5</v>
      </c>
      <c r="AC50" s="33">
        <v>4.8810520000000004E-5</v>
      </c>
      <c r="AD50" s="33">
        <v>5.2632757000000004E-5</v>
      </c>
      <c r="AE50" s="33">
        <v>4.9638570000000001E-5</v>
      </c>
    </row>
    <row r="51" spans="1:31">
      <c r="A51" s="29" t="s">
        <v>132</v>
      </c>
      <c r="B51" s="29" t="s">
        <v>32</v>
      </c>
      <c r="C51" s="33">
        <v>18.420231999999999</v>
      </c>
      <c r="D51" s="33">
        <v>7.3079736000000004</v>
      </c>
      <c r="E51" s="33">
        <v>17.634706999999999</v>
      </c>
      <c r="F51" s="33">
        <v>81.791585999999995</v>
      </c>
      <c r="G51" s="33">
        <v>58.236890000000002</v>
      </c>
      <c r="H51" s="33">
        <v>59.827176000000001</v>
      </c>
      <c r="I51" s="33">
        <v>58.198144999999997</v>
      </c>
      <c r="J51" s="33">
        <v>82.33466</v>
      </c>
      <c r="K51" s="33">
        <v>27.582585999999999</v>
      </c>
      <c r="L51" s="33">
        <v>49.241652000000002</v>
      </c>
      <c r="M51" s="33">
        <v>48.319300000000005</v>
      </c>
      <c r="N51" s="33">
        <v>74.927520000000001</v>
      </c>
      <c r="O51" s="33">
        <v>77.433789999999988</v>
      </c>
      <c r="P51" s="33">
        <v>90.842880000000008</v>
      </c>
      <c r="Q51" s="33">
        <v>110.65882999999999</v>
      </c>
      <c r="R51" s="33">
        <v>105.59888000000001</v>
      </c>
      <c r="S51" s="33">
        <v>202.90576999999999</v>
      </c>
      <c r="T51" s="33">
        <v>78.395375000000001</v>
      </c>
      <c r="U51" s="33">
        <v>0</v>
      </c>
      <c r="V51" s="33">
        <v>0</v>
      </c>
      <c r="W51" s="33">
        <v>0</v>
      </c>
      <c r="X51" s="33">
        <v>0</v>
      </c>
      <c r="Y51" s="33">
        <v>0</v>
      </c>
      <c r="Z51" s="33">
        <v>0</v>
      </c>
      <c r="AA51" s="33">
        <v>0</v>
      </c>
      <c r="AB51" s="33">
        <v>0</v>
      </c>
      <c r="AC51" s="33">
        <v>0</v>
      </c>
      <c r="AD51" s="33">
        <v>0</v>
      </c>
      <c r="AE51" s="33">
        <v>0</v>
      </c>
    </row>
    <row r="52" spans="1:31">
      <c r="A52" s="29" t="s">
        <v>132</v>
      </c>
      <c r="B52" s="29" t="s">
        <v>66</v>
      </c>
      <c r="C52" s="33">
        <v>76.915969041572808</v>
      </c>
      <c r="D52" s="33">
        <v>7.4461394300000017E-5</v>
      </c>
      <c r="E52" s="33">
        <v>82.279340322506997</v>
      </c>
      <c r="F52" s="33">
        <v>217.70628043281658</v>
      </c>
      <c r="G52" s="33">
        <v>146.46751314181452</v>
      </c>
      <c r="H52" s="33">
        <v>383.04996892944456</v>
      </c>
      <c r="I52" s="33">
        <v>212.95905660920633</v>
      </c>
      <c r="J52" s="33">
        <v>280.67272549243393</v>
      </c>
      <c r="K52" s="33">
        <v>136.15614164618128</v>
      </c>
      <c r="L52" s="33">
        <v>185.1405568972587</v>
      </c>
      <c r="M52" s="33">
        <v>138.54333277409367</v>
      </c>
      <c r="N52" s="33">
        <v>322.05928739937048</v>
      </c>
      <c r="O52" s="33">
        <v>162.81933240345339</v>
      </c>
      <c r="P52" s="33">
        <v>250.7198223485594</v>
      </c>
      <c r="Q52" s="33">
        <v>439.52725213144492</v>
      </c>
      <c r="R52" s="33">
        <v>290.89935225853895</v>
      </c>
      <c r="S52" s="33">
        <v>612.56565279230927</v>
      </c>
      <c r="T52" s="33">
        <v>121.8579529834854</v>
      </c>
      <c r="U52" s="33">
        <v>739.4290546768857</v>
      </c>
      <c r="V52" s="33">
        <v>881.09766441210695</v>
      </c>
      <c r="W52" s="33">
        <v>818.83623450693494</v>
      </c>
      <c r="X52" s="33">
        <v>380.45383040910696</v>
      </c>
      <c r="Y52" s="33">
        <v>1870.3065802343449</v>
      </c>
      <c r="Z52" s="33">
        <v>901.08427551729289</v>
      </c>
      <c r="AA52" s="33">
        <v>841.62895087282197</v>
      </c>
      <c r="AB52" s="33">
        <v>1345.3375853882558</v>
      </c>
      <c r="AC52" s="33">
        <v>173.801235702334</v>
      </c>
      <c r="AD52" s="33">
        <v>735.8004820131099</v>
      </c>
      <c r="AE52" s="33">
        <v>1403.8228444777549</v>
      </c>
    </row>
    <row r="53" spans="1:31">
      <c r="A53" s="29" t="s">
        <v>132</v>
      </c>
      <c r="B53" s="29" t="s">
        <v>65</v>
      </c>
      <c r="C53" s="33">
        <v>18543.874250000001</v>
      </c>
      <c r="D53" s="33">
        <v>17805.3233</v>
      </c>
      <c r="E53" s="33">
        <v>15376.9758</v>
      </c>
      <c r="F53" s="33">
        <v>18055.367819999999</v>
      </c>
      <c r="G53" s="33">
        <v>17615.066210000001</v>
      </c>
      <c r="H53" s="33">
        <v>15869.91812</v>
      </c>
      <c r="I53" s="33">
        <v>15293.90811</v>
      </c>
      <c r="J53" s="33">
        <v>18368.257079999999</v>
      </c>
      <c r="K53" s="33">
        <v>14498.671470000001</v>
      </c>
      <c r="L53" s="33">
        <v>11805.10627</v>
      </c>
      <c r="M53" s="33">
        <v>11296.876090000002</v>
      </c>
      <c r="N53" s="33">
        <v>9708.7901500000007</v>
      </c>
      <c r="O53" s="33">
        <v>11486.064109999999</v>
      </c>
      <c r="P53" s="33">
        <v>11182.658959999999</v>
      </c>
      <c r="Q53" s="33">
        <v>10124.64356</v>
      </c>
      <c r="R53" s="33">
        <v>9665.8511799999997</v>
      </c>
      <c r="S53" s="33">
        <v>11657.17481</v>
      </c>
      <c r="T53" s="33">
        <v>9216.3238999999994</v>
      </c>
      <c r="U53" s="33">
        <v>7524.247910000001</v>
      </c>
      <c r="V53" s="33">
        <v>7152.8741050000008</v>
      </c>
      <c r="W53" s="33">
        <v>6191.8077300000004</v>
      </c>
      <c r="X53" s="33">
        <v>7279.5485799999997</v>
      </c>
      <c r="Y53" s="33">
        <v>7126.1968899999993</v>
      </c>
      <c r="Z53" s="33">
        <v>6425.67659</v>
      </c>
      <c r="AA53" s="33">
        <v>6155.7763799999993</v>
      </c>
      <c r="AB53" s="33">
        <v>7396.3451400000004</v>
      </c>
      <c r="AC53" s="33">
        <v>5861.0127000000002</v>
      </c>
      <c r="AD53" s="33">
        <v>4768.6174259999998</v>
      </c>
      <c r="AE53" s="33">
        <v>4553.5862539999998</v>
      </c>
    </row>
    <row r="54" spans="1:31">
      <c r="A54" s="29" t="s">
        <v>132</v>
      </c>
      <c r="B54" s="29" t="s">
        <v>69</v>
      </c>
      <c r="C54" s="33">
        <v>27075.525780834811</v>
      </c>
      <c r="D54" s="33">
        <v>33056.500980773999</v>
      </c>
      <c r="E54" s="33">
        <v>26855.06249071964</v>
      </c>
      <c r="F54" s="33">
        <v>26436.827029348202</v>
      </c>
      <c r="G54" s="33">
        <v>26023.609989101962</v>
      </c>
      <c r="H54" s="33">
        <v>25519.25907001027</v>
      </c>
      <c r="I54" s="33">
        <v>24913.480429773863</v>
      </c>
      <c r="J54" s="33">
        <v>21175.335134391291</v>
      </c>
      <c r="K54" s="33">
        <v>20651.625101730093</v>
      </c>
      <c r="L54" s="33">
        <v>18618.754543583229</v>
      </c>
      <c r="M54" s="33">
        <v>19717.081570823884</v>
      </c>
      <c r="N54" s="33">
        <v>15357.688391516856</v>
      </c>
      <c r="O54" s="33">
        <v>14790.663325875836</v>
      </c>
      <c r="P54" s="33">
        <v>13565.449404436466</v>
      </c>
      <c r="Q54" s="33">
        <v>13927.145897212746</v>
      </c>
      <c r="R54" s="33">
        <v>13339.769967860675</v>
      </c>
      <c r="S54" s="33">
        <v>10757.012305099017</v>
      </c>
      <c r="T54" s="33">
        <v>10446.23075348362</v>
      </c>
      <c r="U54" s="33">
        <v>8638.3532197437435</v>
      </c>
      <c r="V54" s="33">
        <v>8653.1677586569476</v>
      </c>
      <c r="W54" s="33">
        <v>7225.2070029060851</v>
      </c>
      <c r="X54" s="33">
        <v>6625.7930296328032</v>
      </c>
      <c r="Y54" s="33">
        <v>5070.3183118535753</v>
      </c>
      <c r="Z54" s="33">
        <v>4422.6955897451244</v>
      </c>
      <c r="AA54" s="33">
        <v>2653.4284020701875</v>
      </c>
      <c r="AB54" s="33">
        <v>2132.5218772768626</v>
      </c>
      <c r="AC54" s="33">
        <v>2113.2638475304761</v>
      </c>
      <c r="AD54" s="33">
        <v>1729.2655295272516</v>
      </c>
      <c r="AE54" s="33">
        <v>598.05357647860785</v>
      </c>
    </row>
    <row r="55" spans="1:31">
      <c r="A55" s="29" t="s">
        <v>132</v>
      </c>
      <c r="B55" s="29" t="s">
        <v>68</v>
      </c>
      <c r="C55" s="33">
        <v>2.4749839198412342</v>
      </c>
      <c r="D55" s="33">
        <v>2.3463700560340564</v>
      </c>
      <c r="E55" s="33">
        <v>2.3252329828930303</v>
      </c>
      <c r="F55" s="33">
        <v>2.1268094289589099</v>
      </c>
      <c r="G55" s="33">
        <v>1.9256624782150211</v>
      </c>
      <c r="H55" s="33">
        <v>1.9392494097537687</v>
      </c>
      <c r="I55" s="33">
        <v>1.8871693956472118</v>
      </c>
      <c r="J55" s="33">
        <v>1.685896708045469</v>
      </c>
      <c r="K55" s="33">
        <v>1.6681715470577179</v>
      </c>
      <c r="L55" s="33">
        <v>2.2754575100850065</v>
      </c>
      <c r="M55" s="33">
        <v>17.300832282403658</v>
      </c>
      <c r="N55" s="33">
        <v>30.27828773425454</v>
      </c>
      <c r="O55" s="33">
        <v>26.9024984020608</v>
      </c>
      <c r="P55" s="33">
        <v>25.834609151287356</v>
      </c>
      <c r="Q55" s="33">
        <v>25.615525133369815</v>
      </c>
      <c r="R55" s="33">
        <v>24.91177346999087</v>
      </c>
      <c r="S55" s="33">
        <v>22.81117205670844</v>
      </c>
      <c r="T55" s="33">
        <v>21.709257827544238</v>
      </c>
      <c r="U55" s="33">
        <v>21.201755148905111</v>
      </c>
      <c r="V55" s="33">
        <v>20.20828767089732</v>
      </c>
      <c r="W55" s="33">
        <v>23.454314885990197</v>
      </c>
      <c r="X55" s="33">
        <v>20.510959402722332</v>
      </c>
      <c r="Y55" s="33">
        <v>19.173640263181358</v>
      </c>
      <c r="Z55" s="33">
        <v>18.992063154752998</v>
      </c>
      <c r="AA55" s="33">
        <v>18.67512858547412</v>
      </c>
      <c r="AB55" s="33">
        <v>15.90863488338633</v>
      </c>
      <c r="AC55" s="33">
        <v>15.547866174509348</v>
      </c>
      <c r="AD55" s="33">
        <v>14.930681552309638</v>
      </c>
      <c r="AE55" s="33">
        <v>14.554981292810899</v>
      </c>
    </row>
    <row r="56" spans="1:31">
      <c r="A56" s="29" t="s">
        <v>132</v>
      </c>
      <c r="B56" s="29" t="s">
        <v>36</v>
      </c>
      <c r="C56" s="33">
        <v>4.4847562352749996E-2</v>
      </c>
      <c r="D56" s="33">
        <v>8.8549421075259968E-2</v>
      </c>
      <c r="E56" s="33">
        <v>0.10307628217492698</v>
      </c>
      <c r="F56" s="33">
        <v>0.14731636757142999</v>
      </c>
      <c r="G56" s="33">
        <v>0.15176608118408899</v>
      </c>
      <c r="H56" s="33">
        <v>0.14837009472047788</v>
      </c>
      <c r="I56" s="33">
        <v>0.13251361937658998</v>
      </c>
      <c r="J56" s="33">
        <v>0.117256405554948</v>
      </c>
      <c r="K56" s="33">
        <v>0.11190503836600998</v>
      </c>
      <c r="L56" s="33">
        <v>0.10385796171285999</v>
      </c>
      <c r="M56" s="33">
        <v>0.10240916919444301</v>
      </c>
      <c r="N56" s="33">
        <v>9.5198230976659887E-2</v>
      </c>
      <c r="O56" s="33">
        <v>7.3015163132439997E-2</v>
      </c>
      <c r="P56" s="33">
        <v>6.6355958006069998E-2</v>
      </c>
      <c r="Q56" s="33">
        <v>6.543850732857999E-2</v>
      </c>
      <c r="R56" s="33">
        <v>6.2625367950729996E-2</v>
      </c>
      <c r="S56" s="33">
        <v>5.7211406310339996E-2</v>
      </c>
      <c r="T56" s="33">
        <v>5.3901461972789992E-2</v>
      </c>
      <c r="U56" s="33">
        <v>5.1816306786499899E-2</v>
      </c>
      <c r="V56" s="33">
        <v>4.6467446368460001E-2</v>
      </c>
      <c r="W56" s="33">
        <v>0.279557216</v>
      </c>
      <c r="X56" s="33">
        <v>0.2427647</v>
      </c>
      <c r="Y56" s="33">
        <v>0.21912050999999999</v>
      </c>
      <c r="Z56" s="33">
        <v>0.23022255999999999</v>
      </c>
      <c r="AA56" s="33">
        <v>0.22020366999999999</v>
      </c>
      <c r="AB56" s="33">
        <v>0.20187801999999999</v>
      </c>
      <c r="AC56" s="33">
        <v>0.19025925000000002</v>
      </c>
      <c r="AD56" s="33">
        <v>0.18366083</v>
      </c>
      <c r="AE56" s="33">
        <v>0.17275984</v>
      </c>
    </row>
    <row r="57" spans="1:31">
      <c r="A57" s="29" t="s">
        <v>132</v>
      </c>
      <c r="B57" s="29" t="s">
        <v>73</v>
      </c>
      <c r="C57" s="33">
        <v>0</v>
      </c>
      <c r="D57" s="33">
        <v>0</v>
      </c>
      <c r="E57" s="33">
        <v>3.0994891999999999E-8</v>
      </c>
      <c r="F57" s="33">
        <v>5.0348516999999998E-8</v>
      </c>
      <c r="G57" s="33">
        <v>4.7963666000000005E-8</v>
      </c>
      <c r="H57" s="33">
        <v>5.0978666000000002E-8</v>
      </c>
      <c r="I57" s="33">
        <v>4.5227097999999897E-8</v>
      </c>
      <c r="J57" s="33">
        <v>4.2491459999999902E-8</v>
      </c>
      <c r="K57" s="33">
        <v>5.6573026000000001E-8</v>
      </c>
      <c r="L57" s="33">
        <v>7.2063920000000004E-8</v>
      </c>
      <c r="M57" s="33">
        <v>1.0450174E-7</v>
      </c>
      <c r="N57" s="33">
        <v>0.83524505999999998</v>
      </c>
      <c r="O57" s="33">
        <v>0.75806066999999999</v>
      </c>
      <c r="P57" s="33">
        <v>0.69267664000000007</v>
      </c>
      <c r="Q57" s="33">
        <v>1.8248518999999999</v>
      </c>
      <c r="R57" s="33">
        <v>1.7614668</v>
      </c>
      <c r="S57" s="33">
        <v>1.8226937000000001</v>
      </c>
      <c r="T57" s="33">
        <v>1.7446975</v>
      </c>
      <c r="U57" s="33">
        <v>1.7425170000000001</v>
      </c>
      <c r="V57" s="33">
        <v>1.6098843999999999</v>
      </c>
      <c r="W57" s="33">
        <v>2.7807687999999997</v>
      </c>
      <c r="X57" s="33">
        <v>2.6254841</v>
      </c>
      <c r="Y57" s="33">
        <v>2.2696532999999999</v>
      </c>
      <c r="Z57" s="33">
        <v>2.4489795000000001</v>
      </c>
      <c r="AA57" s="33">
        <v>2.3452222000000003</v>
      </c>
      <c r="AB57" s="33">
        <v>2.0925208</v>
      </c>
      <c r="AC57" s="33">
        <v>2.0451854000000003</v>
      </c>
      <c r="AD57" s="33">
        <v>2.0286944999999998</v>
      </c>
      <c r="AE57" s="33">
        <v>1.8400308000000001</v>
      </c>
    </row>
    <row r="58" spans="1:31">
      <c r="A58" s="29" t="s">
        <v>132</v>
      </c>
      <c r="B58" s="29" t="s">
        <v>56</v>
      </c>
      <c r="C58" s="33">
        <v>2.5561174700000001E-2</v>
      </c>
      <c r="D58" s="33">
        <v>4.95016702E-2</v>
      </c>
      <c r="E58" s="33">
        <v>8.1203386200000005E-2</v>
      </c>
      <c r="F58" s="33">
        <v>0.17461471100000001</v>
      </c>
      <c r="G58" s="33">
        <v>0.25728234299999997</v>
      </c>
      <c r="H58" s="33">
        <v>0.35053324599999997</v>
      </c>
      <c r="I58" s="33">
        <v>0.40847271699999999</v>
      </c>
      <c r="J58" s="33">
        <v>0.47110663999999997</v>
      </c>
      <c r="K58" s="33">
        <v>0.63080767000000004</v>
      </c>
      <c r="L58" s="33">
        <v>0.72678261999999905</v>
      </c>
      <c r="M58" s="33">
        <v>0.91319921000000004</v>
      </c>
      <c r="N58" s="33">
        <v>0.96420883999999996</v>
      </c>
      <c r="O58" s="33">
        <v>1.03993669</v>
      </c>
      <c r="P58" s="33">
        <v>1.0767368899999989</v>
      </c>
      <c r="Q58" s="33">
        <v>1.1438689799999999</v>
      </c>
      <c r="R58" s="33">
        <v>1.1942524799999998</v>
      </c>
      <c r="S58" s="33">
        <v>1.1876918700000001</v>
      </c>
      <c r="T58" s="33">
        <v>1.2087512200000001</v>
      </c>
      <c r="U58" s="33">
        <v>1.2316832400000002</v>
      </c>
      <c r="V58" s="33">
        <v>1.1996847100000001</v>
      </c>
      <c r="W58" s="33">
        <v>1.20151875</v>
      </c>
      <c r="X58" s="33">
        <v>1.2012699199999999</v>
      </c>
      <c r="Y58" s="33">
        <v>1.07766099</v>
      </c>
      <c r="Z58" s="33">
        <v>1.2316356800000001</v>
      </c>
      <c r="AA58" s="33">
        <v>1.20031325</v>
      </c>
      <c r="AB58" s="33">
        <v>1.1421253600000001</v>
      </c>
      <c r="AC58" s="33">
        <v>1.13343175</v>
      </c>
      <c r="AD58" s="33">
        <v>1.1019886400000001</v>
      </c>
      <c r="AE58" s="33">
        <v>1.0378956600000002</v>
      </c>
    </row>
    <row r="59" spans="1:31">
      <c r="A59" s="34" t="s">
        <v>138</v>
      </c>
      <c r="B59" s="34"/>
      <c r="C59" s="35">
        <v>156308.61623673022</v>
      </c>
      <c r="D59" s="35">
        <v>143730.63221859263</v>
      </c>
      <c r="E59" s="35">
        <v>137153.08609067576</v>
      </c>
      <c r="F59" s="35">
        <v>96278.273331913937</v>
      </c>
      <c r="G59" s="35">
        <v>92668.339566296854</v>
      </c>
      <c r="H59" s="35">
        <v>81499.876640422633</v>
      </c>
      <c r="I59" s="35">
        <v>40480.439112454667</v>
      </c>
      <c r="J59" s="35">
        <v>39908.28970427232</v>
      </c>
      <c r="K59" s="35">
        <v>35315.707386305978</v>
      </c>
      <c r="L59" s="35">
        <v>30660.52203431672</v>
      </c>
      <c r="M59" s="35">
        <v>31218.124117473773</v>
      </c>
      <c r="N59" s="35">
        <v>25493.746445980214</v>
      </c>
      <c r="O59" s="35">
        <v>26543.885840692692</v>
      </c>
      <c r="P59" s="35">
        <v>25115.508124312459</v>
      </c>
      <c r="Q59" s="35">
        <v>24627.593380913393</v>
      </c>
      <c r="R59" s="35">
        <v>23427.033237323842</v>
      </c>
      <c r="S59" s="35">
        <v>23252.471456412532</v>
      </c>
      <c r="T59" s="35">
        <v>19884.519115839623</v>
      </c>
      <c r="U59" s="35">
        <v>16923.233511777536</v>
      </c>
      <c r="V59" s="35">
        <v>16707.348929730975</v>
      </c>
      <c r="W59" s="35">
        <v>14259.30674123196</v>
      </c>
      <c r="X59" s="35">
        <v>14306.307970305805</v>
      </c>
      <c r="Y59" s="35">
        <v>14085.99688547</v>
      </c>
      <c r="Z59" s="35">
        <v>11768.449707367865</v>
      </c>
      <c r="AA59" s="35">
        <v>9669.5100182957049</v>
      </c>
      <c r="AB59" s="35">
        <v>10890.114766587054</v>
      </c>
      <c r="AC59" s="35">
        <v>8163.6259808650175</v>
      </c>
      <c r="AD59" s="35">
        <v>7248.6141717254277</v>
      </c>
      <c r="AE59" s="35">
        <v>6570.0177058877443</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7747.6542206493368</v>
      </c>
      <c r="D64" s="33">
        <v>7363.4413195068955</v>
      </c>
      <c r="E64" s="33">
        <v>3415.9200244300482</v>
      </c>
      <c r="F64" s="33">
        <v>3090.3302261219092</v>
      </c>
      <c r="G64" s="33">
        <v>4300.3875254395271</v>
      </c>
      <c r="H64" s="33">
        <v>2743.1100240178603</v>
      </c>
      <c r="I64" s="33">
        <v>2349.2770235981202</v>
      </c>
      <c r="J64" s="33">
        <v>2253.94222267031</v>
      </c>
      <c r="K64" s="33">
        <v>2141.6142234727495</v>
      </c>
      <c r="L64" s="33">
        <v>2039.7650227413001</v>
      </c>
      <c r="M64" s="33">
        <v>1947.791621617085</v>
      </c>
      <c r="N64" s="33">
        <v>3088.3460294701399</v>
      </c>
      <c r="O64" s="33">
        <v>3265.292828470946</v>
      </c>
      <c r="P64" s="33">
        <v>3489.843227133852</v>
      </c>
      <c r="Q64" s="33">
        <v>1783.0405259558261</v>
      </c>
      <c r="R64" s="33">
        <v>1536.9449247556049</v>
      </c>
      <c r="S64" s="33">
        <v>2.9688967E-5</v>
      </c>
      <c r="T64" s="33">
        <v>2.86126879999999E-5</v>
      </c>
      <c r="U64" s="33">
        <v>2.9151435999999999E-5</v>
      </c>
      <c r="V64" s="33">
        <v>2.7664386000000001E-5</v>
      </c>
      <c r="W64" s="33">
        <v>3.3848445999999999E-5</v>
      </c>
      <c r="X64" s="33">
        <v>3.3193412999999995E-5</v>
      </c>
      <c r="Y64" s="33">
        <v>3.3643800000000005E-5</v>
      </c>
      <c r="Z64" s="33">
        <v>2.9996911000000001E-5</v>
      </c>
      <c r="AA64" s="33">
        <v>2.9636662E-5</v>
      </c>
      <c r="AB64" s="33">
        <v>6.1301242999999993E-5</v>
      </c>
      <c r="AC64" s="33">
        <v>5.7682353999999996E-5</v>
      </c>
      <c r="AD64" s="33">
        <v>5.4698990000000005E-5</v>
      </c>
      <c r="AE64" s="33">
        <v>5.1156457999999901E-5</v>
      </c>
    </row>
    <row r="65" spans="1:31">
      <c r="A65" s="29" t="s">
        <v>133</v>
      </c>
      <c r="B65" s="29" t="s">
        <v>32</v>
      </c>
      <c r="C65" s="33">
        <v>1440.3085000000001</v>
      </c>
      <c r="D65" s="33">
        <v>1415.6176</v>
      </c>
      <c r="E65" s="33">
        <v>1291.74</v>
      </c>
      <c r="F65" s="33">
        <v>167.35092</v>
      </c>
      <c r="G65" s="33">
        <v>159.17838</v>
      </c>
      <c r="H65" s="33">
        <v>193.10983999999999</v>
      </c>
      <c r="I65" s="33">
        <v>134.88238000000001</v>
      </c>
      <c r="J65" s="33">
        <v>129.54429999999999</v>
      </c>
      <c r="K65" s="33">
        <v>123.41595</v>
      </c>
      <c r="L65" s="33">
        <v>117.06533</v>
      </c>
      <c r="M65" s="33">
        <v>112.04711</v>
      </c>
      <c r="N65" s="33">
        <v>226.51570000000001</v>
      </c>
      <c r="O65" s="33">
        <v>196.67817000000002</v>
      </c>
      <c r="P65" s="33">
        <v>301.31700000000001</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488.67291074051565</v>
      </c>
      <c r="D66" s="33">
        <v>251.84214848424631</v>
      </c>
      <c r="E66" s="33">
        <v>863.92915427092169</v>
      </c>
      <c r="F66" s="33">
        <v>601.76924667906474</v>
      </c>
      <c r="G66" s="33">
        <v>764.65369647080695</v>
      </c>
      <c r="H66" s="33">
        <v>641.4727848594938</v>
      </c>
      <c r="I66" s="33">
        <v>300.02531280045923</v>
      </c>
      <c r="J66" s="33">
        <v>367.21479485786489</v>
      </c>
      <c r="K66" s="33">
        <v>93.625437440119882</v>
      </c>
      <c r="L66" s="33">
        <v>251.63249512868893</v>
      </c>
      <c r="M66" s="33">
        <v>257.8444130928022</v>
      </c>
      <c r="N66" s="33">
        <v>730.13987297106837</v>
      </c>
      <c r="O66" s="33">
        <v>699.01261635777064</v>
      </c>
      <c r="P66" s="33">
        <v>1139.531762979622</v>
      </c>
      <c r="Q66" s="33">
        <v>680.77902928463402</v>
      </c>
      <c r="R66" s="33">
        <v>609.239121065365</v>
      </c>
      <c r="S66" s="33">
        <v>1440.5053382824628</v>
      </c>
      <c r="T66" s="33">
        <v>1128.9458466367842</v>
      </c>
      <c r="U66" s="33">
        <v>1574.456250872413</v>
      </c>
      <c r="V66" s="33">
        <v>2271.188281758331</v>
      </c>
      <c r="W66" s="33">
        <v>1676.7581331504432</v>
      </c>
      <c r="X66" s="33">
        <v>2027.1267706461294</v>
      </c>
      <c r="Y66" s="33">
        <v>3097.8667559942483</v>
      </c>
      <c r="Z66" s="33">
        <v>484.07606748745894</v>
      </c>
      <c r="AA66" s="33">
        <v>363.2580642484549</v>
      </c>
      <c r="AB66" s="33">
        <v>1016.58340558391</v>
      </c>
      <c r="AC66" s="33">
        <v>951.98849851326304</v>
      </c>
      <c r="AD66" s="33">
        <v>1107.37744017717</v>
      </c>
      <c r="AE66" s="33">
        <v>1159.3773089422048</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15756.233913188496</v>
      </c>
      <c r="D68" s="33">
        <v>17000.749973071332</v>
      </c>
      <c r="E68" s="33">
        <v>14090.08056148047</v>
      </c>
      <c r="F68" s="33">
        <v>14158.250450222664</v>
      </c>
      <c r="G68" s="33">
        <v>13231.917705025649</v>
      </c>
      <c r="H68" s="33">
        <v>13868.098419871314</v>
      </c>
      <c r="I68" s="33">
        <v>13205.652827909598</v>
      </c>
      <c r="J68" s="33">
        <v>11298.063970018375</v>
      </c>
      <c r="K68" s="33">
        <v>10540.613617163704</v>
      </c>
      <c r="L68" s="33">
        <v>9439.9246001861375</v>
      </c>
      <c r="M68" s="33">
        <v>9281.7970712895476</v>
      </c>
      <c r="N68" s="33">
        <v>7249.8473129567783</v>
      </c>
      <c r="O68" s="33">
        <v>6774.4097811734891</v>
      </c>
      <c r="P68" s="33">
        <v>5793.9939165032592</v>
      </c>
      <c r="Q68" s="33">
        <v>5845.6424187365983</v>
      </c>
      <c r="R68" s="33">
        <v>4966.4773057384409</v>
      </c>
      <c r="S68" s="33">
        <v>4363.350475303735</v>
      </c>
      <c r="T68" s="33">
        <v>4100.3994712947288</v>
      </c>
      <c r="U68" s="33">
        <v>3054.3665734478773</v>
      </c>
      <c r="V68" s="33">
        <v>2603.9787692055688</v>
      </c>
      <c r="W68" s="33">
        <v>2346.3919525568672</v>
      </c>
      <c r="X68" s="33">
        <v>2221.9311124756505</v>
      </c>
      <c r="Y68" s="33">
        <v>1462.2080383663513</v>
      </c>
      <c r="Z68" s="33">
        <v>1577.1794609113074</v>
      </c>
      <c r="AA68" s="33">
        <v>1094.405772204035</v>
      </c>
      <c r="AB68" s="33">
        <v>908.50479500020197</v>
      </c>
      <c r="AC68" s="33">
        <v>962.15904174732952</v>
      </c>
      <c r="AD68" s="33">
        <v>851.65930902540765</v>
      </c>
      <c r="AE68" s="33">
        <v>721.78144172837438</v>
      </c>
    </row>
    <row r="69" spans="1:31">
      <c r="A69" s="29" t="s">
        <v>133</v>
      </c>
      <c r="B69" s="29" t="s">
        <v>68</v>
      </c>
      <c r="C69" s="33">
        <v>0.88215886255011111</v>
      </c>
      <c r="D69" s="33">
        <v>0.98028265878508125</v>
      </c>
      <c r="E69" s="33">
        <v>0.94357747299387684</v>
      </c>
      <c r="F69" s="33">
        <v>0.86504905052123005</v>
      </c>
      <c r="G69" s="33">
        <v>0.80469065142167195</v>
      </c>
      <c r="H69" s="33">
        <v>0.78615173574173514</v>
      </c>
      <c r="I69" s="33">
        <v>0.77342462222752806</v>
      </c>
      <c r="J69" s="33">
        <v>0.70164408980643822</v>
      </c>
      <c r="K69" s="33">
        <v>0.69789023456988808</v>
      </c>
      <c r="L69" s="33">
        <v>0.67174810590434197</v>
      </c>
      <c r="M69" s="33">
        <v>0.64396931889564812</v>
      </c>
      <c r="N69" s="33">
        <v>0.62413665663256102</v>
      </c>
      <c r="O69" s="33">
        <v>0.56710486506462587</v>
      </c>
      <c r="P69" s="33">
        <v>0.5277179730733309</v>
      </c>
      <c r="Q69" s="33">
        <v>0.51626696217125301</v>
      </c>
      <c r="R69" s="33">
        <v>1.435216849243677</v>
      </c>
      <c r="S69" s="33">
        <v>2.0878359575528616</v>
      </c>
      <c r="T69" s="33">
        <v>1.9437973998743852</v>
      </c>
      <c r="U69" s="33">
        <v>1.8732090231004168</v>
      </c>
      <c r="V69" s="33">
        <v>4.7937197224126074</v>
      </c>
      <c r="W69" s="33">
        <v>6.075742009113438</v>
      </c>
      <c r="X69" s="33">
        <v>5.9599304909693362</v>
      </c>
      <c r="Y69" s="33">
        <v>5.8252499404338698</v>
      </c>
      <c r="Z69" s="33">
        <v>5.4823038845076812</v>
      </c>
      <c r="AA69" s="33">
        <v>5.3243299700915774</v>
      </c>
      <c r="AB69" s="33">
        <v>4.7250448769669848</v>
      </c>
      <c r="AC69" s="33">
        <v>4.5339390074318562</v>
      </c>
      <c r="AD69" s="33">
        <v>4.0593610565498306</v>
      </c>
      <c r="AE69" s="33">
        <v>4.3889333885800976</v>
      </c>
    </row>
    <row r="70" spans="1:31">
      <c r="A70" s="29" t="s">
        <v>133</v>
      </c>
      <c r="B70" s="29" t="s">
        <v>36</v>
      </c>
      <c r="C70" s="33">
        <v>8.0986870234559999E-2</v>
      </c>
      <c r="D70" s="33">
        <v>7.6183059110779994E-2</v>
      </c>
      <c r="E70" s="33">
        <v>9.0442140789917996E-2</v>
      </c>
      <c r="F70" s="33">
        <v>8.8657543418095008E-2</v>
      </c>
      <c r="G70" s="33">
        <v>8.4954701964309987E-2</v>
      </c>
      <c r="H70" s="33">
        <v>8.3258993409801002E-2</v>
      </c>
      <c r="I70" s="33">
        <v>7.4871565942172896E-2</v>
      </c>
      <c r="J70" s="33">
        <v>6.8235973388173984E-2</v>
      </c>
      <c r="K70" s="33">
        <v>6.3206716560939985E-2</v>
      </c>
      <c r="L70" s="33">
        <v>5.8871401580638E-2</v>
      </c>
      <c r="M70" s="33">
        <v>5.3812736445130002E-2</v>
      </c>
      <c r="N70" s="33">
        <v>5.1825483262320005E-2</v>
      </c>
      <c r="O70" s="33">
        <v>4.8432315201459991E-2</v>
      </c>
      <c r="P70" s="33">
        <v>3.4718681380669997E-2</v>
      </c>
      <c r="Q70" s="33">
        <v>0.43960700499999988</v>
      </c>
      <c r="R70" s="33">
        <v>0.41449669699999991</v>
      </c>
      <c r="S70" s="33">
        <v>0.38428788200000003</v>
      </c>
      <c r="T70" s="33">
        <v>0.36424907999999989</v>
      </c>
      <c r="U70" s="33">
        <v>0.48154774299999997</v>
      </c>
      <c r="V70" s="33">
        <v>0.443096619999999</v>
      </c>
      <c r="W70" s="33">
        <v>0.89156419999999992</v>
      </c>
      <c r="X70" s="33">
        <v>0.8520664</v>
      </c>
      <c r="Y70" s="33">
        <v>0.74850420999999989</v>
      </c>
      <c r="Z70" s="33">
        <v>0.77396149599999997</v>
      </c>
      <c r="AA70" s="33">
        <v>0.75025197399999999</v>
      </c>
      <c r="AB70" s="33">
        <v>0.68802167599999997</v>
      </c>
      <c r="AC70" s="33">
        <v>0.64943408000000002</v>
      </c>
      <c r="AD70" s="33">
        <v>0.62068773300000002</v>
      </c>
      <c r="AE70" s="33">
        <v>0.56653939799999997</v>
      </c>
    </row>
    <row r="71" spans="1:31">
      <c r="A71" s="29" t="s">
        <v>133</v>
      </c>
      <c r="B71" s="29" t="s">
        <v>73</v>
      </c>
      <c r="C71" s="33">
        <v>0</v>
      </c>
      <c r="D71" s="33">
        <v>0</v>
      </c>
      <c r="E71" s="33">
        <v>2.6609513999999899E-8</v>
      </c>
      <c r="F71" s="33">
        <v>2.5354375E-8</v>
      </c>
      <c r="G71" s="33">
        <v>2.3911639999999901E-8</v>
      </c>
      <c r="H71" s="33">
        <v>2.5513850999999998E-8</v>
      </c>
      <c r="I71" s="33">
        <v>2.3791496E-8</v>
      </c>
      <c r="J71" s="33">
        <v>2.3406320000000001E-8</v>
      </c>
      <c r="K71" s="33">
        <v>2.5062332E-8</v>
      </c>
      <c r="L71" s="33">
        <v>2.616224E-8</v>
      </c>
      <c r="M71" s="33">
        <v>2.6692023000000002E-8</v>
      </c>
      <c r="N71" s="33">
        <v>5.2016689999999996E-8</v>
      </c>
      <c r="O71" s="33">
        <v>4.8598079999999995E-8</v>
      </c>
      <c r="P71" s="33">
        <v>4.6136673000000003E-8</v>
      </c>
      <c r="Q71" s="33">
        <v>5.4910990000000005E-8</v>
      </c>
      <c r="R71" s="33">
        <v>5.2728359999999897E-8</v>
      </c>
      <c r="S71" s="33">
        <v>6.1651239999999998E-8</v>
      </c>
      <c r="T71" s="33">
        <v>5.8763348E-8</v>
      </c>
      <c r="U71" s="33">
        <v>5.6926560000000003E-8</v>
      </c>
      <c r="V71" s="33">
        <v>5.5304055000000004E-8</v>
      </c>
      <c r="W71" s="33">
        <v>6.3723265999999993E-8</v>
      </c>
      <c r="X71" s="33">
        <v>6.0616869999999998E-8</v>
      </c>
      <c r="Y71" s="33">
        <v>5.6623612E-8</v>
      </c>
      <c r="Z71" s="33">
        <v>5.9102177999999999E-8</v>
      </c>
      <c r="AA71" s="33">
        <v>5.4983266000000002E-8</v>
      </c>
      <c r="AB71" s="33">
        <v>5.0745640000000001E-8</v>
      </c>
      <c r="AC71" s="33">
        <v>4.8850450000000002E-8</v>
      </c>
      <c r="AD71" s="33">
        <v>4.7489826000000001E-8</v>
      </c>
      <c r="AE71" s="33">
        <v>4.5439338000000003E-8</v>
      </c>
    </row>
    <row r="72" spans="1:31">
      <c r="A72" s="29" t="s">
        <v>133</v>
      </c>
      <c r="B72" s="29" t="s">
        <v>56</v>
      </c>
      <c r="C72" s="33">
        <v>5.0475718000000003E-2</v>
      </c>
      <c r="D72" s="33">
        <v>8.28401738E-2</v>
      </c>
      <c r="E72" s="33">
        <v>0.1214944525</v>
      </c>
      <c r="F72" s="33">
        <v>0.14482076229999902</v>
      </c>
      <c r="G72" s="33">
        <v>0.17243599949999999</v>
      </c>
      <c r="H72" s="33">
        <v>0.20563647199999999</v>
      </c>
      <c r="I72" s="33">
        <v>0.22283725300000001</v>
      </c>
      <c r="J72" s="33">
        <v>0.24586309499999998</v>
      </c>
      <c r="K72" s="33">
        <v>0.28565769700000004</v>
      </c>
      <c r="L72" s="33">
        <v>0.3257429919999999</v>
      </c>
      <c r="M72" s="33">
        <v>0.37365699799999996</v>
      </c>
      <c r="N72" s="33">
        <v>0.38306144999999997</v>
      </c>
      <c r="O72" s="33">
        <v>0.39447921599999997</v>
      </c>
      <c r="P72" s="33">
        <v>0.38985596</v>
      </c>
      <c r="Q72" s="33">
        <v>0.37308597999999987</v>
      </c>
      <c r="R72" s="33">
        <v>0.37692629699999997</v>
      </c>
      <c r="S72" s="33">
        <v>0.37233742700000005</v>
      </c>
      <c r="T72" s="33">
        <v>0.37299546700000002</v>
      </c>
      <c r="U72" s="33">
        <v>0.37373332699999995</v>
      </c>
      <c r="V72" s="33">
        <v>0.35141606000000003</v>
      </c>
      <c r="W72" s="33">
        <v>0.327231563</v>
      </c>
      <c r="X72" s="33">
        <v>0.33319530199999997</v>
      </c>
      <c r="Y72" s="33">
        <v>0.28790679999999902</v>
      </c>
      <c r="Z72" s="33">
        <v>0.32910936799999901</v>
      </c>
      <c r="AA72" s="33">
        <v>0.32709564000000002</v>
      </c>
      <c r="AB72" s="33">
        <v>0.29433499499999999</v>
      </c>
      <c r="AC72" s="33">
        <v>0.29405199699999995</v>
      </c>
      <c r="AD72" s="33">
        <v>0.28439209799999998</v>
      </c>
      <c r="AE72" s="33">
        <v>0.25163529499999904</v>
      </c>
    </row>
    <row r="73" spans="1:31">
      <c r="A73" s="34" t="s">
        <v>138</v>
      </c>
      <c r="B73" s="34"/>
      <c r="C73" s="35">
        <v>25433.751703440899</v>
      </c>
      <c r="D73" s="35">
        <v>26032.631323721256</v>
      </c>
      <c r="E73" s="35">
        <v>19662.613317654432</v>
      </c>
      <c r="F73" s="35">
        <v>18018.565892074159</v>
      </c>
      <c r="G73" s="35">
        <v>18456.941997587404</v>
      </c>
      <c r="H73" s="35">
        <v>17446.577220484411</v>
      </c>
      <c r="I73" s="35">
        <v>15990.610968930407</v>
      </c>
      <c r="J73" s="35">
        <v>14049.466931636356</v>
      </c>
      <c r="K73" s="35">
        <v>12899.967118311142</v>
      </c>
      <c r="L73" s="35">
        <v>11849.05919616203</v>
      </c>
      <c r="M73" s="35">
        <v>11600.124185318331</v>
      </c>
      <c r="N73" s="35">
        <v>11295.473052054618</v>
      </c>
      <c r="O73" s="35">
        <v>10935.96050086727</v>
      </c>
      <c r="P73" s="35">
        <v>10725.213624589807</v>
      </c>
      <c r="Q73" s="35">
        <v>8309.9782409392301</v>
      </c>
      <c r="R73" s="35">
        <v>7114.0965684086541</v>
      </c>
      <c r="S73" s="35">
        <v>5805.9436792327178</v>
      </c>
      <c r="T73" s="35">
        <v>5231.2891439440755</v>
      </c>
      <c r="U73" s="35">
        <v>4630.6960624948269</v>
      </c>
      <c r="V73" s="35">
        <v>4879.9607983506985</v>
      </c>
      <c r="W73" s="35">
        <v>4029.2258615648702</v>
      </c>
      <c r="X73" s="35">
        <v>4255.0178468061622</v>
      </c>
      <c r="Y73" s="35">
        <v>4565.9000779448334</v>
      </c>
      <c r="Z73" s="35">
        <v>2066.7378622801848</v>
      </c>
      <c r="AA73" s="35">
        <v>1462.9881960592436</v>
      </c>
      <c r="AB73" s="35">
        <v>1929.8133067623219</v>
      </c>
      <c r="AC73" s="35">
        <v>1918.6815369503784</v>
      </c>
      <c r="AD73" s="35">
        <v>1963.0961649581172</v>
      </c>
      <c r="AE73" s="35">
        <v>1885.5477352156174</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1.8145727000000002E-5</v>
      </c>
      <c r="D78" s="33">
        <v>1.7005092999999998E-5</v>
      </c>
      <c r="E78" s="33">
        <v>1.6765279999999999E-5</v>
      </c>
      <c r="F78" s="33">
        <v>1.6126946999999998E-5</v>
      </c>
      <c r="G78" s="33">
        <v>1.5429839499999899E-5</v>
      </c>
      <c r="H78" s="33">
        <v>1.5465523999999999E-5</v>
      </c>
      <c r="I78" s="33">
        <v>1.7359493E-5</v>
      </c>
      <c r="J78" s="33">
        <v>1.8091427000000002E-5</v>
      </c>
      <c r="K78" s="33">
        <v>1.7501752999999997E-5</v>
      </c>
      <c r="L78" s="33">
        <v>1.7056754E-5</v>
      </c>
      <c r="M78" s="33">
        <v>1.6197085E-5</v>
      </c>
      <c r="N78" s="33">
        <v>1.8570851999999997E-5</v>
      </c>
      <c r="O78" s="33">
        <v>1.7809827000000001E-5</v>
      </c>
      <c r="P78" s="33">
        <v>1.6899863000000003E-5</v>
      </c>
      <c r="Q78" s="33">
        <v>1.6028410000000001E-5</v>
      </c>
      <c r="R78" s="33">
        <v>1.5319393000000002E-5</v>
      </c>
      <c r="S78" s="33">
        <v>1.5565078999999899E-5</v>
      </c>
      <c r="T78" s="33">
        <v>1.5406872999999999E-5</v>
      </c>
      <c r="U78" s="33">
        <v>1.7374405999999997E-5</v>
      </c>
      <c r="V78" s="33">
        <v>1.6520602999999997E-5</v>
      </c>
      <c r="W78" s="33">
        <v>1.7561696000000001E-5</v>
      </c>
      <c r="X78" s="33">
        <v>1.6872602000000001E-5</v>
      </c>
      <c r="Y78" s="33">
        <v>1.6174542000000001E-5</v>
      </c>
      <c r="Z78" s="33">
        <v>1.4840591E-5</v>
      </c>
      <c r="AA78" s="33">
        <v>1.44049419999999E-5</v>
      </c>
      <c r="AB78" s="33">
        <v>1.9950059999999998E-5</v>
      </c>
      <c r="AC78" s="33">
        <v>1.899737E-5</v>
      </c>
      <c r="AD78" s="33">
        <v>2.2076195E-5</v>
      </c>
      <c r="AE78" s="33">
        <v>2.0928001000000003E-5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2.1389330299999999E-5</v>
      </c>
      <c r="D80" s="33">
        <v>1.9339718399999996E-5</v>
      </c>
      <c r="E80" s="33">
        <v>1.9509887599999981E-5</v>
      </c>
      <c r="F80" s="33">
        <v>1.9084022899999997E-5</v>
      </c>
      <c r="G80" s="33">
        <v>1.840701649999999E-5</v>
      </c>
      <c r="H80" s="33">
        <v>1.895488089999999E-5</v>
      </c>
      <c r="I80" s="33">
        <v>2.04345789E-5</v>
      </c>
      <c r="J80" s="33">
        <v>1.2360192856074999</v>
      </c>
      <c r="K80" s="33">
        <v>0.24952365505169996</v>
      </c>
      <c r="L80" s="33">
        <v>2.9212671050505001</v>
      </c>
      <c r="M80" s="33">
        <v>2.4505441193626001</v>
      </c>
      <c r="N80" s="33">
        <v>10.226546170092501</v>
      </c>
      <c r="O80" s="33">
        <v>4.0942152553966</v>
      </c>
      <c r="P80" s="33">
        <v>5.2462352720455003</v>
      </c>
      <c r="Q80" s="33">
        <v>5.0174178976609003</v>
      </c>
      <c r="R80" s="33">
        <v>1.403666232443</v>
      </c>
      <c r="S80" s="33">
        <v>20.7007854955454</v>
      </c>
      <c r="T80" s="33">
        <v>1.9878477799999999E-5</v>
      </c>
      <c r="U80" s="33">
        <v>2.9008264703186999</v>
      </c>
      <c r="V80" s="33">
        <v>0.95989524617699995</v>
      </c>
      <c r="W80" s="33">
        <v>6.2510658230304008</v>
      </c>
      <c r="X80" s="33">
        <v>1.3059143508008999</v>
      </c>
      <c r="Y80" s="33">
        <v>7.1337087801993002</v>
      </c>
      <c r="Z80" s="33">
        <v>11.925497993143802</v>
      </c>
      <c r="AA80" s="33">
        <v>5.173295015144399</v>
      </c>
      <c r="AB80" s="33">
        <v>3.0470800128794</v>
      </c>
      <c r="AC80" s="33">
        <v>1.2559016294348</v>
      </c>
      <c r="AD80" s="33">
        <v>19.538543355919998</v>
      </c>
      <c r="AE80" s="33">
        <v>16.163646112500597</v>
      </c>
    </row>
    <row r="81" spans="1:31">
      <c r="A81" s="29" t="s">
        <v>134</v>
      </c>
      <c r="B81" s="29" t="s">
        <v>65</v>
      </c>
      <c r="C81" s="33">
        <v>52831.696799999998</v>
      </c>
      <c r="D81" s="33">
        <v>52117.555039999999</v>
      </c>
      <c r="E81" s="33">
        <v>43745.463650000005</v>
      </c>
      <c r="F81" s="33">
        <v>50800.800000000003</v>
      </c>
      <c r="G81" s="33">
        <v>49871.355340000002</v>
      </c>
      <c r="H81" s="33">
        <v>43690.554899999988</v>
      </c>
      <c r="I81" s="33">
        <v>51466.739600000001</v>
      </c>
      <c r="J81" s="33">
        <v>49650.756299999994</v>
      </c>
      <c r="K81" s="33">
        <v>45294.204399999995</v>
      </c>
      <c r="L81" s="33">
        <v>40066.463309999992</v>
      </c>
      <c r="M81" s="33">
        <v>37142.79075</v>
      </c>
      <c r="N81" s="33">
        <v>35100.622560000003</v>
      </c>
      <c r="O81" s="33">
        <v>35517.912509999995</v>
      </c>
      <c r="P81" s="33">
        <v>34357.276640000004</v>
      </c>
      <c r="Q81" s="33">
        <v>31935.623090000005</v>
      </c>
      <c r="R81" s="33">
        <v>27539.201099999998</v>
      </c>
      <c r="S81" s="33">
        <v>28760.319199999994</v>
      </c>
      <c r="T81" s="33">
        <v>26203.9843</v>
      </c>
      <c r="U81" s="33">
        <v>23000.786439999996</v>
      </c>
      <c r="V81" s="33">
        <v>21776.577789999999</v>
      </c>
      <c r="W81" s="33">
        <v>20487.707690000007</v>
      </c>
      <c r="X81" s="33">
        <v>21064.124270000004</v>
      </c>
      <c r="Y81" s="33">
        <v>20501.93562</v>
      </c>
      <c r="Z81" s="33">
        <v>17313.806239999998</v>
      </c>
      <c r="AA81" s="33">
        <v>19129.176349999998</v>
      </c>
      <c r="AB81" s="33">
        <v>19504.955619999997</v>
      </c>
      <c r="AC81" s="33">
        <v>17651.927050000002</v>
      </c>
      <c r="AD81" s="33">
        <v>15193.982860000002</v>
      </c>
      <c r="AE81" s="33">
        <v>15220.044820000001</v>
      </c>
    </row>
    <row r="82" spans="1:31">
      <c r="A82" s="29" t="s">
        <v>134</v>
      </c>
      <c r="B82" s="29" t="s">
        <v>69</v>
      </c>
      <c r="C82" s="33">
        <v>3355.6756686627832</v>
      </c>
      <c r="D82" s="33">
        <v>3874.8655312094129</v>
      </c>
      <c r="E82" s="33">
        <v>3313.6390045940543</v>
      </c>
      <c r="F82" s="33">
        <v>3200.5680672816011</v>
      </c>
      <c r="G82" s="33">
        <v>3258.797472460883</v>
      </c>
      <c r="H82" s="33">
        <v>3170.5918763219329</v>
      </c>
      <c r="I82" s="33">
        <v>2857.1526893870578</v>
      </c>
      <c r="J82" s="33">
        <v>2318.9060061414825</v>
      </c>
      <c r="K82" s="33">
        <v>1937.7177698840612</v>
      </c>
      <c r="L82" s="33">
        <v>1597.5462732150004</v>
      </c>
      <c r="M82" s="33">
        <v>1726.1071697212333</v>
      </c>
      <c r="N82" s="33">
        <v>1727.1548938453209</v>
      </c>
      <c r="O82" s="33">
        <v>1683.5155926816205</v>
      </c>
      <c r="P82" s="33">
        <v>1523.5127124140338</v>
      </c>
      <c r="Q82" s="33">
        <v>1512.0248146745057</v>
      </c>
      <c r="R82" s="33">
        <v>1571.1895861781866</v>
      </c>
      <c r="S82" s="33">
        <v>1246.7894107979528</v>
      </c>
      <c r="T82" s="33">
        <v>1182.8349037837406</v>
      </c>
      <c r="U82" s="33">
        <v>973.80574679937808</v>
      </c>
      <c r="V82" s="33">
        <v>1022.4716896987886</v>
      </c>
      <c r="W82" s="33">
        <v>939.95759391496551</v>
      </c>
      <c r="X82" s="33">
        <v>918.63477459411058</v>
      </c>
      <c r="Y82" s="33">
        <v>850.17163379879025</v>
      </c>
      <c r="Z82" s="33">
        <v>573.15096067949821</v>
      </c>
      <c r="AA82" s="33">
        <v>713.36732773036636</v>
      </c>
      <c r="AB82" s="33">
        <v>540.01606943461661</v>
      </c>
      <c r="AC82" s="33">
        <v>562.71738613754746</v>
      </c>
      <c r="AD82" s="33">
        <v>428.64121927406597</v>
      </c>
      <c r="AE82" s="33">
        <v>444.49893355729438</v>
      </c>
    </row>
    <row r="83" spans="1:31">
      <c r="A83" s="29" t="s">
        <v>134</v>
      </c>
      <c r="B83" s="29" t="s">
        <v>68</v>
      </c>
      <c r="C83" s="33">
        <v>1.2686561999999999E-8</v>
      </c>
      <c r="D83" s="33">
        <v>1.9364959999999999E-8</v>
      </c>
      <c r="E83" s="33">
        <v>2.0611100000000001E-8</v>
      </c>
      <c r="F83" s="33">
        <v>2.0303420000000001E-8</v>
      </c>
      <c r="G83" s="33">
        <v>1.6774908E-8</v>
      </c>
      <c r="H83" s="33">
        <v>1.7664535E-8</v>
      </c>
      <c r="I83" s="33">
        <v>1.6176868000000001E-8</v>
      </c>
      <c r="J83" s="33">
        <v>1.5543494000000001E-8</v>
      </c>
      <c r="K83" s="33">
        <v>3.8954639999999998E-8</v>
      </c>
      <c r="L83" s="33">
        <v>4.6312826999999901E-8</v>
      </c>
      <c r="M83" s="33">
        <v>4.9923950000000002E-8</v>
      </c>
      <c r="N83" s="33">
        <v>5.5749769999999999E-8</v>
      </c>
      <c r="O83" s="33">
        <v>5.4284632000000001E-8</v>
      </c>
      <c r="P83" s="33">
        <v>4.5559189999999999E-8</v>
      </c>
      <c r="Q83" s="33">
        <v>4.6804929999999899E-8</v>
      </c>
      <c r="R83" s="33">
        <v>4.2888420000000001E-8</v>
      </c>
      <c r="S83" s="33">
        <v>4.0147103999999996E-8</v>
      </c>
      <c r="T83" s="33">
        <v>4.0675040000000005E-8</v>
      </c>
      <c r="U83" s="33">
        <v>3.7816340000000002E-8</v>
      </c>
      <c r="V83" s="33">
        <v>3.4611006E-8</v>
      </c>
      <c r="W83" s="33">
        <v>4.1596103999999997E-8</v>
      </c>
      <c r="X83" s="33">
        <v>4.1896739999999998E-8</v>
      </c>
      <c r="Y83" s="33">
        <v>3.4198198000000003E-8</v>
      </c>
      <c r="Z83" s="33">
        <v>3.4249519999999998E-8</v>
      </c>
      <c r="AA83" s="33">
        <v>3.4583840000000002E-8</v>
      </c>
      <c r="AB83" s="33">
        <v>3.9377664999999999E-8</v>
      </c>
      <c r="AC83" s="33">
        <v>3.9351309999999999E-8</v>
      </c>
      <c r="AD83" s="33">
        <v>3.9606893999999998E-8</v>
      </c>
      <c r="AE83" s="33">
        <v>4.66532219999999E-8</v>
      </c>
    </row>
    <row r="84" spans="1:31">
      <c r="A84" s="29" t="s">
        <v>134</v>
      </c>
      <c r="B84" s="29" t="s">
        <v>36</v>
      </c>
      <c r="C84" s="33">
        <v>2.3744227E-8</v>
      </c>
      <c r="D84" s="33">
        <v>2.4228604000000001E-8</v>
      </c>
      <c r="E84" s="33">
        <v>2.28336499999999E-8</v>
      </c>
      <c r="F84" s="33">
        <v>2.1776920999999998E-8</v>
      </c>
      <c r="G84" s="33">
        <v>2.1665267999999999E-8</v>
      </c>
      <c r="H84" s="33">
        <v>2.1126172000000002E-8</v>
      </c>
      <c r="I84" s="33">
        <v>2.2540971E-8</v>
      </c>
      <c r="J84" s="33">
        <v>2.4249190999999999E-8</v>
      </c>
      <c r="K84" s="33">
        <v>3.76386119999999E-8</v>
      </c>
      <c r="L84" s="33">
        <v>3.8702616000000003E-8</v>
      </c>
      <c r="M84" s="33">
        <v>3.8785393999999999E-8</v>
      </c>
      <c r="N84" s="33">
        <v>5.0455769999999998E-8</v>
      </c>
      <c r="O84" s="33">
        <v>4.9132329999999999E-8</v>
      </c>
      <c r="P84" s="33">
        <v>4.9141843000000004E-8</v>
      </c>
      <c r="Q84" s="33">
        <v>4.8103789999999998E-8</v>
      </c>
      <c r="R84" s="33">
        <v>4.6211957E-8</v>
      </c>
      <c r="S84" s="33">
        <v>4.6334741999999995E-8</v>
      </c>
      <c r="T84" s="33">
        <v>4.4936437999999901E-8</v>
      </c>
      <c r="U84" s="33">
        <v>6.8659199999999991E-8</v>
      </c>
      <c r="V84" s="33">
        <v>7.1804636000000003E-8</v>
      </c>
      <c r="W84" s="33">
        <v>6.4519619999999996E-8</v>
      </c>
      <c r="X84" s="33">
        <v>6.1548359999999999E-8</v>
      </c>
      <c r="Y84" s="33">
        <v>6.479544E-8</v>
      </c>
      <c r="Z84" s="33">
        <v>6.7333945000000012E-8</v>
      </c>
      <c r="AA84" s="33">
        <v>5.9650149999999996E-8</v>
      </c>
      <c r="AB84" s="33">
        <v>5.8876889999999996E-8</v>
      </c>
      <c r="AC84" s="33">
        <v>5.5216329999999996E-8</v>
      </c>
      <c r="AD84" s="33">
        <v>7.0148874999999998E-8</v>
      </c>
      <c r="AE84" s="33">
        <v>6.5121919999999901E-8</v>
      </c>
    </row>
    <row r="85" spans="1:31">
      <c r="A85" s="29" t="s">
        <v>134</v>
      </c>
      <c r="B85" s="29" t="s">
        <v>73</v>
      </c>
      <c r="C85" s="33">
        <v>0</v>
      </c>
      <c r="D85" s="33">
        <v>0</v>
      </c>
      <c r="E85" s="33">
        <v>6.2100317999999996E-8</v>
      </c>
      <c r="F85" s="33">
        <v>5.9749848999999997E-8</v>
      </c>
      <c r="G85" s="33">
        <v>6.2301334000000004E-8</v>
      </c>
      <c r="H85" s="33">
        <v>6.1465958000000009E-8</v>
      </c>
      <c r="I85" s="33">
        <v>7.2601391999999995E-8</v>
      </c>
      <c r="J85" s="33">
        <v>7.337045299999999E-8</v>
      </c>
      <c r="K85" s="33">
        <v>0.55189892246427996</v>
      </c>
      <c r="L85" s="33">
        <v>0.64778340066698004</v>
      </c>
      <c r="M85" s="33">
        <v>0.60311500637076998</v>
      </c>
      <c r="N85" s="33">
        <v>1.7829710989204701</v>
      </c>
      <c r="O85" s="33">
        <v>1.6832313899873399</v>
      </c>
      <c r="P85" s="33">
        <v>1.60408157047386</v>
      </c>
      <c r="Q85" s="33">
        <v>1.46893224500248</v>
      </c>
      <c r="R85" s="33">
        <v>1.47322214181803</v>
      </c>
      <c r="S85" s="33">
        <v>1.37941113004727</v>
      </c>
      <c r="T85" s="33">
        <v>1.3082667015743601</v>
      </c>
      <c r="U85" s="33">
        <v>1.5713266104888302</v>
      </c>
      <c r="V85" s="33">
        <v>1.42051740777784</v>
      </c>
      <c r="W85" s="33">
        <v>1.2488316620385802</v>
      </c>
      <c r="X85" s="33">
        <v>1.2741994624450699</v>
      </c>
      <c r="Y85" s="33">
        <v>1.14631776278815</v>
      </c>
      <c r="Z85" s="33">
        <v>1.2132584653347001</v>
      </c>
      <c r="AA85" s="33">
        <v>1.1132420371778</v>
      </c>
      <c r="AB85" s="33">
        <v>1.00512137512651</v>
      </c>
      <c r="AC85" s="33">
        <v>0.94175370415273008</v>
      </c>
      <c r="AD85" s="33">
        <v>0.99410165514541005</v>
      </c>
      <c r="AE85" s="33">
        <v>0.84952871284377995</v>
      </c>
    </row>
    <row r="86" spans="1:31">
      <c r="A86" s="29" t="s">
        <v>134</v>
      </c>
      <c r="B86" s="29" t="s">
        <v>56</v>
      </c>
      <c r="C86" s="33">
        <v>8.09433956E-4</v>
      </c>
      <c r="D86" s="33">
        <v>2.9980533999999903E-3</v>
      </c>
      <c r="E86" s="33">
        <v>5.3405091999999994E-3</v>
      </c>
      <c r="F86" s="33">
        <v>5.5483497299999998E-3</v>
      </c>
      <c r="G86" s="33">
        <v>9.0819457199999998E-3</v>
      </c>
      <c r="H86" s="33">
        <v>1.343118605E-2</v>
      </c>
      <c r="I86" s="33">
        <v>2.9189198199999999E-2</v>
      </c>
      <c r="J86" s="33">
        <v>3.6653239999999906E-2</v>
      </c>
      <c r="K86" s="33">
        <v>5.3565582300000004E-2</v>
      </c>
      <c r="L86" s="33">
        <v>6.4155991299999993E-2</v>
      </c>
      <c r="M86" s="33">
        <v>7.4766619699999995E-2</v>
      </c>
      <c r="N86" s="33">
        <v>7.4582675000000001E-2</v>
      </c>
      <c r="O86" s="33">
        <v>7.4927231000000011E-2</v>
      </c>
      <c r="P86" s="33">
        <v>7.9801295499999994E-2</v>
      </c>
      <c r="Q86" s="33">
        <v>7.7699558999999987E-2</v>
      </c>
      <c r="R86" s="33">
        <v>8.4376712999999992E-2</v>
      </c>
      <c r="S86" s="33">
        <v>8.6092828999999996E-2</v>
      </c>
      <c r="T86" s="33">
        <v>8.0460624999999994E-2</v>
      </c>
      <c r="U86" s="33">
        <v>8.4439113999999996E-2</v>
      </c>
      <c r="V86" s="33">
        <v>8.6304344000000005E-2</v>
      </c>
      <c r="W86" s="33">
        <v>8.3194233000000006E-2</v>
      </c>
      <c r="X86" s="33">
        <v>8.0275131999999999E-2</v>
      </c>
      <c r="Y86" s="33">
        <v>7.3926571999999996E-2</v>
      </c>
      <c r="Z86" s="33">
        <v>8.2634783000000003E-2</v>
      </c>
      <c r="AA86" s="33">
        <v>8.0130568000000013E-2</v>
      </c>
      <c r="AB86" s="33">
        <v>7.4348742999999995E-2</v>
      </c>
      <c r="AC86" s="33">
        <v>6.6386958999999995E-2</v>
      </c>
      <c r="AD86" s="33">
        <v>7.3888425999999993E-2</v>
      </c>
      <c r="AE86" s="33">
        <v>6.4441097999999891E-2</v>
      </c>
    </row>
    <row r="87" spans="1:31">
      <c r="A87" s="34" t="s">
        <v>138</v>
      </c>
      <c r="B87" s="34"/>
      <c r="C87" s="35">
        <v>56187.37250821053</v>
      </c>
      <c r="D87" s="35">
        <v>55992.420607573586</v>
      </c>
      <c r="E87" s="35">
        <v>47059.102690889842</v>
      </c>
      <c r="F87" s="35">
        <v>54001.368102512875</v>
      </c>
      <c r="G87" s="35">
        <v>53130.152846314522</v>
      </c>
      <c r="H87" s="35">
        <v>46861.146810759987</v>
      </c>
      <c r="I87" s="35">
        <v>54323.892327197311</v>
      </c>
      <c r="J87" s="35">
        <v>51970.898343534056</v>
      </c>
      <c r="K87" s="35">
        <v>47232.171711079813</v>
      </c>
      <c r="L87" s="35">
        <v>41666.930867423107</v>
      </c>
      <c r="M87" s="35">
        <v>38871.348480087603</v>
      </c>
      <c r="N87" s="35">
        <v>36838.004018642016</v>
      </c>
      <c r="O87" s="35">
        <v>37205.522335801128</v>
      </c>
      <c r="P87" s="35">
        <v>35886.035604631506</v>
      </c>
      <c r="Q87" s="35">
        <v>33452.665338647384</v>
      </c>
      <c r="R87" s="35">
        <v>29111.794367772909</v>
      </c>
      <c r="S87" s="35">
        <v>30027.809411898721</v>
      </c>
      <c r="T87" s="35">
        <v>27386.819239109765</v>
      </c>
      <c r="U87" s="35">
        <v>23977.493030681915</v>
      </c>
      <c r="V87" s="35">
        <v>22800.009391500178</v>
      </c>
      <c r="W87" s="35">
        <v>21433.916367341295</v>
      </c>
      <c r="X87" s="35">
        <v>21984.064975859412</v>
      </c>
      <c r="Y87" s="35">
        <v>21359.240978787726</v>
      </c>
      <c r="Z87" s="35">
        <v>17898.882713547478</v>
      </c>
      <c r="AA87" s="35">
        <v>19847.716987185035</v>
      </c>
      <c r="AB87" s="35">
        <v>20048.01878943693</v>
      </c>
      <c r="AC87" s="35">
        <v>18215.900356803708</v>
      </c>
      <c r="AD87" s="35">
        <v>15642.162644745789</v>
      </c>
      <c r="AE87" s="35">
        <v>15680.70742064445</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0.1546383365</v>
      </c>
      <c r="D92" s="37">
        <v>0.22590211499999996</v>
      </c>
      <c r="E92" s="37">
        <v>0.26332704009999991</v>
      </c>
      <c r="F92" s="37">
        <v>0.32170987449999999</v>
      </c>
      <c r="G92" s="37">
        <v>0.32213118179999989</v>
      </c>
      <c r="H92" s="37">
        <v>0.31597396999999994</v>
      </c>
      <c r="I92" s="37">
        <v>0.28538593670000001</v>
      </c>
      <c r="J92" s="37">
        <v>0.25437873550000001</v>
      </c>
      <c r="K92" s="37">
        <v>0.24099508139999898</v>
      </c>
      <c r="L92" s="37">
        <v>0.2249627629999999</v>
      </c>
      <c r="M92" s="37">
        <v>0.21578409430000001</v>
      </c>
      <c r="N92" s="37">
        <v>0.20119167760000001</v>
      </c>
      <c r="O92" s="37">
        <v>0.16858973299999988</v>
      </c>
      <c r="P92" s="37">
        <v>0.14242700539999981</v>
      </c>
      <c r="Q92" s="37">
        <v>0.137358704</v>
      </c>
      <c r="R92" s="37">
        <v>0.13153342900000001</v>
      </c>
      <c r="S92" s="37">
        <v>0.1203882304999999</v>
      </c>
      <c r="T92" s="37">
        <v>0.1140848075</v>
      </c>
      <c r="U92" s="37">
        <v>0.10976237339999999</v>
      </c>
      <c r="V92" s="37">
        <v>8.5843404199999904E-2</v>
      </c>
      <c r="W92" s="37">
        <v>4.5708420999999999E-2</v>
      </c>
      <c r="X92" s="37">
        <v>2.5072179999999999E-2</v>
      </c>
      <c r="Y92" s="37">
        <v>2.0257038000000002E-2</v>
      </c>
      <c r="Z92" s="37">
        <v>2.2951197E-2</v>
      </c>
      <c r="AA92" s="37">
        <v>2.1973907000000001E-2</v>
      </c>
      <c r="AB92" s="37">
        <v>1.9265485999999998E-2</v>
      </c>
      <c r="AC92" s="37">
        <v>1.8735933E-2</v>
      </c>
      <c r="AD92" s="37">
        <v>1.8001660999999999E-2</v>
      </c>
      <c r="AE92" s="37">
        <v>1.530168E-2</v>
      </c>
    </row>
    <row r="93" spans="1:31">
      <c r="A93" s="29" t="s">
        <v>40</v>
      </c>
      <c r="B93" s="29" t="s">
        <v>72</v>
      </c>
      <c r="C93" s="33">
        <v>3275.46792</v>
      </c>
      <c r="D93" s="33">
        <v>5554.03107</v>
      </c>
      <c r="E93" s="33">
        <v>6270.9870600000004</v>
      </c>
      <c r="F93" s="33">
        <v>10451.266905529999</v>
      </c>
      <c r="G93" s="33">
        <v>6450.7327205000001</v>
      </c>
      <c r="H93" s="33">
        <v>7191.1264646999998</v>
      </c>
      <c r="I93" s="33">
        <v>8799.5423719999999</v>
      </c>
      <c r="J93" s="33">
        <v>7664.4925853000004</v>
      </c>
      <c r="K93" s="33">
        <v>8617.026290400001</v>
      </c>
      <c r="L93" s="33">
        <v>8929.8008437000008</v>
      </c>
      <c r="M93" s="33">
        <v>9918.367913</v>
      </c>
      <c r="N93" s="33">
        <v>10809.7690778</v>
      </c>
      <c r="O93" s="33">
        <v>9487.7064274000004</v>
      </c>
      <c r="P93" s="33">
        <v>9488.5133045999992</v>
      </c>
      <c r="Q93" s="33">
        <v>9740.4819449999995</v>
      </c>
      <c r="R93" s="33">
        <v>8798.5299570000006</v>
      </c>
      <c r="S93" s="33">
        <v>8567.0474809000007</v>
      </c>
      <c r="T93" s="33">
        <v>7700.2832305000002</v>
      </c>
      <c r="U93" s="33">
        <v>8696.1026894000006</v>
      </c>
      <c r="V93" s="33">
        <v>8033.6540084999997</v>
      </c>
      <c r="W93" s="33">
        <v>6993.5168914000005</v>
      </c>
      <c r="X93" s="33">
        <v>7822.7426874000002</v>
      </c>
      <c r="Y93" s="33">
        <v>6180.4054963999997</v>
      </c>
      <c r="Z93" s="33">
        <v>7062.4510213000003</v>
      </c>
      <c r="AA93" s="33">
        <v>7188.7560892999991</v>
      </c>
      <c r="AB93" s="33">
        <v>5566.3627789999991</v>
      </c>
      <c r="AC93" s="33">
        <v>4757.7373206000002</v>
      </c>
      <c r="AD93" s="33">
        <v>5269.1567967999999</v>
      </c>
      <c r="AE93" s="33">
        <v>3846.6791393000003</v>
      </c>
    </row>
    <row r="94" spans="1:31">
      <c r="A94" s="29" t="s">
        <v>40</v>
      </c>
      <c r="B94" s="29" t="s">
        <v>76</v>
      </c>
      <c r="C94" s="33">
        <v>0.1580198153939999</v>
      </c>
      <c r="D94" s="33">
        <v>0.27020699295999989</v>
      </c>
      <c r="E94" s="33">
        <v>0.49719877595999901</v>
      </c>
      <c r="F94" s="33">
        <v>0.80764769940000003</v>
      </c>
      <c r="G94" s="33">
        <v>1.1434638602999998</v>
      </c>
      <c r="H94" s="33">
        <v>1.5379395165299998</v>
      </c>
      <c r="I94" s="33">
        <v>1.7970147862999988</v>
      </c>
      <c r="J94" s="33">
        <v>2.0168684239999988</v>
      </c>
      <c r="K94" s="33">
        <v>2.5441138176</v>
      </c>
      <c r="L94" s="33">
        <v>2.9619369357000003</v>
      </c>
      <c r="M94" s="33">
        <v>3.5514477024999995</v>
      </c>
      <c r="N94" s="33">
        <v>3.654251627999999</v>
      </c>
      <c r="O94" s="33">
        <v>3.8962714160000003</v>
      </c>
      <c r="P94" s="33">
        <v>4.027241697</v>
      </c>
      <c r="Q94" s="33">
        <v>4.2222614659999991</v>
      </c>
      <c r="R94" s="33">
        <v>4.4189938149999994</v>
      </c>
      <c r="S94" s="33">
        <v>4.3063675139999988</v>
      </c>
      <c r="T94" s="33">
        <v>4.3876544949999996</v>
      </c>
      <c r="U94" s="33">
        <v>4.4742192614999992</v>
      </c>
      <c r="V94" s="33">
        <v>4.3825889489999987</v>
      </c>
      <c r="W94" s="33">
        <v>4.3921391280000002</v>
      </c>
      <c r="X94" s="33">
        <v>4.4545768409999988</v>
      </c>
      <c r="Y94" s="33">
        <v>4.0213757909999996</v>
      </c>
      <c r="Z94" s="33">
        <v>4.3660816310000001</v>
      </c>
      <c r="AA94" s="33">
        <v>4.2599150279999991</v>
      </c>
      <c r="AB94" s="33">
        <v>3.9797201349999991</v>
      </c>
      <c r="AC94" s="33">
        <v>3.9582819769999995</v>
      </c>
      <c r="AD94" s="33">
        <v>3.917648389</v>
      </c>
      <c r="AE94" s="33">
        <v>3.6604628360000002</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1873.0374199999999</v>
      </c>
      <c r="D98" s="33">
        <v>3377.70487</v>
      </c>
      <c r="E98" s="33">
        <v>3712.05386</v>
      </c>
      <c r="F98" s="33">
        <v>7321.7801055299997</v>
      </c>
      <c r="G98" s="33">
        <v>3448.1045205</v>
      </c>
      <c r="H98" s="33">
        <v>3866.8194647</v>
      </c>
      <c r="I98" s="33">
        <v>5177.6935720000001</v>
      </c>
      <c r="J98" s="33">
        <v>4219.9705853000005</v>
      </c>
      <c r="K98" s="33">
        <v>5121.7400904000006</v>
      </c>
      <c r="L98" s="33">
        <v>5379.0210437000005</v>
      </c>
      <c r="M98" s="33">
        <v>6674.0789129999994</v>
      </c>
      <c r="N98" s="33">
        <v>7693.7692778000001</v>
      </c>
      <c r="O98" s="33">
        <v>7104.0326273999999</v>
      </c>
      <c r="P98" s="33">
        <v>7181.1255045999997</v>
      </c>
      <c r="Q98" s="33">
        <v>7294.5729449999999</v>
      </c>
      <c r="R98" s="33">
        <v>6561.0674570000001</v>
      </c>
      <c r="S98" s="33">
        <v>7008.8353809</v>
      </c>
      <c r="T98" s="33">
        <v>6132.4396305</v>
      </c>
      <c r="U98" s="33">
        <v>7013.5057894000001</v>
      </c>
      <c r="V98" s="33">
        <v>6695.8225084999995</v>
      </c>
      <c r="W98" s="33">
        <v>5510.5492914000006</v>
      </c>
      <c r="X98" s="33">
        <v>6351.9041874000004</v>
      </c>
      <c r="Y98" s="33">
        <v>5140.2868963999999</v>
      </c>
      <c r="Z98" s="33">
        <v>5923.8718213000002</v>
      </c>
      <c r="AA98" s="33">
        <v>6090.7214892999991</v>
      </c>
      <c r="AB98" s="33">
        <v>4884.3593789999995</v>
      </c>
      <c r="AC98" s="33">
        <v>4190.7245706000003</v>
      </c>
      <c r="AD98" s="33">
        <v>4769.3283267999996</v>
      </c>
      <c r="AE98" s="33">
        <v>3430.8081093000001</v>
      </c>
    </row>
    <row r="99" spans="1:31">
      <c r="A99" s="29" t="s">
        <v>130</v>
      </c>
      <c r="B99" s="29" t="s">
        <v>76</v>
      </c>
      <c r="C99" s="33">
        <v>3.2391449299999896E-2</v>
      </c>
      <c r="D99" s="33">
        <v>5.6748589699999998E-2</v>
      </c>
      <c r="E99" s="33">
        <v>0.16735687799999999</v>
      </c>
      <c r="F99" s="33">
        <v>0.270063049</v>
      </c>
      <c r="G99" s="33">
        <v>0.40653665</v>
      </c>
      <c r="H99" s="33">
        <v>0.56321951800000003</v>
      </c>
      <c r="I99" s="33">
        <v>0.64168571200000002</v>
      </c>
      <c r="J99" s="33">
        <v>0.72202151599999997</v>
      </c>
      <c r="K99" s="33">
        <v>0.88678145000000008</v>
      </c>
      <c r="L99" s="33">
        <v>1.0223766000000001</v>
      </c>
      <c r="M99" s="33">
        <v>1.17690706</v>
      </c>
      <c r="N99" s="33">
        <v>1.24458366</v>
      </c>
      <c r="O99" s="33">
        <v>1.3117207</v>
      </c>
      <c r="P99" s="33">
        <v>1.3406496400000001</v>
      </c>
      <c r="Q99" s="33">
        <v>1.4063084799999992</v>
      </c>
      <c r="R99" s="33">
        <v>1.4733053199999999</v>
      </c>
      <c r="S99" s="33">
        <v>1.444275629999999</v>
      </c>
      <c r="T99" s="33">
        <v>1.4575642799999988</v>
      </c>
      <c r="U99" s="33">
        <v>1.4969335000000001</v>
      </c>
      <c r="V99" s="33">
        <v>1.4252624799999989</v>
      </c>
      <c r="W99" s="33">
        <v>1.45595396</v>
      </c>
      <c r="X99" s="33">
        <v>1.49638202</v>
      </c>
      <c r="Y99" s="33">
        <v>1.37392015</v>
      </c>
      <c r="Z99" s="33">
        <v>1.5029373700000002</v>
      </c>
      <c r="AA99" s="33">
        <v>1.4710946199999999</v>
      </c>
      <c r="AB99" s="33">
        <v>1.4156290900000001</v>
      </c>
      <c r="AC99" s="33">
        <v>1.36741007</v>
      </c>
      <c r="AD99" s="33">
        <v>1.40215336</v>
      </c>
      <c r="AE99" s="33">
        <v>1.30766706</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2.1739569E-2</v>
      </c>
      <c r="E102" s="33">
        <v>2.5178572E-2</v>
      </c>
      <c r="F102" s="33">
        <v>3.0372625E-2</v>
      </c>
      <c r="G102" s="33">
        <v>2.9872194000000001E-2</v>
      </c>
      <c r="H102" s="33">
        <v>3.0001897999999902E-2</v>
      </c>
      <c r="I102" s="33">
        <v>2.8730132999999998E-2</v>
      </c>
      <c r="J102" s="33">
        <v>2.5980693999999999E-2</v>
      </c>
      <c r="K102" s="33">
        <v>2.46888E-2</v>
      </c>
      <c r="L102" s="33">
        <v>2.4162751999999902E-2</v>
      </c>
      <c r="M102" s="33">
        <v>2.2573275E-2</v>
      </c>
      <c r="N102" s="33">
        <v>2.000853E-2</v>
      </c>
      <c r="O102" s="33">
        <v>1.8648039999999897E-2</v>
      </c>
      <c r="P102" s="33">
        <v>1.7638085999999897E-2</v>
      </c>
      <c r="Q102" s="33">
        <v>1.7506991999999999E-2</v>
      </c>
      <c r="R102" s="33">
        <v>1.6588009000000001E-2</v>
      </c>
      <c r="S102" s="33">
        <v>1.4951432999999899E-2</v>
      </c>
      <c r="T102" s="33">
        <v>1.42832575E-2</v>
      </c>
      <c r="U102" s="33">
        <v>1.3824642000000002E-2</v>
      </c>
      <c r="V102" s="33">
        <v>0</v>
      </c>
      <c r="W102" s="33">
        <v>0</v>
      </c>
      <c r="X102" s="33">
        <v>0</v>
      </c>
      <c r="Y102" s="33">
        <v>0</v>
      </c>
      <c r="Z102" s="33">
        <v>0</v>
      </c>
      <c r="AA102" s="33">
        <v>0</v>
      </c>
      <c r="AB102" s="33">
        <v>0</v>
      </c>
      <c r="AC102" s="33">
        <v>0</v>
      </c>
      <c r="AD102" s="33">
        <v>0</v>
      </c>
      <c r="AE102" s="33">
        <v>0</v>
      </c>
    </row>
    <row r="103" spans="1:31">
      <c r="A103" s="29" t="s">
        <v>131</v>
      </c>
      <c r="B103" s="29" t="s">
        <v>72</v>
      </c>
      <c r="C103" s="33">
        <v>1402.4304999999999</v>
      </c>
      <c r="D103" s="33">
        <v>2176.3262</v>
      </c>
      <c r="E103" s="33">
        <v>2558.9332000000004</v>
      </c>
      <c r="F103" s="33">
        <v>3129.4867999999997</v>
      </c>
      <c r="G103" s="33">
        <v>3002.6282000000001</v>
      </c>
      <c r="H103" s="33">
        <v>3324.3069999999998</v>
      </c>
      <c r="I103" s="33">
        <v>3621.8487999999998</v>
      </c>
      <c r="J103" s="33">
        <v>3444.5219999999999</v>
      </c>
      <c r="K103" s="33">
        <v>3495.2862</v>
      </c>
      <c r="L103" s="33">
        <v>3550.7797999999998</v>
      </c>
      <c r="M103" s="33">
        <v>3244.2890000000002</v>
      </c>
      <c r="N103" s="33">
        <v>3115.9997999999996</v>
      </c>
      <c r="O103" s="33">
        <v>2383.6738</v>
      </c>
      <c r="P103" s="33">
        <v>2307.3878</v>
      </c>
      <c r="Q103" s="33">
        <v>2445.9090000000001</v>
      </c>
      <c r="R103" s="33">
        <v>2237.4625000000001</v>
      </c>
      <c r="S103" s="33">
        <v>1558.2121000000002</v>
      </c>
      <c r="T103" s="33">
        <v>1567.8436000000002</v>
      </c>
      <c r="U103" s="33">
        <v>1682.5969</v>
      </c>
      <c r="V103" s="33">
        <v>1337.8315</v>
      </c>
      <c r="W103" s="33">
        <v>1482.9676000000002</v>
      </c>
      <c r="X103" s="33">
        <v>1470.8385000000001</v>
      </c>
      <c r="Y103" s="33">
        <v>1040.1186</v>
      </c>
      <c r="Z103" s="33">
        <v>1138.5791999999999</v>
      </c>
      <c r="AA103" s="33">
        <v>1098.0346000000002</v>
      </c>
      <c r="AB103" s="33">
        <v>682.00340000000006</v>
      </c>
      <c r="AC103" s="33">
        <v>567.01274999999998</v>
      </c>
      <c r="AD103" s="33">
        <v>499.82846999999998</v>
      </c>
      <c r="AE103" s="33">
        <v>415.87103000000002</v>
      </c>
    </row>
    <row r="104" spans="1:31">
      <c r="A104" s="29" t="s">
        <v>131</v>
      </c>
      <c r="B104" s="29" t="s">
        <v>76</v>
      </c>
      <c r="C104" s="33">
        <v>3.5215129600000006E-2</v>
      </c>
      <c r="D104" s="33">
        <v>5.3737911499999902E-2</v>
      </c>
      <c r="E104" s="33">
        <v>8.5563721999999995E-2</v>
      </c>
      <c r="F104" s="33">
        <v>0.155191992</v>
      </c>
      <c r="G104" s="33">
        <v>0.220718584</v>
      </c>
      <c r="H104" s="33">
        <v>0.30458137500000004</v>
      </c>
      <c r="I104" s="33">
        <v>0.37656099700000001</v>
      </c>
      <c r="J104" s="33">
        <v>0.40987700999999999</v>
      </c>
      <c r="K104" s="33">
        <v>0.5156965</v>
      </c>
      <c r="L104" s="33">
        <v>0.62572251400000001</v>
      </c>
      <c r="M104" s="33">
        <v>0.77037865999999999</v>
      </c>
      <c r="N104" s="33">
        <v>0.73921046399999912</v>
      </c>
      <c r="O104" s="33">
        <v>0.80899041999999999</v>
      </c>
      <c r="P104" s="33">
        <v>0.86698213000000002</v>
      </c>
      <c r="Q104" s="33">
        <v>0.94004692999999995</v>
      </c>
      <c r="R104" s="33">
        <v>0.99788636999999902</v>
      </c>
      <c r="S104" s="33">
        <v>0.92539062999999999</v>
      </c>
      <c r="T104" s="33">
        <v>0.96937087</v>
      </c>
      <c r="U104" s="33">
        <v>0.99421313</v>
      </c>
      <c r="V104" s="33">
        <v>1.0255662299999999</v>
      </c>
      <c r="W104" s="33">
        <v>1.04497767</v>
      </c>
      <c r="X104" s="33">
        <v>1.0534322999999999</v>
      </c>
      <c r="Y104" s="33">
        <v>0.95878710999999994</v>
      </c>
      <c r="Z104" s="33">
        <v>0.92914679</v>
      </c>
      <c r="AA104" s="33">
        <v>0.89255851000000008</v>
      </c>
      <c r="AB104" s="33">
        <v>0.79201125999999999</v>
      </c>
      <c r="AC104" s="33">
        <v>0.82799632000000001</v>
      </c>
      <c r="AD104" s="33">
        <v>0.80271190999999997</v>
      </c>
      <c r="AE104" s="33">
        <v>0.75979202999999995</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5.4940590399999996E-2</v>
      </c>
      <c r="D107" s="33">
        <v>0.10983971999999992</v>
      </c>
      <c r="E107" s="33">
        <v>0.1267517705999999</v>
      </c>
      <c r="F107" s="33">
        <v>0.18187901849999999</v>
      </c>
      <c r="G107" s="33">
        <v>0.18737235799999991</v>
      </c>
      <c r="H107" s="33">
        <v>0.18317914500000002</v>
      </c>
      <c r="I107" s="33">
        <v>0.1640082715</v>
      </c>
      <c r="J107" s="33">
        <v>0.14436209259999999</v>
      </c>
      <c r="K107" s="33">
        <v>0.13816036699999898</v>
      </c>
      <c r="L107" s="33">
        <v>0.12822550699999999</v>
      </c>
      <c r="M107" s="33">
        <v>0.12677213530000001</v>
      </c>
      <c r="N107" s="33">
        <v>0.11719828259999999</v>
      </c>
      <c r="O107" s="33">
        <v>9.0146124499999994E-2</v>
      </c>
      <c r="P107" s="33">
        <v>8.1924566399999899E-2</v>
      </c>
      <c r="Q107" s="33">
        <v>8.0791707000000004E-2</v>
      </c>
      <c r="R107" s="33">
        <v>7.7318494000000001E-2</v>
      </c>
      <c r="S107" s="33">
        <v>7.0634353499999997E-2</v>
      </c>
      <c r="T107" s="33">
        <v>6.6749039999999996E-2</v>
      </c>
      <c r="U107" s="33">
        <v>6.3771837399999989E-2</v>
      </c>
      <c r="V107" s="33">
        <v>5.7542962200000006E-2</v>
      </c>
      <c r="W107" s="33">
        <v>2.0164745000000001E-2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3.007494489999999E-2</v>
      </c>
      <c r="D109" s="33">
        <v>5.8466476199999999E-2</v>
      </c>
      <c r="E109" s="33">
        <v>9.5314400000000007E-2</v>
      </c>
      <c r="F109" s="33">
        <v>0.20543616849999999</v>
      </c>
      <c r="G109" s="33">
        <v>0.30269488800000005</v>
      </c>
      <c r="H109" s="33">
        <v>0.41240482000000001</v>
      </c>
      <c r="I109" s="33">
        <v>0.48160132</v>
      </c>
      <c r="J109" s="33">
        <v>0.55323699599999987</v>
      </c>
      <c r="K109" s="33">
        <v>0.74215580000000003</v>
      </c>
      <c r="L109" s="33">
        <v>0.85507336</v>
      </c>
      <c r="M109" s="33">
        <v>1.0768042</v>
      </c>
      <c r="N109" s="33">
        <v>1.13200491</v>
      </c>
      <c r="O109" s="33">
        <v>1.22350716</v>
      </c>
      <c r="P109" s="33">
        <v>1.2668043499999999</v>
      </c>
      <c r="Q109" s="33">
        <v>1.3457863400000001</v>
      </c>
      <c r="R109" s="33">
        <v>1.4050633300000002</v>
      </c>
      <c r="S109" s="33">
        <v>1.3973441599999998</v>
      </c>
      <c r="T109" s="33">
        <v>1.4257413999999999</v>
      </c>
      <c r="U109" s="33">
        <v>1.4454889499999999</v>
      </c>
      <c r="V109" s="33">
        <v>1.41528217</v>
      </c>
      <c r="W109" s="33">
        <v>1.40980547</v>
      </c>
      <c r="X109" s="33">
        <v>1.4173331499999999</v>
      </c>
      <c r="Y109" s="33">
        <v>1.2639137599999999</v>
      </c>
      <c r="Z109" s="33">
        <v>1.4490565</v>
      </c>
      <c r="AA109" s="33">
        <v>1.4162071000000001</v>
      </c>
      <c r="AB109" s="33">
        <v>1.339745779999999</v>
      </c>
      <c r="AC109" s="33">
        <v>1.33742312</v>
      </c>
      <c r="AD109" s="33">
        <v>1.2926268300000001</v>
      </c>
      <c r="AE109" s="33">
        <v>1.2211215500000001</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9.9697746099999998E-2</v>
      </c>
      <c r="D112" s="33">
        <v>9.4322826000000012E-2</v>
      </c>
      <c r="E112" s="33">
        <v>0.11139669749999999</v>
      </c>
      <c r="F112" s="33">
        <v>0.109458231</v>
      </c>
      <c r="G112" s="33">
        <v>0.10488662979999998</v>
      </c>
      <c r="H112" s="33">
        <v>0.10279292700000001</v>
      </c>
      <c r="I112" s="33">
        <v>9.2647532200000007E-2</v>
      </c>
      <c r="J112" s="33">
        <v>8.4035948900000004E-2</v>
      </c>
      <c r="K112" s="33">
        <v>7.8145914399999988E-2</v>
      </c>
      <c r="L112" s="33">
        <v>7.2574503999999998E-2</v>
      </c>
      <c r="M112" s="33">
        <v>6.6438684000000012E-2</v>
      </c>
      <c r="N112" s="33">
        <v>6.3984865000000002E-2</v>
      </c>
      <c r="O112" s="33">
        <v>5.97955685E-2</v>
      </c>
      <c r="P112" s="33">
        <v>4.2864353000000001E-2</v>
      </c>
      <c r="Q112" s="33">
        <v>3.9060004999999995E-2</v>
      </c>
      <c r="R112" s="33">
        <v>3.7626925999999998E-2</v>
      </c>
      <c r="S112" s="33">
        <v>3.4802444000000002E-2</v>
      </c>
      <c r="T112" s="33">
        <v>3.305251E-2</v>
      </c>
      <c r="U112" s="33">
        <v>3.2165894E-2</v>
      </c>
      <c r="V112" s="33">
        <v>2.8300441999999901E-2</v>
      </c>
      <c r="W112" s="33">
        <v>2.5543676000000001E-2</v>
      </c>
      <c r="X112" s="33">
        <v>2.5072179999999999E-2</v>
      </c>
      <c r="Y112" s="33">
        <v>2.0257038000000002E-2</v>
      </c>
      <c r="Z112" s="33">
        <v>2.2951197E-2</v>
      </c>
      <c r="AA112" s="33">
        <v>2.1973907000000001E-2</v>
      </c>
      <c r="AB112" s="33">
        <v>1.9265485999999998E-2</v>
      </c>
      <c r="AC112" s="33">
        <v>1.8735933E-2</v>
      </c>
      <c r="AD112" s="33">
        <v>1.8001660999999999E-2</v>
      </c>
      <c r="AE112" s="33">
        <v>1.530168E-2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5.9385793400000005E-2</v>
      </c>
      <c r="D114" s="33">
        <v>9.7701038699999992E-2</v>
      </c>
      <c r="E114" s="33">
        <v>0.14270241759999899</v>
      </c>
      <c r="F114" s="33">
        <v>0.1703839285</v>
      </c>
      <c r="G114" s="33">
        <v>0.2028734844</v>
      </c>
      <c r="H114" s="33">
        <v>0.241934078</v>
      </c>
      <c r="I114" s="33">
        <v>0.26271701999999891</v>
      </c>
      <c r="J114" s="33">
        <v>0.28871701999999894</v>
      </c>
      <c r="K114" s="33">
        <v>0.33645858899999992</v>
      </c>
      <c r="L114" s="33">
        <v>0.38328332799999998</v>
      </c>
      <c r="M114" s="33">
        <v>0.43919798999999998</v>
      </c>
      <c r="N114" s="33">
        <v>0.45068049999999998</v>
      </c>
      <c r="O114" s="33">
        <v>0.46411395800000005</v>
      </c>
      <c r="P114" s="33">
        <v>0.45867504999999997</v>
      </c>
      <c r="Q114" s="33">
        <v>0.43894716999999994</v>
      </c>
      <c r="R114" s="33">
        <v>0.44346663400000003</v>
      </c>
      <c r="S114" s="33">
        <v>0.43806626700000001</v>
      </c>
      <c r="T114" s="33">
        <v>0.44003931000000002</v>
      </c>
      <c r="U114" s="33">
        <v>0.43851157400000002</v>
      </c>
      <c r="V114" s="33">
        <v>0.41465831000000003</v>
      </c>
      <c r="W114" s="33">
        <v>0.38379986999999988</v>
      </c>
      <c r="X114" s="33">
        <v>0.39296516999999898</v>
      </c>
      <c r="Y114" s="33">
        <v>0.33779325399999988</v>
      </c>
      <c r="Z114" s="33">
        <v>0.38771775199999992</v>
      </c>
      <c r="AA114" s="33">
        <v>0.38550314699999999</v>
      </c>
      <c r="AB114" s="33">
        <v>0.34513406199999996</v>
      </c>
      <c r="AC114" s="33">
        <v>0.34708178399999995</v>
      </c>
      <c r="AD114" s="33">
        <v>0.3334866199999999</v>
      </c>
      <c r="AE114" s="33">
        <v>0.29606353499999999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9.5249819400000007E-4</v>
      </c>
      <c r="D119" s="33">
        <v>3.5529768600000003E-3</v>
      </c>
      <c r="E119" s="33">
        <v>6.2613583600000002E-3</v>
      </c>
      <c r="F119" s="33">
        <v>6.5725613999999995E-3</v>
      </c>
      <c r="G119" s="33">
        <v>1.0640253899999999E-2</v>
      </c>
      <c r="H119" s="33">
        <v>1.5799725529999999E-2</v>
      </c>
      <c r="I119" s="33">
        <v>3.4449737299999998E-2</v>
      </c>
      <c r="J119" s="33">
        <v>4.3015882000000005E-2</v>
      </c>
      <c r="K119" s="33">
        <v>6.3021478599999986E-2</v>
      </c>
      <c r="L119" s="33">
        <v>7.5481133699999994E-2</v>
      </c>
      <c r="M119" s="33">
        <v>8.81597925E-2</v>
      </c>
      <c r="N119" s="33">
        <v>8.7772093999999995E-2</v>
      </c>
      <c r="O119" s="33">
        <v>8.7939177999999993E-2</v>
      </c>
      <c r="P119" s="33">
        <v>9.4130526999999992E-2</v>
      </c>
      <c r="Q119" s="33">
        <v>9.1172546000000007E-2</v>
      </c>
      <c r="R119" s="33">
        <v>9.9272161000000012E-2</v>
      </c>
      <c r="S119" s="33">
        <v>0.10129082699999989</v>
      </c>
      <c r="T119" s="33">
        <v>9.493863499999991E-2</v>
      </c>
      <c r="U119" s="33">
        <v>9.9072107499999895E-2</v>
      </c>
      <c r="V119" s="33">
        <v>0.10181975900000001</v>
      </c>
      <c r="W119" s="33">
        <v>9.7602157999999897E-2</v>
      </c>
      <c r="X119" s="33">
        <v>9.4464200999999998E-2</v>
      </c>
      <c r="Y119" s="33">
        <v>8.6961517000000002E-2</v>
      </c>
      <c r="Z119" s="33">
        <v>9.7223219E-2</v>
      </c>
      <c r="AA119" s="33">
        <v>9.4551650999999987E-2</v>
      </c>
      <c r="AB119" s="33">
        <v>8.7199942999999988E-2</v>
      </c>
      <c r="AC119" s="33">
        <v>7.8370682999999899E-2</v>
      </c>
      <c r="AD119" s="33">
        <v>8.6669669000000005E-2</v>
      </c>
      <c r="AE119" s="33">
        <v>7.5818661000000009E-2</v>
      </c>
    </row>
    <row r="121" spans="1:31" collapsed="1"/>
  </sheetData>
  <sheetProtection algorithmName="SHA-512" hashValue="2bo7V1SRKVSEpOB+T606vUakfuTzmkwji72ouXUWPJo3SCUIj0WS5ZZAGiZoiJ4sgExnB6Xjlm9sjF2L7tpklg==" saltValue="RcPWndsJDmHC/ILkSlIg0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-190000.91544916737</v>
      </c>
      <c r="G6" s="33">
        <v>-53736.909072472467</v>
      </c>
      <c r="H6" s="33">
        <v>-244567.29574263253</v>
      </c>
      <c r="I6" s="33">
        <v>-111327.192664944</v>
      </c>
      <c r="J6" s="33">
        <v>-210290.21770203643</v>
      </c>
      <c r="K6" s="33">
        <v>-185517.03059272561</v>
      </c>
      <c r="L6" s="33">
        <v>-179789.69831698615</v>
      </c>
      <c r="M6" s="33">
        <v>201090.02238468776</v>
      </c>
      <c r="N6" s="33">
        <v>289067.54864616081</v>
      </c>
      <c r="O6" s="33">
        <v>-62821.322418299853</v>
      </c>
      <c r="P6" s="33">
        <v>-162745.06486725603</v>
      </c>
      <c r="Q6" s="33">
        <v>-59604.273671696348</v>
      </c>
      <c r="R6" s="33">
        <v>-44620.519560728048</v>
      </c>
      <c r="S6" s="33">
        <v>-21708.970962178122</v>
      </c>
      <c r="T6" s="33">
        <v>-20714.666940396255</v>
      </c>
      <c r="U6" s="33">
        <v>-19818.783837405274</v>
      </c>
      <c r="V6" s="33">
        <v>-18858.172542572087</v>
      </c>
      <c r="W6" s="33">
        <v>209176.85377147191</v>
      </c>
      <c r="X6" s="33">
        <v>-17170.26600465619</v>
      </c>
      <c r="Y6" s="33">
        <v>-14606.593558077426</v>
      </c>
      <c r="Z6" s="33">
        <v>-12167.859410786912</v>
      </c>
      <c r="AA6" s="33">
        <v>-5805.2906007005104</v>
      </c>
      <c r="AB6" s="33">
        <v>-3.9317274876721302E-6</v>
      </c>
      <c r="AC6" s="33">
        <v>-3.7616852547023296E-6</v>
      </c>
      <c r="AD6" s="33">
        <v>-3.57935734890222E-6</v>
      </c>
      <c r="AE6" s="33">
        <v>-3.4154173162950301E-6</v>
      </c>
    </row>
    <row r="7" spans="1:31">
      <c r="A7" s="29" t="s">
        <v>40</v>
      </c>
      <c r="B7" s="29" t="s">
        <v>71</v>
      </c>
      <c r="C7" s="33">
        <v>0</v>
      </c>
      <c r="D7" s="33">
        <v>0</v>
      </c>
      <c r="E7" s="33">
        <v>0</v>
      </c>
      <c r="F7" s="33">
        <v>-278839.64123077359</v>
      </c>
      <c r="G7" s="33">
        <v>-272784.87742904288</v>
      </c>
      <c r="H7" s="33">
        <v>-295065.06395262654</v>
      </c>
      <c r="I7" s="33">
        <v>-468378.07354420563</v>
      </c>
      <c r="J7" s="33">
        <v>-445675.96463060123</v>
      </c>
      <c r="K7" s="33">
        <v>-391742.18236068281</v>
      </c>
      <c r="L7" s="33">
        <v>-341813.96709383867</v>
      </c>
      <c r="M7" s="33">
        <v>-294242.57859550347</v>
      </c>
      <c r="N7" s="33">
        <v>-248781.59093341211</v>
      </c>
      <c r="O7" s="33">
        <v>-237387.01415492978</v>
      </c>
      <c r="P7" s="33">
        <v>-226514.3263935312</v>
      </c>
      <c r="Q7" s="33">
        <v>-216717.8687345568</v>
      </c>
      <c r="R7" s="33">
        <v>-206213.6100099757</v>
      </c>
      <c r="S7" s="33">
        <v>-196768.68361633402</v>
      </c>
      <c r="T7" s="33">
        <v>-187756.40427948823</v>
      </c>
      <c r="U7" s="33">
        <v>-179636.1776518368</v>
      </c>
      <c r="V7" s="33">
        <v>-170929.25884828909</v>
      </c>
      <c r="W7" s="33">
        <v>-163100.43776740276</v>
      </c>
      <c r="X7" s="33">
        <v>-155630.18864739389</v>
      </c>
      <c r="Y7" s="33">
        <v>-148899.38014703608</v>
      </c>
      <c r="Z7" s="33">
        <v>-141682.26592324339</v>
      </c>
      <c r="AA7" s="33">
        <v>-135193.00178133248</v>
      </c>
      <c r="AB7" s="33">
        <v>-129000.9558468599</v>
      </c>
      <c r="AC7" s="33">
        <v>-88405.293127589408</v>
      </c>
      <c r="AD7" s="33">
        <v>0</v>
      </c>
      <c r="AE7" s="33">
        <v>0</v>
      </c>
    </row>
    <row r="8" spans="1:31">
      <c r="A8" s="29" t="s">
        <v>40</v>
      </c>
      <c r="B8" s="29" t="s">
        <v>20</v>
      </c>
      <c r="C8" s="33">
        <v>5.4482197204193043E-5</v>
      </c>
      <c r="D8" s="33">
        <v>5.198682937261693E-5</v>
      </c>
      <c r="E8" s="33">
        <v>5.3742972114575145E-5</v>
      </c>
      <c r="F8" s="33">
        <v>6.2480333014175736E-5</v>
      </c>
      <c r="G8" s="33">
        <v>5.9618638348569517E-5</v>
      </c>
      <c r="H8" s="33">
        <v>5.6888013668734813E-5</v>
      </c>
      <c r="I8" s="33">
        <v>5.6856528422822019E-5</v>
      </c>
      <c r="J8" s="33">
        <v>5.7579063465909447E-5</v>
      </c>
      <c r="K8" s="33">
        <v>5.9930793298398479E-5</v>
      </c>
      <c r="L8" s="33">
        <v>5.7185871445170327E-5</v>
      </c>
      <c r="M8" s="33">
        <v>5.5607356845619451E-5</v>
      </c>
      <c r="N8" s="33">
        <v>7.4261574718636491E-5</v>
      </c>
      <c r="O8" s="33">
        <v>7.0860281191861932E-5</v>
      </c>
      <c r="P8" s="33">
        <v>6.7614772102720172E-5</v>
      </c>
      <c r="Q8" s="33">
        <v>6.4690518866416133E-5</v>
      </c>
      <c r="R8" s="33">
        <v>6.1554986244357571E-5</v>
      </c>
      <c r="S8" s="33">
        <v>6.7660503254620742E-5</v>
      </c>
      <c r="T8" s="33">
        <v>6.4561548881377585E-5</v>
      </c>
      <c r="U8" s="33">
        <v>7.2991785936235803E-5</v>
      </c>
      <c r="V8" s="33">
        <v>6.9453893058641253E-5</v>
      </c>
      <c r="W8" s="33">
        <v>8.1835394378797148E-5</v>
      </c>
      <c r="X8" s="33">
        <v>8.0157506290733769E-5</v>
      </c>
      <c r="Y8" s="33">
        <v>7.7479566821064214E-5</v>
      </c>
      <c r="Z8" s="33">
        <v>7.3724152371350266E-5</v>
      </c>
      <c r="AA8" s="33">
        <v>7.0945399758680429E-5</v>
      </c>
      <c r="AB8" s="33">
        <v>1.4580099973062656E-4</v>
      </c>
      <c r="AC8" s="33">
        <v>1.3949529119890337E-4</v>
      </c>
      <c r="AD8" s="33">
        <v>1.3786999866257789E-4</v>
      </c>
      <c r="AE8" s="33">
        <v>1.3155534218290915E-4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2.1131870383536542E-4</v>
      </c>
      <c r="D10" s="33">
        <v>2.037590400512546E-4</v>
      </c>
      <c r="E10" s="33">
        <v>1.9639133606011411E-4</v>
      </c>
      <c r="F10" s="33">
        <v>1.8687229908689447E-4</v>
      </c>
      <c r="G10" s="33">
        <v>1.783132624165042E-4</v>
      </c>
      <c r="H10" s="33">
        <v>1.701462426961008E-4</v>
      </c>
      <c r="I10" s="33">
        <v>1.6278763324766298E-4</v>
      </c>
      <c r="J10" s="33">
        <v>1.5754444953277661E-4</v>
      </c>
      <c r="K10" s="33">
        <v>1.526080067964796E-4</v>
      </c>
      <c r="L10" s="33">
        <v>1.508240468592739E-4</v>
      </c>
      <c r="M10" s="33">
        <v>1.5046207003207988E-4</v>
      </c>
      <c r="N10" s="33">
        <v>4.3182172485220689E-4</v>
      </c>
      <c r="O10" s="33">
        <v>4.1204363042012286E-4</v>
      </c>
      <c r="P10" s="33">
        <v>3.9317140291610618E-4</v>
      </c>
      <c r="Q10" s="33">
        <v>5.1540221242845588E-4</v>
      </c>
      <c r="R10" s="33">
        <v>4.9042080125925934E-4</v>
      </c>
      <c r="S10" s="33">
        <v>1.2616478439801499E-3</v>
      </c>
      <c r="T10" s="33">
        <v>1.2038624460666606E-3</v>
      </c>
      <c r="U10" s="33">
        <v>2789.8153462851024</v>
      </c>
      <c r="V10" s="33">
        <v>2654.5937221416925</v>
      </c>
      <c r="W10" s="33">
        <v>4032.6783028581376</v>
      </c>
      <c r="X10" s="33">
        <v>3847.975478294502</v>
      </c>
      <c r="Y10" s="33">
        <v>3681.5554258043267</v>
      </c>
      <c r="Z10" s="33">
        <v>8155.4967983633824</v>
      </c>
      <c r="AA10" s="33">
        <v>8386.6754802533469</v>
      </c>
      <c r="AB10" s="33">
        <v>13688.36412328706</v>
      </c>
      <c r="AC10" s="33">
        <v>13096.359715930348</v>
      </c>
      <c r="AD10" s="33">
        <v>14260.563226525021</v>
      </c>
      <c r="AE10" s="33">
        <v>14037.16308600772</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89148.006643916669</v>
      </c>
      <c r="D12" s="33">
        <v>85064.892488044934</v>
      </c>
      <c r="E12" s="33">
        <v>124755.6458581172</v>
      </c>
      <c r="F12" s="33">
        <v>237983.20649162622</v>
      </c>
      <c r="G12" s="33">
        <v>231867.61798246429</v>
      </c>
      <c r="H12" s="33">
        <v>229074.22696475085</v>
      </c>
      <c r="I12" s="33">
        <v>266649.07257514005</v>
      </c>
      <c r="J12" s="33">
        <v>295608.22510999825</v>
      </c>
      <c r="K12" s="33">
        <v>299334.63351563044</v>
      </c>
      <c r="L12" s="33">
        <v>298515.92430147808</v>
      </c>
      <c r="M12" s="33">
        <v>288756.29916841176</v>
      </c>
      <c r="N12" s="33">
        <v>353384.86498369992</v>
      </c>
      <c r="O12" s="33">
        <v>351224.36098290101</v>
      </c>
      <c r="P12" s="33">
        <v>336881.94809484703</v>
      </c>
      <c r="Q12" s="33">
        <v>327677.72452566453</v>
      </c>
      <c r="R12" s="33">
        <v>320094.20779108431</v>
      </c>
      <c r="S12" s="33">
        <v>328581.03783500241</v>
      </c>
      <c r="T12" s="33">
        <v>329444.65796572564</v>
      </c>
      <c r="U12" s="33">
        <v>325986.50163067586</v>
      </c>
      <c r="V12" s="33">
        <v>311868.64543305099</v>
      </c>
      <c r="W12" s="33">
        <v>327355.34597226133</v>
      </c>
      <c r="X12" s="33">
        <v>333551.04519933392</v>
      </c>
      <c r="Y12" s="33">
        <v>320199.76305229997</v>
      </c>
      <c r="Z12" s="33">
        <v>305849.70773591893</v>
      </c>
      <c r="AA12" s="33">
        <v>292290.71819259535</v>
      </c>
      <c r="AB12" s="33">
        <v>291254.17794657598</v>
      </c>
      <c r="AC12" s="33">
        <v>278941.79121567006</v>
      </c>
      <c r="AD12" s="33">
        <v>265421.55515718414</v>
      </c>
      <c r="AE12" s="33">
        <v>255120.56910401722</v>
      </c>
    </row>
    <row r="13" spans="1:31">
      <c r="A13" s="29" t="s">
        <v>40</v>
      </c>
      <c r="B13" s="29" t="s">
        <v>68</v>
      </c>
      <c r="C13" s="33">
        <v>4.5135541924478235E-4</v>
      </c>
      <c r="D13" s="33">
        <v>7.1473156146968024E-4</v>
      </c>
      <c r="E13" s="33">
        <v>8.2263185714019865E-4</v>
      </c>
      <c r="F13" s="33">
        <v>1.1810084243178386E-3</v>
      </c>
      <c r="G13" s="33">
        <v>1.1949613183631143E-3</v>
      </c>
      <c r="H13" s="33">
        <v>1.4494972714447622E-3</v>
      </c>
      <c r="I13" s="33">
        <v>1428.1313417988119</v>
      </c>
      <c r="J13" s="33">
        <v>1358.9103472748559</v>
      </c>
      <c r="K13" s="33">
        <v>9953.0129668924292</v>
      </c>
      <c r="L13" s="33">
        <v>12690.042683555945</v>
      </c>
      <c r="M13" s="33">
        <v>27075.231857540039</v>
      </c>
      <c r="N13" s="33">
        <v>56927.451751462482</v>
      </c>
      <c r="O13" s="33">
        <v>61838.155163999865</v>
      </c>
      <c r="P13" s="33">
        <v>59005.873230461759</v>
      </c>
      <c r="Q13" s="33">
        <v>58765.962458911614</v>
      </c>
      <c r="R13" s="33">
        <v>57018.673475194191</v>
      </c>
      <c r="S13" s="33">
        <v>88115.752680801161</v>
      </c>
      <c r="T13" s="33">
        <v>86130.931434801809</v>
      </c>
      <c r="U13" s="33">
        <v>82405.877767831655</v>
      </c>
      <c r="V13" s="33">
        <v>84672.260635292347</v>
      </c>
      <c r="W13" s="33">
        <v>95781.324146719562</v>
      </c>
      <c r="X13" s="33">
        <v>125544.07265150042</v>
      </c>
      <c r="Y13" s="33">
        <v>120114.45057356884</v>
      </c>
      <c r="Z13" s="33">
        <v>114292.53439862219</v>
      </c>
      <c r="AA13" s="33">
        <v>109223.97710359884</v>
      </c>
      <c r="AB13" s="33">
        <v>108968.98718890622</v>
      </c>
      <c r="AC13" s="33">
        <v>104256.21654402945</v>
      </c>
      <c r="AD13" s="33">
        <v>99202.944861417855</v>
      </c>
      <c r="AE13" s="33">
        <v>105367.07600787934</v>
      </c>
    </row>
    <row r="14" spans="1:31">
      <c r="A14" s="29" t="s">
        <v>40</v>
      </c>
      <c r="B14" s="29" t="s">
        <v>36</v>
      </c>
      <c r="C14" s="33">
        <v>3.4435423733925801E-4</v>
      </c>
      <c r="D14" s="33">
        <v>3.4525495701375581E-4</v>
      </c>
      <c r="E14" s="33">
        <v>3.3032311750590869E-4</v>
      </c>
      <c r="F14" s="33">
        <v>3.1431244192455101E-4</v>
      </c>
      <c r="G14" s="33">
        <v>3.1215615835177089E-4</v>
      </c>
      <c r="H14" s="33">
        <v>3.0793305590740553E-4</v>
      </c>
      <c r="I14" s="33">
        <v>3.6511148373965206E-4</v>
      </c>
      <c r="J14" s="33">
        <v>5.3164933501698836E-4</v>
      </c>
      <c r="K14" s="33">
        <v>8.1347895153536902E-4</v>
      </c>
      <c r="L14" s="33">
        <v>7.8386919635669802E-4</v>
      </c>
      <c r="M14" s="33">
        <v>7.5134416021823097E-4</v>
      </c>
      <c r="N14" s="33">
        <v>8281.2772005007046</v>
      </c>
      <c r="O14" s="33">
        <v>7996.4857854817919</v>
      </c>
      <c r="P14" s="33">
        <v>7630.2345250937133</v>
      </c>
      <c r="Q14" s="33">
        <v>11464.618419596531</v>
      </c>
      <c r="R14" s="33">
        <v>10908.931346992735</v>
      </c>
      <c r="S14" s="33">
        <v>12684.822238268014</v>
      </c>
      <c r="T14" s="33">
        <v>12103.838018754577</v>
      </c>
      <c r="U14" s="33">
        <v>14381.470317934545</v>
      </c>
      <c r="V14" s="33">
        <v>13684.40419330461</v>
      </c>
      <c r="W14" s="33">
        <v>28917.295785264418</v>
      </c>
      <c r="X14" s="33">
        <v>27592.839494578624</v>
      </c>
      <c r="Y14" s="33">
        <v>26399.48414216753</v>
      </c>
      <c r="Z14" s="33">
        <v>26825.886804715723</v>
      </c>
      <c r="AA14" s="33">
        <v>25597.220224531495</v>
      </c>
      <c r="AB14" s="33">
        <v>31042.117775390005</v>
      </c>
      <c r="AC14" s="33">
        <v>29699.585509871325</v>
      </c>
      <c r="AD14" s="33">
        <v>28260.054389922927</v>
      </c>
      <c r="AE14" s="33">
        <v>26965.700747576735</v>
      </c>
    </row>
    <row r="15" spans="1:31">
      <c r="A15" s="29" t="s">
        <v>40</v>
      </c>
      <c r="B15" s="29" t="s">
        <v>73</v>
      </c>
      <c r="C15" s="33">
        <v>0</v>
      </c>
      <c r="D15" s="33">
        <v>0</v>
      </c>
      <c r="E15" s="33">
        <v>5.1723245026703119E-4</v>
      </c>
      <c r="F15" s="33">
        <v>5.8285570122469524E-4</v>
      </c>
      <c r="G15" s="33">
        <v>5.7145576725292787E-4</v>
      </c>
      <c r="H15" s="33">
        <v>5.8174651596690663E-4</v>
      </c>
      <c r="I15" s="33">
        <v>6.3454993406249888E-4</v>
      </c>
      <c r="J15" s="33">
        <v>7.4026506390501739E-4</v>
      </c>
      <c r="K15" s="33">
        <v>1909.4471199511556</v>
      </c>
      <c r="L15" s="33">
        <v>2052.0588457724507</v>
      </c>
      <c r="M15" s="33">
        <v>1990.1352107617215</v>
      </c>
      <c r="N15" s="33">
        <v>16615.620125084501</v>
      </c>
      <c r="O15" s="33">
        <v>19163.692061214577</v>
      </c>
      <c r="P15" s="33">
        <v>18285.965699985769</v>
      </c>
      <c r="Q15" s="33">
        <v>21278.601191412792</v>
      </c>
      <c r="R15" s="33">
        <v>20247.23292668724</v>
      </c>
      <c r="S15" s="33">
        <v>33210.139921108421</v>
      </c>
      <c r="T15" s="33">
        <v>31689.064797601954</v>
      </c>
      <c r="U15" s="33">
        <v>31433.184046719478</v>
      </c>
      <c r="V15" s="33">
        <v>29909.625792422819</v>
      </c>
      <c r="W15" s="33">
        <v>32718.758800244555</v>
      </c>
      <c r="X15" s="33">
        <v>36219.536128890853</v>
      </c>
      <c r="Y15" s="33">
        <v>34653.087075695345</v>
      </c>
      <c r="Z15" s="33">
        <v>32973.460959150332</v>
      </c>
      <c r="AA15" s="33">
        <v>31463.22609353322</v>
      </c>
      <c r="AB15" s="33">
        <v>30022.16229423085</v>
      </c>
      <c r="AC15" s="33">
        <v>28723.741808299535</v>
      </c>
      <c r="AD15" s="33">
        <v>27331.509514514866</v>
      </c>
      <c r="AE15" s="33">
        <v>26418.718338498154</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89148.007361072989</v>
      </c>
      <c r="D17" s="35">
        <v>85064.893458522361</v>
      </c>
      <c r="E17" s="35">
        <v>124755.64693088338</v>
      </c>
      <c r="F17" s="35">
        <v>-230857.34875795367</v>
      </c>
      <c r="G17" s="35">
        <v>-94654.167086157846</v>
      </c>
      <c r="H17" s="35">
        <v>-310558.13105397666</v>
      </c>
      <c r="I17" s="35">
        <v>-311628.06207256659</v>
      </c>
      <c r="J17" s="35">
        <v>-358999.04666024109</v>
      </c>
      <c r="K17" s="35">
        <v>-267971.56625834672</v>
      </c>
      <c r="L17" s="35">
        <v>-210397.69821778088</v>
      </c>
      <c r="M17" s="35">
        <v>222678.97502120549</v>
      </c>
      <c r="N17" s="35">
        <v>450598.27495399438</v>
      </c>
      <c r="O17" s="35">
        <v>112854.18005657515</v>
      </c>
      <c r="P17" s="35">
        <v>6628.4305253076891</v>
      </c>
      <c r="Q17" s="35">
        <v>110121.54515841577</v>
      </c>
      <c r="R17" s="35">
        <v>126278.75224755052</v>
      </c>
      <c r="S17" s="35">
        <v>198219.13726659981</v>
      </c>
      <c r="T17" s="35">
        <v>207104.51944906698</v>
      </c>
      <c r="U17" s="35">
        <v>211727.23332854232</v>
      </c>
      <c r="V17" s="35">
        <v>209408.06846907776</v>
      </c>
      <c r="W17" s="35">
        <v>473245.76450774353</v>
      </c>
      <c r="X17" s="35">
        <v>290142.6387572363</v>
      </c>
      <c r="Y17" s="35">
        <v>280489.79542403924</v>
      </c>
      <c r="Z17" s="35">
        <v>274447.61367259832</v>
      </c>
      <c r="AA17" s="35">
        <v>268903.07846535993</v>
      </c>
      <c r="AB17" s="35">
        <v>284910.57355377864</v>
      </c>
      <c r="AC17" s="35">
        <v>307889.07448377402</v>
      </c>
      <c r="AD17" s="35">
        <v>378885.06337941764</v>
      </c>
      <c r="AE17" s="35">
        <v>374524.80832604424</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-48946.541181580207</v>
      </c>
      <c r="G20" s="33">
        <v>80856.959460476515</v>
      </c>
      <c r="H20" s="33">
        <v>-109281.95681577429</v>
      </c>
      <c r="I20" s="33">
        <v>-104555.65062631211</v>
      </c>
      <c r="J20" s="33">
        <v>-99487.865437630331</v>
      </c>
      <c r="K20" s="33">
        <v>-70394.375409403758</v>
      </c>
      <c r="L20" s="33">
        <v>-67170.205516582297</v>
      </c>
      <c r="M20" s="33">
        <v>-74597.71593493878</v>
      </c>
      <c r="N20" s="33">
        <v>230733.46655010141</v>
      </c>
      <c r="O20" s="33">
        <v>-58349.486942816096</v>
      </c>
      <c r="P20" s="33">
        <v>-55676.991335482569</v>
      </c>
      <c r="Q20" s="33">
        <v>-5.6264043394412097E-4</v>
      </c>
      <c r="R20" s="33">
        <v>-5.3536939846573789E-4</v>
      </c>
      <c r="S20" s="33">
        <v>-5.1084866245476698E-4</v>
      </c>
      <c r="T20" s="33">
        <v>-4.8745101359865103E-4</v>
      </c>
      <c r="U20" s="33">
        <v>-4.6636937478324503E-4</v>
      </c>
      <c r="V20" s="33">
        <v>-4.4376457250021502E-4</v>
      </c>
      <c r="W20" s="33">
        <v>-12664.149233899378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1.18946404626568E-5</v>
      </c>
      <c r="D22" s="33">
        <v>1.13498477651921E-5</v>
      </c>
      <c r="E22" s="33">
        <v>1.21499579699042E-5</v>
      </c>
      <c r="F22" s="33">
        <v>1.3363736183688301E-5</v>
      </c>
      <c r="G22" s="33">
        <v>1.2751656658748001E-5</v>
      </c>
      <c r="H22" s="33">
        <v>1.2167611310754999E-5</v>
      </c>
      <c r="I22" s="33">
        <v>1.2823021066871199E-5</v>
      </c>
      <c r="J22" s="33">
        <v>1.22014925713038E-5</v>
      </c>
      <c r="K22" s="33">
        <v>1.29536592314943E-5</v>
      </c>
      <c r="L22" s="33">
        <v>1.2360361857191899E-5</v>
      </c>
      <c r="M22" s="33">
        <v>1.18257918654767E-5</v>
      </c>
      <c r="N22" s="33">
        <v>1.95851400509797E-5</v>
      </c>
      <c r="O22" s="33">
        <v>1.8688110728227498E-5</v>
      </c>
      <c r="P22" s="33">
        <v>1.7832166718308499E-5</v>
      </c>
      <c r="Q22" s="33">
        <v>1.70609480982545E-5</v>
      </c>
      <c r="R22" s="33">
        <v>1.6234008381852E-5</v>
      </c>
      <c r="S22" s="33">
        <v>1.9119338655806598E-5</v>
      </c>
      <c r="T22" s="33">
        <v>1.8243643748277498E-5</v>
      </c>
      <c r="U22" s="33">
        <v>1.9446087495017799E-5</v>
      </c>
      <c r="V22" s="33">
        <v>1.85035406924803E-5</v>
      </c>
      <c r="W22" s="33">
        <v>2.2178230164341101E-5</v>
      </c>
      <c r="X22" s="33">
        <v>2.1162433354495702E-5</v>
      </c>
      <c r="Y22" s="33">
        <v>2.0247184921343599E-5</v>
      </c>
      <c r="Z22" s="33">
        <v>1.9265809134934702E-5</v>
      </c>
      <c r="AA22" s="33">
        <v>1.8383405655786797E-5</v>
      </c>
      <c r="AB22" s="33">
        <v>5.0708337896605698E-5</v>
      </c>
      <c r="AC22" s="33">
        <v>4.85152665219589E-5</v>
      </c>
      <c r="AD22" s="33">
        <v>4.6163744173504704E-5</v>
      </c>
      <c r="AE22" s="33">
        <v>4.4049374193822396E-5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4.3732434174103897E-5</v>
      </c>
      <c r="D24" s="33">
        <v>4.2880717126193399E-5</v>
      </c>
      <c r="E24" s="33">
        <v>4.2470796794370201E-5</v>
      </c>
      <c r="F24" s="33">
        <v>4.0412248321315596E-5</v>
      </c>
      <c r="G24" s="33">
        <v>3.8561305634758095E-5</v>
      </c>
      <c r="H24" s="33">
        <v>3.67951389498149E-5</v>
      </c>
      <c r="I24" s="33">
        <v>3.52037958038114E-5</v>
      </c>
      <c r="J24" s="33">
        <v>3.34974769784658E-5</v>
      </c>
      <c r="K24" s="33">
        <v>3.1963241378940502E-5</v>
      </c>
      <c r="L24" s="33">
        <v>3.1272465021070101E-5</v>
      </c>
      <c r="M24" s="33">
        <v>3.0769145680757398E-5</v>
      </c>
      <c r="N24" s="33">
        <v>2.1330131843126302E-4</v>
      </c>
      <c r="O24" s="33">
        <v>2.0353179231521258E-4</v>
      </c>
      <c r="P24" s="33">
        <v>1.9420972541429611E-4</v>
      </c>
      <c r="Q24" s="33">
        <v>2.1207903480578588E-4</v>
      </c>
      <c r="R24" s="33">
        <v>2.0179961915507168E-4</v>
      </c>
      <c r="S24" s="33">
        <v>9.2077324325125058E-4</v>
      </c>
      <c r="T24" s="33">
        <v>8.7860042259987675E-4</v>
      </c>
      <c r="U24" s="33">
        <v>2789.814835136156</v>
      </c>
      <c r="V24" s="33">
        <v>2654.5932357680031</v>
      </c>
      <c r="W24" s="33">
        <v>2533.0088219063286</v>
      </c>
      <c r="X24" s="33">
        <v>2416.9931497117195</v>
      </c>
      <c r="Y24" s="33">
        <v>2312.4612615276369</v>
      </c>
      <c r="Z24" s="33">
        <v>6423.543285367643</v>
      </c>
      <c r="AA24" s="33">
        <v>6129.3351935212604</v>
      </c>
      <c r="AB24" s="33">
        <v>5848.6022815658789</v>
      </c>
      <c r="AC24" s="33">
        <v>5595.6576421349946</v>
      </c>
      <c r="AD24" s="33">
        <v>6495.2193631432292</v>
      </c>
      <c r="AE24" s="33">
        <v>6197.7283974783732</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9288.1306935881021</v>
      </c>
      <c r="D26" s="33">
        <v>8862.7207906829044</v>
      </c>
      <c r="E26" s="33">
        <v>40418.918142760616</v>
      </c>
      <c r="F26" s="33">
        <v>105321.55568578863</v>
      </c>
      <c r="G26" s="33">
        <v>105282.07334568769</v>
      </c>
      <c r="H26" s="33">
        <v>100459.99367198812</v>
      </c>
      <c r="I26" s="33">
        <v>96115.228153710021</v>
      </c>
      <c r="J26" s="33">
        <v>94324.004985966763</v>
      </c>
      <c r="K26" s="33">
        <v>90003.821751187119</v>
      </c>
      <c r="L26" s="33">
        <v>98772.783205046784</v>
      </c>
      <c r="M26" s="33">
        <v>94500.985505574587</v>
      </c>
      <c r="N26" s="33">
        <v>155399.56705661956</v>
      </c>
      <c r="O26" s="33">
        <v>148282.02957514444</v>
      </c>
      <c r="P26" s="33">
        <v>141490.48617949436</v>
      </c>
      <c r="Q26" s="33">
        <v>135371.20207482789</v>
      </c>
      <c r="R26" s="33">
        <v>128809.79524100546</v>
      </c>
      <c r="S26" s="33">
        <v>122910.10994408825</v>
      </c>
      <c r="T26" s="33">
        <v>126999.02635136628</v>
      </c>
      <c r="U26" s="33">
        <v>127443.09275963019</v>
      </c>
      <c r="V26" s="33">
        <v>121265.95974817702</v>
      </c>
      <c r="W26" s="33">
        <v>138279.00398064841</v>
      </c>
      <c r="X26" s="33">
        <v>131945.61448059062</v>
      </c>
      <c r="Y26" s="33">
        <v>126239.13380836682</v>
      </c>
      <c r="Z26" s="33">
        <v>120120.35583019159</v>
      </c>
      <c r="AA26" s="33">
        <v>114618.66009768033</v>
      </c>
      <c r="AB26" s="33">
        <v>109368.95051029255</v>
      </c>
      <c r="AC26" s="33">
        <v>104638.8819550526</v>
      </c>
      <c r="AD26" s="33">
        <v>99567.062565516942</v>
      </c>
      <c r="AE26" s="33">
        <v>95006.739055569153</v>
      </c>
    </row>
    <row r="27" spans="1:31">
      <c r="A27" s="29" t="s">
        <v>130</v>
      </c>
      <c r="B27" s="29" t="s">
        <v>68</v>
      </c>
      <c r="C27" s="33">
        <v>1.0706431052173347E-4</v>
      </c>
      <c r="D27" s="33">
        <v>1.8023347686684405E-4</v>
      </c>
      <c r="E27" s="33">
        <v>2.0595740651431415E-4</v>
      </c>
      <c r="F27" s="33">
        <v>3.1093930203316767E-4</v>
      </c>
      <c r="G27" s="33">
        <v>3.6474269055941546E-4</v>
      </c>
      <c r="H27" s="33">
        <v>6.5730392461921792E-4</v>
      </c>
      <c r="I27" s="33">
        <v>1428.1298619692291</v>
      </c>
      <c r="J27" s="33">
        <v>1358.9088843404959</v>
      </c>
      <c r="K27" s="33">
        <v>9953.0110872081459</v>
      </c>
      <c r="L27" s="33">
        <v>12220.379744493119</v>
      </c>
      <c r="M27" s="33">
        <v>11995.927200083983</v>
      </c>
      <c r="N27" s="33">
        <v>27608.612771666169</v>
      </c>
      <c r="O27" s="33">
        <v>33087.836159221035</v>
      </c>
      <c r="P27" s="33">
        <v>31572.362734778621</v>
      </c>
      <c r="Q27" s="33">
        <v>32518.91653828177</v>
      </c>
      <c r="R27" s="33">
        <v>31286.048168735586</v>
      </c>
      <c r="S27" s="33">
        <v>52973.017998326854</v>
      </c>
      <c r="T27" s="33">
        <v>52597.787484362038</v>
      </c>
      <c r="U27" s="33">
        <v>50322.999808676192</v>
      </c>
      <c r="V27" s="33">
        <v>48678.367342193269</v>
      </c>
      <c r="W27" s="33">
        <v>52458.722148560242</v>
      </c>
      <c r="X27" s="33">
        <v>68879.524540420651</v>
      </c>
      <c r="Y27" s="33">
        <v>65900.572372229333</v>
      </c>
      <c r="Z27" s="33">
        <v>62706.388771504884</v>
      </c>
      <c r="AA27" s="33">
        <v>60000.555591626202</v>
      </c>
      <c r="AB27" s="33">
        <v>62000.073439665866</v>
      </c>
      <c r="AC27" s="33">
        <v>59318.648811132669</v>
      </c>
      <c r="AD27" s="33">
        <v>56443.489333969184</v>
      </c>
      <c r="AE27" s="33">
        <v>57647.087415634844</v>
      </c>
    </row>
    <row r="28" spans="1:31">
      <c r="A28" s="29" t="s">
        <v>130</v>
      </c>
      <c r="B28" s="29" t="s">
        <v>36</v>
      </c>
      <c r="C28" s="33">
        <v>6.8664568358462201E-5</v>
      </c>
      <c r="D28" s="33">
        <v>7.1126688807301002E-5</v>
      </c>
      <c r="E28" s="33">
        <v>6.8050549622562605E-5</v>
      </c>
      <c r="F28" s="33">
        <v>6.475215718376979E-5</v>
      </c>
      <c r="G28" s="33">
        <v>6.1786409501899398E-5</v>
      </c>
      <c r="H28" s="33">
        <v>5.8956497592844298E-5</v>
      </c>
      <c r="I28" s="33">
        <v>7.4489593299558094E-5</v>
      </c>
      <c r="J28" s="33">
        <v>7.5531774730736208E-5</v>
      </c>
      <c r="K28" s="33">
        <v>1.4616974583330099E-4</v>
      </c>
      <c r="L28" s="33">
        <v>1.39474948258691E-4</v>
      </c>
      <c r="M28" s="33">
        <v>1.3481914700566399E-4</v>
      </c>
      <c r="N28" s="33">
        <v>4577.31491375321</v>
      </c>
      <c r="O28" s="33">
        <v>4367.6669006973998</v>
      </c>
      <c r="P28" s="33">
        <v>4167.6210867925001</v>
      </c>
      <c r="Q28" s="33">
        <v>5547.4149522304197</v>
      </c>
      <c r="R28" s="33">
        <v>5278.53319249786</v>
      </c>
      <c r="S28" s="33">
        <v>5036.7683177403205</v>
      </c>
      <c r="T28" s="33">
        <v>4806.0766371517793</v>
      </c>
      <c r="U28" s="33">
        <v>6515.1628013872296</v>
      </c>
      <c r="V28" s="33">
        <v>6199.3745551380898</v>
      </c>
      <c r="W28" s="33">
        <v>13147.644267041</v>
      </c>
      <c r="X28" s="33">
        <v>12545.4620818766</v>
      </c>
      <c r="Y28" s="33">
        <v>12002.886739936201</v>
      </c>
      <c r="Z28" s="33">
        <v>11421.109942879699</v>
      </c>
      <c r="AA28" s="33">
        <v>10898.005666347999</v>
      </c>
      <c r="AB28" s="33">
        <v>10398.8603653016</v>
      </c>
      <c r="AC28" s="33">
        <v>9949.122828852469</v>
      </c>
      <c r="AD28" s="33">
        <v>9466.8914343086708</v>
      </c>
      <c r="AE28" s="33">
        <v>9033.2933506836107</v>
      </c>
    </row>
    <row r="29" spans="1:31">
      <c r="A29" s="29" t="s">
        <v>130</v>
      </c>
      <c r="B29" s="29" t="s">
        <v>73</v>
      </c>
      <c r="C29" s="33">
        <v>0</v>
      </c>
      <c r="D29" s="33">
        <v>0</v>
      </c>
      <c r="E29" s="33">
        <v>1.4741652829416841E-4</v>
      </c>
      <c r="F29" s="33">
        <v>1.6174490741349129E-4</v>
      </c>
      <c r="G29" s="33">
        <v>1.543367436537185E-4</v>
      </c>
      <c r="H29" s="33">
        <v>1.4726788510713117E-4</v>
      </c>
      <c r="I29" s="33">
        <v>1.6234899844064932E-4</v>
      </c>
      <c r="J29" s="33">
        <v>1.5992050443189591E-4</v>
      </c>
      <c r="K29" s="33">
        <v>1.7211246275694342E-4</v>
      </c>
      <c r="L29" s="33">
        <v>1.9132555141487912E-4</v>
      </c>
      <c r="M29" s="33">
        <v>1.9941180597277209E-4</v>
      </c>
      <c r="N29" s="33">
        <v>5604.9561754370734</v>
      </c>
      <c r="O29" s="33">
        <v>5348.2406232877947</v>
      </c>
      <c r="P29" s="33">
        <v>5103.283035456624</v>
      </c>
      <c r="Q29" s="33">
        <v>5283.770723199048</v>
      </c>
      <c r="R29" s="33">
        <v>5027.6677306681004</v>
      </c>
      <c r="S29" s="33">
        <v>12848.792289761433</v>
      </c>
      <c r="T29" s="33">
        <v>12260.297981532534</v>
      </c>
      <c r="U29" s="33">
        <v>11730.055627888414</v>
      </c>
      <c r="V29" s="33">
        <v>11161.502882844639</v>
      </c>
      <c r="W29" s="33">
        <v>10650.289012448167</v>
      </c>
      <c r="X29" s="33">
        <v>10162.489511648857</v>
      </c>
      <c r="Y29" s="33">
        <v>9722.9747145244255</v>
      </c>
      <c r="Z29" s="33">
        <v>9251.7046592664556</v>
      </c>
      <c r="AA29" s="33">
        <v>8827.9624576175011</v>
      </c>
      <c r="AB29" s="33">
        <v>8423.6282958997053</v>
      </c>
      <c r="AC29" s="33">
        <v>8059.3170434963895</v>
      </c>
      <c r="AD29" s="33">
        <v>7668.6840427999759</v>
      </c>
      <c r="AE29" s="33">
        <v>7317.4466028119268</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9288.1308562794875</v>
      </c>
      <c r="D31" s="35">
        <v>8862.721025146946</v>
      </c>
      <c r="E31" s="35">
        <v>40418.918403338772</v>
      </c>
      <c r="F31" s="35">
        <v>56375.014868923703</v>
      </c>
      <c r="G31" s="35">
        <v>186139.03322221985</v>
      </c>
      <c r="H31" s="35">
        <v>-8821.9624375194871</v>
      </c>
      <c r="I31" s="35">
        <v>-7012.292562606056</v>
      </c>
      <c r="J31" s="35">
        <v>-3804.9515216241061</v>
      </c>
      <c r="K31" s="35">
        <v>29562.457473908409</v>
      </c>
      <c r="L31" s="35">
        <v>43822.957476590433</v>
      </c>
      <c r="M31" s="35">
        <v>31899.196813314731</v>
      </c>
      <c r="N31" s="35">
        <v>413741.64661127352</v>
      </c>
      <c r="O31" s="35">
        <v>123020.37901376927</v>
      </c>
      <c r="P31" s="35">
        <v>117385.85779083231</v>
      </c>
      <c r="Q31" s="35">
        <v>167890.11827960922</v>
      </c>
      <c r="R31" s="35">
        <v>160095.84309240527</v>
      </c>
      <c r="S31" s="35">
        <v>175883.12837145902</v>
      </c>
      <c r="T31" s="35">
        <v>179596.81424512138</v>
      </c>
      <c r="U31" s="35">
        <v>180555.90695651923</v>
      </c>
      <c r="V31" s="35">
        <v>172598.91990087726</v>
      </c>
      <c r="W31" s="35">
        <v>180606.58573939383</v>
      </c>
      <c r="X31" s="35">
        <v>203242.13219188544</v>
      </c>
      <c r="Y31" s="35">
        <v>194452.167462371</v>
      </c>
      <c r="Z31" s="35">
        <v>189250.28790632993</v>
      </c>
      <c r="AA31" s="35">
        <v>180748.55090121119</v>
      </c>
      <c r="AB31" s="35">
        <v>177217.62628223264</v>
      </c>
      <c r="AC31" s="35">
        <v>169553.18845683552</v>
      </c>
      <c r="AD31" s="35">
        <v>162505.7713087931</v>
      </c>
      <c r="AE31" s="35">
        <v>158851.55491273175</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-141054.37426758718</v>
      </c>
      <c r="G34" s="33">
        <v>-134593.86853294898</v>
      </c>
      <c r="H34" s="33">
        <v>-135285.33892685824</v>
      </c>
      <c r="I34" s="33">
        <v>-6771.5420386318865</v>
      </c>
      <c r="J34" s="33">
        <v>-110802.35226440609</v>
      </c>
      <c r="K34" s="33">
        <v>-115122.65518332184</v>
      </c>
      <c r="L34" s="33">
        <v>-112619.49280040384</v>
      </c>
      <c r="M34" s="33">
        <v>275687.73831962654</v>
      </c>
      <c r="N34" s="33">
        <v>58334.082096059385</v>
      </c>
      <c r="O34" s="33">
        <v>-4471.8354754837601</v>
      </c>
      <c r="P34" s="33">
        <v>-107068.07353177348</v>
      </c>
      <c r="Q34" s="33">
        <v>-59604.273109055917</v>
      </c>
      <c r="R34" s="33">
        <v>-44620.519025358648</v>
      </c>
      <c r="S34" s="33">
        <v>-21708.97045132946</v>
      </c>
      <c r="T34" s="33">
        <v>-20714.666452945243</v>
      </c>
      <c r="U34" s="33">
        <v>-19818.783371035897</v>
      </c>
      <c r="V34" s="33">
        <v>-18858.172098807514</v>
      </c>
      <c r="W34" s="33">
        <v>221841.00300537128</v>
      </c>
      <c r="X34" s="33">
        <v>-17170.26600465619</v>
      </c>
      <c r="Y34" s="33">
        <v>-14606.593558077426</v>
      </c>
      <c r="Z34" s="33">
        <v>-12167.859410786912</v>
      </c>
      <c r="AA34" s="33">
        <v>-5805.2906007005104</v>
      </c>
      <c r="AB34" s="33">
        <v>-3.9317274876721302E-6</v>
      </c>
      <c r="AC34" s="33">
        <v>-3.7616852547023296E-6</v>
      </c>
      <c r="AD34" s="33">
        <v>-3.57935734890222E-6</v>
      </c>
      <c r="AE34" s="33">
        <v>-3.4154173162950301E-6</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1.2253832909088699E-5</v>
      </c>
      <c r="D36" s="33">
        <v>1.16925886490555E-5</v>
      </c>
      <c r="E36" s="33">
        <v>1.11868990026299E-5</v>
      </c>
      <c r="F36" s="33">
        <v>1.4043651437539501E-5</v>
      </c>
      <c r="G36" s="33">
        <v>1.3400430755676E-5</v>
      </c>
      <c r="H36" s="33">
        <v>1.2786670563302501E-5</v>
      </c>
      <c r="I36" s="33">
        <v>1.22336632601131E-5</v>
      </c>
      <c r="J36" s="33">
        <v>1.2780823737371599E-5</v>
      </c>
      <c r="K36" s="33">
        <v>1.36858925411538E-5</v>
      </c>
      <c r="L36" s="33">
        <v>1.30590577630774E-5</v>
      </c>
      <c r="M36" s="33">
        <v>1.3388971953637699E-5</v>
      </c>
      <c r="N36" s="33">
        <v>1.7740055482222399E-5</v>
      </c>
      <c r="O36" s="33">
        <v>1.69275338503432E-5</v>
      </c>
      <c r="P36" s="33">
        <v>1.61522269500038E-5</v>
      </c>
      <c r="Q36" s="33">
        <v>1.5453663596713E-5</v>
      </c>
      <c r="R36" s="33">
        <v>1.4704628542010901E-5</v>
      </c>
      <c r="S36" s="33">
        <v>1.51357397296494E-5</v>
      </c>
      <c r="T36" s="33">
        <v>1.4442499736282E-5</v>
      </c>
      <c r="U36" s="33">
        <v>1.88143085655764E-5</v>
      </c>
      <c r="V36" s="33">
        <v>1.79023839234096E-5</v>
      </c>
      <c r="W36" s="33">
        <v>1.8514278810317999E-5</v>
      </c>
      <c r="X36" s="33">
        <v>1.9736594512804602E-5</v>
      </c>
      <c r="Y36" s="33">
        <v>1.88830118032451E-5</v>
      </c>
      <c r="Z36" s="33">
        <v>1.7967757133019599E-5</v>
      </c>
      <c r="AA36" s="33">
        <v>1.7742732567714E-5</v>
      </c>
      <c r="AB36" s="33">
        <v>3.2959015123431005E-5</v>
      </c>
      <c r="AC36" s="33">
        <v>3.1533579473161198E-5</v>
      </c>
      <c r="AD36" s="33">
        <v>3.00051550786599E-5</v>
      </c>
      <c r="AE36" s="33">
        <v>2.8630873155261702E-5</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4.2966593848356003E-5</v>
      </c>
      <c r="D38" s="33">
        <v>4.1966418570775402E-5</v>
      </c>
      <c r="E38" s="33">
        <v>4.0151424132352397E-5</v>
      </c>
      <c r="F38" s="33">
        <v>3.8205295048906901E-5</v>
      </c>
      <c r="G38" s="33">
        <v>3.6455434192458499E-5</v>
      </c>
      <c r="H38" s="33">
        <v>3.4785719635443602E-5</v>
      </c>
      <c r="I38" s="33">
        <v>3.32812813291726E-5</v>
      </c>
      <c r="J38" s="33">
        <v>3.4315236804385297E-5</v>
      </c>
      <c r="K38" s="33">
        <v>3.2743546556034001E-5</v>
      </c>
      <c r="L38" s="33">
        <v>3.3172105149438805E-5</v>
      </c>
      <c r="M38" s="33">
        <v>3.47134124249687E-5</v>
      </c>
      <c r="N38" s="33">
        <v>5.0236614893897997E-5</v>
      </c>
      <c r="O38" s="33">
        <v>4.7935701215551201E-5</v>
      </c>
      <c r="P38" s="33">
        <v>4.5740172897392102E-5</v>
      </c>
      <c r="Q38" s="33">
        <v>4.3761968365088098E-5</v>
      </c>
      <c r="R38" s="33">
        <v>4.16408371418622E-5</v>
      </c>
      <c r="S38" s="33">
        <v>4.0922466864344505E-5</v>
      </c>
      <c r="T38" s="33">
        <v>3.9048155389362899E-5</v>
      </c>
      <c r="U38" s="33">
        <v>2.0558049350888159E-4</v>
      </c>
      <c r="V38" s="33">
        <v>1.9561606046441802E-4</v>
      </c>
      <c r="W38" s="33">
        <v>1.8665654617036059E-4</v>
      </c>
      <c r="X38" s="33">
        <v>1.781073913130237E-4</v>
      </c>
      <c r="Y38" s="33">
        <v>1.7040447227241009E-4</v>
      </c>
      <c r="Z38" s="33">
        <v>1.6718565354159308E-4</v>
      </c>
      <c r="AA38" s="33">
        <v>604.71304902163035</v>
      </c>
      <c r="AB38" s="33">
        <v>6262.8274543439738</v>
      </c>
      <c r="AC38" s="33">
        <v>5991.9681009477072</v>
      </c>
      <c r="AD38" s="33">
        <v>6329.7378059225066</v>
      </c>
      <c r="AE38" s="33">
        <v>6469.5815808120396</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73453.955112102645</v>
      </c>
      <c r="D40" s="33">
        <v>70089.651810210824</v>
      </c>
      <c r="E40" s="33">
        <v>67058.363257493693</v>
      </c>
      <c r="F40" s="33">
        <v>90287.337513304257</v>
      </c>
      <c r="G40" s="33">
        <v>86152.039584811006</v>
      </c>
      <c r="H40" s="33">
        <v>82206.144609266979</v>
      </c>
      <c r="I40" s="33">
        <v>82744.376198173835</v>
      </c>
      <c r="J40" s="33">
        <v>99513.203820229275</v>
      </c>
      <c r="K40" s="33">
        <v>94955.347118903344</v>
      </c>
      <c r="L40" s="33">
        <v>90606.24721478975</v>
      </c>
      <c r="M40" s="33">
        <v>89838.452021960664</v>
      </c>
      <c r="N40" s="33">
        <v>85690.795726555269</v>
      </c>
      <c r="O40" s="33">
        <v>95791.088861733238</v>
      </c>
      <c r="P40" s="33">
        <v>91403.710755820182</v>
      </c>
      <c r="Q40" s="33">
        <v>88421.428941382968</v>
      </c>
      <c r="R40" s="33">
        <v>87167.851933251339</v>
      </c>
      <c r="S40" s="33">
        <v>92373.307371711286</v>
      </c>
      <c r="T40" s="33">
        <v>88142.468831045233</v>
      </c>
      <c r="U40" s="33">
        <v>84330.418716560773</v>
      </c>
      <c r="V40" s="33">
        <v>80333.009314576833</v>
      </c>
      <c r="W40" s="33">
        <v>81699.042087027527</v>
      </c>
      <c r="X40" s="33">
        <v>87782.87006491152</v>
      </c>
      <c r="Y40" s="33">
        <v>83986.37215029588</v>
      </c>
      <c r="Z40" s="33">
        <v>81085.518427395175</v>
      </c>
      <c r="AA40" s="33">
        <v>77371.677864617363</v>
      </c>
      <c r="AB40" s="33">
        <v>73827.936879308429</v>
      </c>
      <c r="AC40" s="33">
        <v>70634.972137506425</v>
      </c>
      <c r="AD40" s="33">
        <v>67211.313411678333</v>
      </c>
      <c r="AE40" s="33">
        <v>65988.659102465041</v>
      </c>
    </row>
    <row r="41" spans="1:31">
      <c r="A41" s="29" t="s">
        <v>131</v>
      </c>
      <c r="B41" s="29" t="s">
        <v>68</v>
      </c>
      <c r="C41" s="33">
        <v>1.4050168424872362E-4</v>
      </c>
      <c r="D41" s="33">
        <v>2.2725976722664932E-4</v>
      </c>
      <c r="E41" s="33">
        <v>2.4582118443954997E-4</v>
      </c>
      <c r="F41" s="33">
        <v>3.1053258798437194E-4</v>
      </c>
      <c r="G41" s="33">
        <v>2.9630972124116572E-4</v>
      </c>
      <c r="H41" s="33">
        <v>2.8273828351450201E-4</v>
      </c>
      <c r="I41" s="33">
        <v>2.8263188925082189E-4</v>
      </c>
      <c r="J41" s="33">
        <v>3.1533376752213694E-4</v>
      </c>
      <c r="K41" s="33">
        <v>3.4540027175680352E-4</v>
      </c>
      <c r="L41" s="33">
        <v>4.0450217360231037E-4</v>
      </c>
      <c r="M41" s="33">
        <v>3646.1776342840681</v>
      </c>
      <c r="N41" s="33">
        <v>8015.5592102628816</v>
      </c>
      <c r="O41" s="33">
        <v>8422.7617517942635</v>
      </c>
      <c r="P41" s="33">
        <v>8036.9864011841346</v>
      </c>
      <c r="Q41" s="33">
        <v>7689.3969209136203</v>
      </c>
      <c r="R41" s="33">
        <v>7316.6938523346007</v>
      </c>
      <c r="S41" s="33">
        <v>15766.476328767147</v>
      </c>
      <c r="T41" s="33">
        <v>15044.347641146338</v>
      </c>
      <c r="U41" s="33">
        <v>14393.698665693537</v>
      </c>
      <c r="V41" s="33">
        <v>16362.584397754425</v>
      </c>
      <c r="W41" s="33">
        <v>21397.591052043183</v>
      </c>
      <c r="X41" s="33">
        <v>34853.19373036117</v>
      </c>
      <c r="Y41" s="33">
        <v>33345.837254964063</v>
      </c>
      <c r="Z41" s="33">
        <v>31729.573197186011</v>
      </c>
      <c r="AA41" s="33">
        <v>30276.31030806436</v>
      </c>
      <c r="AB41" s="33">
        <v>28889.609149987231</v>
      </c>
      <c r="AC41" s="33">
        <v>27640.170152780145</v>
      </c>
      <c r="AD41" s="33">
        <v>26300.458295278087</v>
      </c>
      <c r="AE41" s="33">
        <v>32014.837959119479</v>
      </c>
    </row>
    <row r="42" spans="1:31">
      <c r="A42" s="29" t="s">
        <v>131</v>
      </c>
      <c r="B42" s="29" t="s">
        <v>36</v>
      </c>
      <c r="C42" s="33">
        <v>7.1384334015129702E-5</v>
      </c>
      <c r="D42" s="33">
        <v>6.8114822506402606E-5</v>
      </c>
      <c r="E42" s="33">
        <v>6.51689427236235E-5</v>
      </c>
      <c r="F42" s="33">
        <v>6.2010221021654399E-5</v>
      </c>
      <c r="G42" s="33">
        <v>6.4755225690224795E-5</v>
      </c>
      <c r="H42" s="33">
        <v>6.1789337466072706E-5</v>
      </c>
      <c r="I42" s="33">
        <v>7.8434338825322903E-5</v>
      </c>
      <c r="J42" s="33">
        <v>2.3291954327933799E-4</v>
      </c>
      <c r="K42" s="33">
        <v>2.2225147250630499E-4</v>
      </c>
      <c r="L42" s="33">
        <v>2.1207201566586002E-4</v>
      </c>
      <c r="M42" s="33">
        <v>2.0290016964975198E-4</v>
      </c>
      <c r="N42" s="33">
        <v>3703.9600956285599</v>
      </c>
      <c r="O42" s="33">
        <v>3628.8167940220501</v>
      </c>
      <c r="P42" s="33">
        <v>3462.6114432989802</v>
      </c>
      <c r="Q42" s="33">
        <v>3312.8578864666601</v>
      </c>
      <c r="R42" s="33">
        <v>3152.2845264552702</v>
      </c>
      <c r="S42" s="33">
        <v>5283.44166476789</v>
      </c>
      <c r="T42" s="33">
        <v>5041.4519681912598</v>
      </c>
      <c r="U42" s="33">
        <v>4823.41555815228</v>
      </c>
      <c r="V42" s="33">
        <v>4589.6258607228601</v>
      </c>
      <c r="W42" s="33">
        <v>7766.5297010081295</v>
      </c>
      <c r="X42" s="33">
        <v>7410.8107962620797</v>
      </c>
      <c r="Y42" s="33">
        <v>7090.3026176397598</v>
      </c>
      <c r="Z42" s="33">
        <v>8452.6162828199995</v>
      </c>
      <c r="AA42" s="33">
        <v>8065.4735490981102</v>
      </c>
      <c r="AB42" s="33">
        <v>14313.3518622269</v>
      </c>
      <c r="AC42" s="33">
        <v>13694.3175269209</v>
      </c>
      <c r="AD42" s="33">
        <v>13030.5575185779</v>
      </c>
      <c r="AE42" s="33">
        <v>12433.738086183301</v>
      </c>
    </row>
    <row r="43" spans="1:31">
      <c r="A43" s="29" t="s">
        <v>131</v>
      </c>
      <c r="B43" s="29" t="s">
        <v>73</v>
      </c>
      <c r="C43" s="33">
        <v>0</v>
      </c>
      <c r="D43" s="33">
        <v>0</v>
      </c>
      <c r="E43" s="33">
        <v>6.6024806781671801E-5</v>
      </c>
      <c r="F43" s="33">
        <v>7.8374292596132997E-5</v>
      </c>
      <c r="G43" s="33">
        <v>7.9616645556546795E-5</v>
      </c>
      <c r="H43" s="33">
        <v>8.7552427056616393E-5</v>
      </c>
      <c r="I43" s="33">
        <v>9.1076257195154802E-5</v>
      </c>
      <c r="J43" s="33">
        <v>1.98136998658785E-4</v>
      </c>
      <c r="K43" s="33">
        <v>1.8906202154570799E-4</v>
      </c>
      <c r="L43" s="33">
        <v>1.8040269224278398E-4</v>
      </c>
      <c r="M43" s="33">
        <v>1.7260050434473901E-4</v>
      </c>
      <c r="N43" s="33">
        <v>2580.9160037156398</v>
      </c>
      <c r="O43" s="33">
        <v>5771.7988209652303</v>
      </c>
      <c r="P43" s="33">
        <v>5507.4416208657904</v>
      </c>
      <c r="Q43" s="33">
        <v>5269.2517478139998</v>
      </c>
      <c r="R43" s="33">
        <v>5013.8524862432705</v>
      </c>
      <c r="S43" s="33">
        <v>10224.185344866701</v>
      </c>
      <c r="T43" s="33">
        <v>9755.9020427445503</v>
      </c>
      <c r="U43" s="33">
        <v>9677.2240668438208</v>
      </c>
      <c r="V43" s="33">
        <v>9208.1715335782101</v>
      </c>
      <c r="W43" s="33">
        <v>8968.719346466869</v>
      </c>
      <c r="X43" s="33">
        <v>13557.284750720801</v>
      </c>
      <c r="Y43" s="33">
        <v>12970.9493601709</v>
      </c>
      <c r="Z43" s="33">
        <v>12342.2508187066</v>
      </c>
      <c r="AA43" s="33">
        <v>11776.956883390101</v>
      </c>
      <c r="AB43" s="33">
        <v>11237.5542767637</v>
      </c>
      <c r="AC43" s="33">
        <v>10751.5442904837</v>
      </c>
      <c r="AD43" s="33">
        <v>10230.4197354321</v>
      </c>
      <c r="AE43" s="33">
        <v>10100.884586327898</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73453.955307824755</v>
      </c>
      <c r="D45" s="35">
        <v>70089.652091129596</v>
      </c>
      <c r="E45" s="35">
        <v>67058.363554653202</v>
      </c>
      <c r="F45" s="35">
        <v>-50767.036391501388</v>
      </c>
      <c r="G45" s="35">
        <v>-48441.828601972404</v>
      </c>
      <c r="H45" s="35">
        <v>-53079.193987280581</v>
      </c>
      <c r="I45" s="35">
        <v>75972.834487688786</v>
      </c>
      <c r="J45" s="35">
        <v>-11289.148081746978</v>
      </c>
      <c r="K45" s="35">
        <v>-20167.307672588795</v>
      </c>
      <c r="L45" s="35">
        <v>-22013.245134880741</v>
      </c>
      <c r="M45" s="35">
        <v>369172.36802397372</v>
      </c>
      <c r="N45" s="35">
        <v>152040.43710085421</v>
      </c>
      <c r="O45" s="35">
        <v>99742.015202906972</v>
      </c>
      <c r="P45" s="35">
        <v>-7627.3763128767532</v>
      </c>
      <c r="Q45" s="35">
        <v>36506.552812456299</v>
      </c>
      <c r="R45" s="35">
        <v>49864.026816572761</v>
      </c>
      <c r="S45" s="35">
        <v>86430.813305207179</v>
      </c>
      <c r="T45" s="35">
        <v>82472.150072736986</v>
      </c>
      <c r="U45" s="35">
        <v>78905.33423561322</v>
      </c>
      <c r="V45" s="35">
        <v>77837.421827042184</v>
      </c>
      <c r="W45" s="35">
        <v>324937.63634961285</v>
      </c>
      <c r="X45" s="35">
        <v>105465.79798846049</v>
      </c>
      <c r="Y45" s="35">
        <v>102725.61603647</v>
      </c>
      <c r="Z45" s="35">
        <v>100647.23239894769</v>
      </c>
      <c r="AA45" s="35">
        <v>102447.41063874558</v>
      </c>
      <c r="AB45" s="35">
        <v>108980.37351266692</v>
      </c>
      <c r="AC45" s="35">
        <v>104267.11041900617</v>
      </c>
      <c r="AD45" s="35">
        <v>99841.509539304723</v>
      </c>
      <c r="AE45" s="35">
        <v>104473.07866761202</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-278839.64123077359</v>
      </c>
      <c r="G49" s="33">
        <v>-272784.87742904288</v>
      </c>
      <c r="H49" s="33">
        <v>-295065.06395262654</v>
      </c>
      <c r="I49" s="33">
        <v>-468378.07354420563</v>
      </c>
      <c r="J49" s="33">
        <v>-445675.96463060123</v>
      </c>
      <c r="K49" s="33">
        <v>-391742.18236068281</v>
      </c>
      <c r="L49" s="33">
        <v>-341813.96709383867</v>
      </c>
      <c r="M49" s="33">
        <v>-294242.57859550347</v>
      </c>
      <c r="N49" s="33">
        <v>-248781.59093341211</v>
      </c>
      <c r="O49" s="33">
        <v>-237387.01415492978</v>
      </c>
      <c r="P49" s="33">
        <v>-226514.3263935312</v>
      </c>
      <c r="Q49" s="33">
        <v>-216717.8687345568</v>
      </c>
      <c r="R49" s="33">
        <v>-206213.6100099757</v>
      </c>
      <c r="S49" s="33">
        <v>-196768.68361633402</v>
      </c>
      <c r="T49" s="33">
        <v>-187756.40427948823</v>
      </c>
      <c r="U49" s="33">
        <v>-179636.1776518368</v>
      </c>
      <c r="V49" s="33">
        <v>-170929.25884828909</v>
      </c>
      <c r="W49" s="33">
        <v>-163100.43776740276</v>
      </c>
      <c r="X49" s="33">
        <v>-155630.18864739389</v>
      </c>
      <c r="Y49" s="33">
        <v>-148899.38014703608</v>
      </c>
      <c r="Z49" s="33">
        <v>-141682.26592324339</v>
      </c>
      <c r="AA49" s="33">
        <v>-135193.00178133248</v>
      </c>
      <c r="AB49" s="33">
        <v>-129000.9558468599</v>
      </c>
      <c r="AC49" s="33">
        <v>-88405.293127589408</v>
      </c>
      <c r="AD49" s="33">
        <v>0</v>
      </c>
      <c r="AE49" s="33">
        <v>0</v>
      </c>
    </row>
    <row r="50" spans="1:31">
      <c r="A50" s="29" t="s">
        <v>132</v>
      </c>
      <c r="B50" s="29" t="s">
        <v>20</v>
      </c>
      <c r="C50" s="33">
        <v>1.06121032889978E-5</v>
      </c>
      <c r="D50" s="33">
        <v>1.0126052752645901E-5</v>
      </c>
      <c r="E50" s="33">
        <v>9.6881137991887708E-6</v>
      </c>
      <c r="F50" s="33">
        <v>1.40033405532526E-5</v>
      </c>
      <c r="G50" s="33">
        <v>1.3361966171447999E-5</v>
      </c>
      <c r="H50" s="33">
        <v>1.27499677157713E-5</v>
      </c>
      <c r="I50" s="33">
        <v>1.2198547764241E-5</v>
      </c>
      <c r="J50" s="33">
        <v>1.3191033010585599E-5</v>
      </c>
      <c r="K50" s="33">
        <v>1.3910971712110899E-5</v>
      </c>
      <c r="L50" s="33">
        <v>1.32738279642868E-5</v>
      </c>
      <c r="M50" s="33">
        <v>1.26997517206556E-5</v>
      </c>
      <c r="N50" s="33">
        <v>1.4012476751023698E-5</v>
      </c>
      <c r="O50" s="33">
        <v>1.33706839174093E-5</v>
      </c>
      <c r="P50" s="33">
        <v>1.27582861756547E-5</v>
      </c>
      <c r="Q50" s="33">
        <v>1.22065064612726E-5</v>
      </c>
      <c r="R50" s="33">
        <v>1.16148602682698E-5</v>
      </c>
      <c r="S50" s="33">
        <v>1.2201951857841999E-5</v>
      </c>
      <c r="T50" s="33">
        <v>1.1643083829183399E-5</v>
      </c>
      <c r="U50" s="33">
        <v>1.30245449609115E-5</v>
      </c>
      <c r="V50" s="33">
        <v>1.2393248654620601E-5</v>
      </c>
      <c r="W50" s="33">
        <v>1.66411566138675E-5</v>
      </c>
      <c r="X50" s="33">
        <v>1.5878966228284702E-5</v>
      </c>
      <c r="Y50" s="33">
        <v>1.51922210550305E-5</v>
      </c>
      <c r="Z50" s="33">
        <v>1.4455858052316899E-5</v>
      </c>
      <c r="AA50" s="33">
        <v>1.37937576780169E-5</v>
      </c>
      <c r="AB50" s="33">
        <v>2.4221268419156497E-5</v>
      </c>
      <c r="AC50" s="33">
        <v>2.3173729244514201E-5</v>
      </c>
      <c r="AD50" s="33">
        <v>2.5222306365439799E-5</v>
      </c>
      <c r="AE50" s="33">
        <v>2.4067086216982997E-5</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4.1412228166139901E-5</v>
      </c>
      <c r="D52" s="33">
        <v>3.9515484875622899E-5</v>
      </c>
      <c r="E52" s="33">
        <v>3.7806490214572803E-5</v>
      </c>
      <c r="F52" s="33">
        <v>3.5974019468154402E-5</v>
      </c>
      <c r="G52" s="33">
        <v>3.4326354440679799E-5</v>
      </c>
      <c r="H52" s="33">
        <v>3.2754154987608398E-5</v>
      </c>
      <c r="I52" s="33">
        <v>3.1337579278687798E-5</v>
      </c>
      <c r="J52" s="33">
        <v>2.9818654962628805E-5</v>
      </c>
      <c r="K52" s="33">
        <v>2.91818136513868E-5</v>
      </c>
      <c r="L52" s="33">
        <v>2.86639568016724E-5</v>
      </c>
      <c r="M52" s="33">
        <v>2.8191038607107899E-5</v>
      </c>
      <c r="N52" s="33">
        <v>6.6322601979345501E-5</v>
      </c>
      <c r="O52" s="33">
        <v>6.3284925527615403E-5</v>
      </c>
      <c r="P52" s="33">
        <v>6.0386379296202595E-5</v>
      </c>
      <c r="Q52" s="33">
        <v>9.6027048595089196E-5</v>
      </c>
      <c r="R52" s="33">
        <v>9.1372642528387692E-5</v>
      </c>
      <c r="S52" s="33">
        <v>8.7803243831580997E-5</v>
      </c>
      <c r="T52" s="33">
        <v>8.3781721179985199E-5</v>
      </c>
      <c r="U52" s="33">
        <v>9.0091792913139405E-5</v>
      </c>
      <c r="V52" s="33">
        <v>8.57250671454543E-5</v>
      </c>
      <c r="W52" s="33">
        <v>4.2000808524221388E-4</v>
      </c>
      <c r="X52" s="33">
        <v>4.0077107354484639E-4</v>
      </c>
      <c r="Y52" s="33">
        <v>3.8343823232710016E-4</v>
      </c>
      <c r="Z52" s="33">
        <v>3.6845006381275633E-4</v>
      </c>
      <c r="AA52" s="33">
        <v>3.5157448823098142E-4</v>
      </c>
      <c r="AB52" s="33">
        <v>3.3547183978149955E-4</v>
      </c>
      <c r="AC52" s="33">
        <v>3.2096310770029731E-4</v>
      </c>
      <c r="AD52" s="33">
        <v>3.2121447992099482E-4</v>
      </c>
      <c r="AE52" s="33">
        <v>3.0650236621480181E-4</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9.2918507079679856E-4</v>
      </c>
      <c r="D54" s="33">
        <v>8.9240835847526328E-4</v>
      </c>
      <c r="E54" s="33">
        <v>9.1633619375884742E-4</v>
      </c>
      <c r="F54" s="33">
        <v>7435.4781194340694</v>
      </c>
      <c r="G54" s="33">
        <v>7094.9218848001947</v>
      </c>
      <c r="H54" s="33">
        <v>14596.463264334521</v>
      </c>
      <c r="I54" s="33">
        <v>45181.551373191003</v>
      </c>
      <c r="J54" s="33">
        <v>48367.345432378512</v>
      </c>
      <c r="K54" s="33">
        <v>46152.047160816954</v>
      </c>
      <c r="L54" s="33">
        <v>44038.213022747048</v>
      </c>
      <c r="M54" s="33">
        <v>42133.616247835402</v>
      </c>
      <c r="N54" s="33">
        <v>45529.14889585528</v>
      </c>
      <c r="O54" s="33">
        <v>43443.844378394882</v>
      </c>
      <c r="P54" s="33">
        <v>43198.249093698898</v>
      </c>
      <c r="Q54" s="33">
        <v>44231.895973494662</v>
      </c>
      <c r="R54" s="33">
        <v>47354.736566222156</v>
      </c>
      <c r="S54" s="33">
        <v>57469.10132879411</v>
      </c>
      <c r="T54" s="33">
        <v>57538.687642908473</v>
      </c>
      <c r="U54" s="33">
        <v>59903.506435554831</v>
      </c>
      <c r="V54" s="33">
        <v>57049.032144175901</v>
      </c>
      <c r="W54" s="33">
        <v>54436.099358424515</v>
      </c>
      <c r="X54" s="33">
        <v>63129.492361126962</v>
      </c>
      <c r="Y54" s="33">
        <v>60399.221796721853</v>
      </c>
      <c r="Z54" s="33">
        <v>57471.687227372371</v>
      </c>
      <c r="AA54" s="33">
        <v>54839.396220356095</v>
      </c>
      <c r="AB54" s="33">
        <v>62033.958371528606</v>
      </c>
      <c r="AC54" s="33">
        <v>59351.068266598864</v>
      </c>
      <c r="AD54" s="33">
        <v>56474.337429180247</v>
      </c>
      <c r="AE54" s="33">
        <v>53887.726541590469</v>
      </c>
    </row>
    <row r="55" spans="1:31">
      <c r="A55" s="29" t="s">
        <v>132</v>
      </c>
      <c r="B55" s="29" t="s">
        <v>68</v>
      </c>
      <c r="C55" s="33">
        <v>4.1051785057861252E-5</v>
      </c>
      <c r="D55" s="33">
        <v>5.2696325988279893E-5</v>
      </c>
      <c r="E55" s="33">
        <v>5.6885416102970576E-5</v>
      </c>
      <c r="F55" s="33">
        <v>1.4714520204223158E-4</v>
      </c>
      <c r="G55" s="33">
        <v>1.4040572708363529E-4</v>
      </c>
      <c r="H55" s="33">
        <v>1.3397493036997759E-4</v>
      </c>
      <c r="I55" s="33">
        <v>4.8831456865621901E-4</v>
      </c>
      <c r="J55" s="33">
        <v>4.7156290322068707E-4</v>
      </c>
      <c r="K55" s="33">
        <v>7.3179292100861496E-4</v>
      </c>
      <c r="L55" s="33">
        <v>469.66125553402543</v>
      </c>
      <c r="M55" s="33">
        <v>11433.124817522299</v>
      </c>
      <c r="N55" s="33">
        <v>21303.277653780726</v>
      </c>
      <c r="O55" s="33">
        <v>20327.555005056696</v>
      </c>
      <c r="P55" s="33">
        <v>19396.521943667743</v>
      </c>
      <c r="Q55" s="33">
        <v>18557.646941905685</v>
      </c>
      <c r="R55" s="33">
        <v>17658.162621874952</v>
      </c>
      <c r="S55" s="33">
        <v>17901.167249630063</v>
      </c>
      <c r="T55" s="33">
        <v>17081.266624636548</v>
      </c>
      <c r="U55" s="33">
        <v>16342.523484550713</v>
      </c>
      <c r="V55" s="33">
        <v>15550.405634474007</v>
      </c>
      <c r="W55" s="33">
        <v>16744.831113179629</v>
      </c>
      <c r="X55" s="33">
        <v>15977.892279083449</v>
      </c>
      <c r="Y55" s="33">
        <v>15286.868679455796</v>
      </c>
      <c r="Z55" s="33">
        <v>14545.918131006196</v>
      </c>
      <c r="AA55" s="33">
        <v>13879.692951532004</v>
      </c>
      <c r="AB55" s="33">
        <v>13243.981820100216</v>
      </c>
      <c r="AC55" s="33">
        <v>12671.196385115216</v>
      </c>
      <c r="AD55" s="33">
        <v>12057.0267949099</v>
      </c>
      <c r="AE55" s="33">
        <v>11504.79705434987</v>
      </c>
    </row>
    <row r="56" spans="1:31">
      <c r="A56" s="29" t="s">
        <v>132</v>
      </c>
      <c r="B56" s="29" t="s">
        <v>36</v>
      </c>
      <c r="C56" s="33">
        <v>6.6015113204329995E-5</v>
      </c>
      <c r="D56" s="33">
        <v>6.8470287394542097E-5</v>
      </c>
      <c r="E56" s="33">
        <v>6.5509034205668299E-5</v>
      </c>
      <c r="F56" s="33">
        <v>6.2333828358029605E-5</v>
      </c>
      <c r="G56" s="33">
        <v>6.4439881608108196E-5</v>
      </c>
      <c r="H56" s="33">
        <v>6.5898725452144996E-5</v>
      </c>
      <c r="I56" s="33">
        <v>7.2929941978526491E-5</v>
      </c>
      <c r="J56" s="33">
        <v>7.3848706051959305E-5</v>
      </c>
      <c r="K56" s="33">
        <v>1.5585177218883499E-4</v>
      </c>
      <c r="L56" s="33">
        <v>1.4871352302174302E-4</v>
      </c>
      <c r="M56" s="33">
        <v>1.4228185154738199E-4</v>
      </c>
      <c r="N56" s="33">
        <v>8.7773261020372792E-4</v>
      </c>
      <c r="O56" s="33">
        <v>8.3753111627316999E-4</v>
      </c>
      <c r="P56" s="33">
        <v>7.9917091215623106E-4</v>
      </c>
      <c r="Q56" s="33">
        <v>1.20745319305799E-3</v>
      </c>
      <c r="R56" s="33">
        <v>1.1489282508750399E-3</v>
      </c>
      <c r="S56" s="33">
        <v>1.0982338119497098E-3</v>
      </c>
      <c r="T56" s="33">
        <v>1.0479330262523701E-3</v>
      </c>
      <c r="U56" s="33">
        <v>4.6455437762276293E-3</v>
      </c>
      <c r="V56" s="33">
        <v>4.4203754777998204E-3</v>
      </c>
      <c r="W56" s="33">
        <v>1774.74654392969</v>
      </c>
      <c r="X56" s="33">
        <v>1693.4604420068001</v>
      </c>
      <c r="Y56" s="33">
        <v>1620.22042323445</v>
      </c>
      <c r="Z56" s="33">
        <v>1541.6887616548699</v>
      </c>
      <c r="AA56" s="33">
        <v>1471.0770620621101</v>
      </c>
      <c r="AB56" s="33">
        <v>1403.6994861416399</v>
      </c>
      <c r="AC56" s="33">
        <v>1342.9912616295201</v>
      </c>
      <c r="AD56" s="33">
        <v>1277.89682544114</v>
      </c>
      <c r="AE56" s="33">
        <v>1219.36720029754</v>
      </c>
    </row>
    <row r="57" spans="1:31">
      <c r="A57" s="29" t="s">
        <v>132</v>
      </c>
      <c r="B57" s="29" t="s">
        <v>73</v>
      </c>
      <c r="C57" s="33">
        <v>0</v>
      </c>
      <c r="D57" s="33">
        <v>0</v>
      </c>
      <c r="E57" s="33">
        <v>7.4500894875102508E-5</v>
      </c>
      <c r="F57" s="33">
        <v>1.2310077816989201E-4</v>
      </c>
      <c r="G57" s="33">
        <v>1.1746257454282701E-4</v>
      </c>
      <c r="H57" s="33">
        <v>1.2071041433728901E-4</v>
      </c>
      <c r="I57" s="33">
        <v>1.15489841838055E-4</v>
      </c>
      <c r="J57" s="33">
        <v>1.0989207924555899E-4</v>
      </c>
      <c r="K57" s="33">
        <v>1.51403197777467E-4</v>
      </c>
      <c r="L57" s="33">
        <v>1.88249869606637E-4</v>
      </c>
      <c r="M57" s="33">
        <v>2.6919431835593601E-4</v>
      </c>
      <c r="N57" s="33">
        <v>2277.80252254982</v>
      </c>
      <c r="O57" s="33">
        <v>2173.4756885906204</v>
      </c>
      <c r="P57" s="33">
        <v>2073.9271829439999</v>
      </c>
      <c r="Q57" s="33">
        <v>5366.5145649737296</v>
      </c>
      <c r="R57" s="33">
        <v>5106.40099995541</v>
      </c>
      <c r="S57" s="33">
        <v>5271.4068123345005</v>
      </c>
      <c r="T57" s="33">
        <v>5029.9683303777101</v>
      </c>
      <c r="U57" s="33">
        <v>4812.4285722569803</v>
      </c>
      <c r="V57" s="33">
        <v>4579.1714111759593</v>
      </c>
      <c r="W57" s="33">
        <v>8366.1817416307404</v>
      </c>
      <c r="X57" s="33">
        <v>7982.9978418892897</v>
      </c>
      <c r="Y57" s="33">
        <v>7637.7432984133802</v>
      </c>
      <c r="Z57" s="33">
        <v>7267.5438674807301</v>
      </c>
      <c r="AA57" s="33">
        <v>6934.6792601024399</v>
      </c>
      <c r="AB57" s="33">
        <v>6617.0603600587692</v>
      </c>
      <c r="AC57" s="33">
        <v>6330.88088224696</v>
      </c>
      <c r="AD57" s="33">
        <v>6024.0247326828503</v>
      </c>
      <c r="AE57" s="33">
        <v>5748.1152006531902</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1.0222611873097974E-3</v>
      </c>
      <c r="D59" s="35">
        <v>9.9474622209181208E-4</v>
      </c>
      <c r="E59" s="35">
        <v>1.0207162138755796E-3</v>
      </c>
      <c r="F59" s="35">
        <v>-271404.16291421693</v>
      </c>
      <c r="G59" s="35">
        <v>-265689.95535614865</v>
      </c>
      <c r="H59" s="35">
        <v>-280468.60050881293</v>
      </c>
      <c r="I59" s="35">
        <v>-423196.52163916396</v>
      </c>
      <c r="J59" s="35">
        <v>-397308.6186836501</v>
      </c>
      <c r="K59" s="35">
        <v>-345590.13442498009</v>
      </c>
      <c r="L59" s="35">
        <v>-297306.09277361981</v>
      </c>
      <c r="M59" s="35">
        <v>-240675.83748925501</v>
      </c>
      <c r="N59" s="35">
        <v>-181949.16430344104</v>
      </c>
      <c r="O59" s="35">
        <v>-173615.61469482261</v>
      </c>
      <c r="P59" s="35">
        <v>-163919.5552830199</v>
      </c>
      <c r="Q59" s="35">
        <v>-153928.32571092292</v>
      </c>
      <c r="R59" s="35">
        <v>-141200.71071889109</v>
      </c>
      <c r="S59" s="35">
        <v>-121398.41493790466</v>
      </c>
      <c r="T59" s="35">
        <v>-113136.44991651841</v>
      </c>
      <c r="U59" s="35">
        <v>-103390.14762861494</v>
      </c>
      <c r="V59" s="35">
        <v>-98329.82097152085</v>
      </c>
      <c r="W59" s="35">
        <v>-91919.506859149376</v>
      </c>
      <c r="X59" s="35">
        <v>-76522.803590533455</v>
      </c>
      <c r="Y59" s="35">
        <v>-73213.289272227965</v>
      </c>
      <c r="Z59" s="35">
        <v>-69664.660181958883</v>
      </c>
      <c r="AA59" s="35">
        <v>-66473.912244076142</v>
      </c>
      <c r="AB59" s="35">
        <v>-53723.015295537974</v>
      </c>
      <c r="AC59" s="35">
        <v>-16383.028131738482</v>
      </c>
      <c r="AD59" s="35">
        <v>68531.36457052693</v>
      </c>
      <c r="AE59" s="35">
        <v>65392.523926509792</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1.0468305997014701E-5</v>
      </c>
      <c r="D64" s="33">
        <v>9.9888415962281099E-6</v>
      </c>
      <c r="E64" s="33">
        <v>1.2270367362650299E-5</v>
      </c>
      <c r="F64" s="33">
        <v>1.30314254811023E-5</v>
      </c>
      <c r="G64" s="33">
        <v>1.2434566293811201E-5</v>
      </c>
      <c r="H64" s="33">
        <v>1.1865044168760301E-5</v>
      </c>
      <c r="I64" s="33">
        <v>1.13518960395811E-5</v>
      </c>
      <c r="J64" s="33">
        <v>1.0801672591415099E-5</v>
      </c>
      <c r="K64" s="33">
        <v>1.11703065008457E-5</v>
      </c>
      <c r="L64" s="33">
        <v>1.0658689404960399E-5</v>
      </c>
      <c r="M64" s="33">
        <v>1.01977145910564E-5</v>
      </c>
      <c r="N64" s="33">
        <v>1.4226537335344199E-5</v>
      </c>
      <c r="O64" s="33">
        <v>1.3574940200076701E-5</v>
      </c>
      <c r="P64" s="33">
        <v>1.29531872086566E-5</v>
      </c>
      <c r="Q64" s="33">
        <v>1.2392978271505701E-5</v>
      </c>
      <c r="R64" s="33">
        <v>1.1792293838366301E-5</v>
      </c>
      <c r="S64" s="33">
        <v>1.4324469947402499E-5</v>
      </c>
      <c r="T64" s="33">
        <v>1.3668387348950001E-5</v>
      </c>
      <c r="U64" s="33">
        <v>1.40282662775015E-5</v>
      </c>
      <c r="V64" s="33">
        <v>1.3348319860085001E-5</v>
      </c>
      <c r="W64" s="33">
        <v>1.6677055838132698E-5</v>
      </c>
      <c r="X64" s="33">
        <v>1.5913221213256898E-5</v>
      </c>
      <c r="Y64" s="33">
        <v>1.60137656859194E-5</v>
      </c>
      <c r="Z64" s="33">
        <v>1.5237582628647999E-5</v>
      </c>
      <c r="AA64" s="33">
        <v>1.4539678074982401E-5</v>
      </c>
      <c r="AB64" s="33">
        <v>2.8818121954677901E-5</v>
      </c>
      <c r="AC64" s="33">
        <v>2.7571774688105102E-5</v>
      </c>
      <c r="AD64" s="33">
        <v>2.6235377940984802E-5</v>
      </c>
      <c r="AE64" s="33">
        <v>2.5033757567309E-5</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4.1350555113008798E-5</v>
      </c>
      <c r="D66" s="33">
        <v>3.9456636542505896E-5</v>
      </c>
      <c r="E66" s="33">
        <v>3.7750186997311803E-5</v>
      </c>
      <c r="F66" s="33">
        <v>3.5920445253188399E-5</v>
      </c>
      <c r="G66" s="33">
        <v>3.4275234006572101E-5</v>
      </c>
      <c r="H66" s="33">
        <v>3.2705375947448797E-5</v>
      </c>
      <c r="I66" s="33">
        <v>3.1290909870219797E-5</v>
      </c>
      <c r="J66" s="33">
        <v>2.9774247608249601E-5</v>
      </c>
      <c r="K66" s="33">
        <v>2.9173974859643101E-5</v>
      </c>
      <c r="L66" s="33">
        <v>2.8686192837083296E-5</v>
      </c>
      <c r="M66" s="33">
        <v>2.8222491121795699E-5</v>
      </c>
      <c r="N66" s="33">
        <v>6.3850854919473302E-5</v>
      </c>
      <c r="O66" s="33">
        <v>6.0926388257683998E-5</v>
      </c>
      <c r="P66" s="33">
        <v>5.8135866634950196E-5</v>
      </c>
      <c r="Q66" s="33">
        <v>1.303356009684165E-4</v>
      </c>
      <c r="R66" s="33">
        <v>1.240182682925734E-4</v>
      </c>
      <c r="S66" s="33">
        <v>1.820063002154283E-4</v>
      </c>
      <c r="T66" s="33">
        <v>1.7367013372420549E-4</v>
      </c>
      <c r="U66" s="33">
        <v>1.6790926734305749E-4</v>
      </c>
      <c r="V66" s="33">
        <v>1.597707488317546E-4</v>
      </c>
      <c r="W66" s="33">
        <v>1499.6688303477172</v>
      </c>
      <c r="X66" s="33">
        <v>1430.9817077773519</v>
      </c>
      <c r="Y66" s="33">
        <v>1369.0935703203077</v>
      </c>
      <c r="Z66" s="33">
        <v>1731.952939190644</v>
      </c>
      <c r="AA66" s="33">
        <v>1652.6268497148055</v>
      </c>
      <c r="AB66" s="33">
        <v>1576.9340162756268</v>
      </c>
      <c r="AC66" s="33">
        <v>1508.7336177957388</v>
      </c>
      <c r="AD66" s="33">
        <v>1435.6056927573711</v>
      </c>
      <c r="AE66" s="33">
        <v>1369.8527597192985</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2.8771533724805381E-3</v>
      </c>
      <c r="D68" s="33">
        <v>2.7453753543273665E-3</v>
      </c>
      <c r="E68" s="33">
        <v>2702.4119049017154</v>
      </c>
      <c r="F68" s="33">
        <v>21069.376120782708</v>
      </c>
      <c r="G68" s="33">
        <v>20104.366519460436</v>
      </c>
      <c r="H68" s="33">
        <v>19183.556103859588</v>
      </c>
      <c r="I68" s="33">
        <v>19457.777724435276</v>
      </c>
      <c r="J68" s="33">
        <v>31375.61296736357</v>
      </c>
      <c r="K68" s="33">
        <v>29938.562025845244</v>
      </c>
      <c r="L68" s="33">
        <v>28567.330244738194</v>
      </c>
      <c r="M68" s="33">
        <v>27331.829413548883</v>
      </c>
      <c r="N68" s="33">
        <v>33508.020746795679</v>
      </c>
      <c r="O68" s="33">
        <v>31973.302228092678</v>
      </c>
      <c r="P68" s="33">
        <v>30508.8761813854</v>
      </c>
      <c r="Q68" s="33">
        <v>30682.170360286855</v>
      </c>
      <c r="R68" s="33">
        <v>29195.014731535932</v>
      </c>
      <c r="S68" s="33">
        <v>29524.311828339189</v>
      </c>
      <c r="T68" s="33">
        <v>30225.949713438913</v>
      </c>
      <c r="U68" s="33">
        <v>28918.715896598034</v>
      </c>
      <c r="V68" s="33">
        <v>29060.560315452454</v>
      </c>
      <c r="W68" s="33">
        <v>29887.684344873571</v>
      </c>
      <c r="X68" s="33">
        <v>28695.438338402204</v>
      </c>
      <c r="Y68" s="33">
        <v>28528.774970645536</v>
      </c>
      <c r="Z68" s="33">
        <v>27145.992688118858</v>
      </c>
      <c r="AA68" s="33">
        <v>26352.058862166716</v>
      </c>
      <c r="AB68" s="33">
        <v>26275.581065386203</v>
      </c>
      <c r="AC68" s="33">
        <v>25139.195471281211</v>
      </c>
      <c r="AD68" s="33">
        <v>23920.705206034119</v>
      </c>
      <c r="AE68" s="33">
        <v>22825.100380051404</v>
      </c>
    </row>
    <row r="69" spans="1:31">
      <c r="A69" s="29" t="s">
        <v>133</v>
      </c>
      <c r="B69" s="29" t="s">
        <v>68</v>
      </c>
      <c r="C69" s="33">
        <v>1.44937276618611E-4</v>
      </c>
      <c r="D69" s="33">
        <v>2.2782879489112947E-4</v>
      </c>
      <c r="E69" s="33">
        <v>2.8576121564286895E-4</v>
      </c>
      <c r="F69" s="33">
        <v>3.8555186605175026E-4</v>
      </c>
      <c r="G69" s="33">
        <v>3.6789300181131038E-4</v>
      </c>
      <c r="H69" s="33">
        <v>3.5104294051988932E-4</v>
      </c>
      <c r="I69" s="33">
        <v>6.8550281016269631E-4</v>
      </c>
      <c r="J69" s="33">
        <v>6.5379061223703994E-4</v>
      </c>
      <c r="K69" s="33">
        <v>7.5348265299958266E-4</v>
      </c>
      <c r="L69" s="33">
        <v>1.2204124231165931E-3</v>
      </c>
      <c r="M69" s="33">
        <v>2.141366151175759E-3</v>
      </c>
      <c r="N69" s="33">
        <v>2.0436623294123719E-3</v>
      </c>
      <c r="O69" s="33">
        <v>2.1791393481925994E-3</v>
      </c>
      <c r="P69" s="33">
        <v>2.0851933583761828E-3</v>
      </c>
      <c r="Q69" s="33">
        <v>1.9950113872340219E-3</v>
      </c>
      <c r="R69" s="33">
        <v>757.76877249376105</v>
      </c>
      <c r="S69" s="33">
        <v>1475.0910470586975</v>
      </c>
      <c r="T69" s="33">
        <v>1407.5296302500033</v>
      </c>
      <c r="U69" s="33">
        <v>1346.6557568573739</v>
      </c>
      <c r="V69" s="33">
        <v>4080.903211339848</v>
      </c>
      <c r="W69" s="33">
        <v>5180.1797768598472</v>
      </c>
      <c r="X69" s="33">
        <v>5833.4620453389743</v>
      </c>
      <c r="Y69" s="33">
        <v>5581.1722130582193</v>
      </c>
      <c r="Z69" s="33">
        <v>5310.6542476743252</v>
      </c>
      <c r="AA69" s="33">
        <v>5067.4182005417069</v>
      </c>
      <c r="AB69" s="33">
        <v>4835.3227212243637</v>
      </c>
      <c r="AC69" s="33">
        <v>4626.2011395782101</v>
      </c>
      <c r="AD69" s="33">
        <v>4401.9703792342407</v>
      </c>
      <c r="AE69" s="33">
        <v>4200.3535087747841</v>
      </c>
    </row>
    <row r="70" spans="1:31">
      <c r="A70" s="29" t="s">
        <v>133</v>
      </c>
      <c r="B70" s="29" t="s">
        <v>36</v>
      </c>
      <c r="C70" s="33">
        <v>7.1512668520701703E-5</v>
      </c>
      <c r="D70" s="33">
        <v>7.3824118979127701E-5</v>
      </c>
      <c r="E70" s="33">
        <v>7.0631319356671799E-5</v>
      </c>
      <c r="F70" s="33">
        <v>6.7207837680180506E-5</v>
      </c>
      <c r="G70" s="33">
        <v>6.4129616081511106E-5</v>
      </c>
      <c r="H70" s="33">
        <v>6.49259087873286E-5</v>
      </c>
      <c r="I70" s="33">
        <v>7.5946045440767896E-5</v>
      </c>
      <c r="J70" s="33">
        <v>7.8215607481983197E-5</v>
      </c>
      <c r="K70" s="33">
        <v>1.6901946473650599E-4</v>
      </c>
      <c r="L70" s="33">
        <v>1.61278115142381E-4</v>
      </c>
      <c r="M70" s="33">
        <v>1.5430304097613801E-4</v>
      </c>
      <c r="N70" s="33">
        <v>1.1312642897174801E-3</v>
      </c>
      <c r="O70" s="33">
        <v>1.0794506576976199E-3</v>
      </c>
      <c r="P70" s="33">
        <v>1.03001016914872E-3</v>
      </c>
      <c r="Q70" s="33">
        <v>2604.3442147966598</v>
      </c>
      <c r="R70" s="33">
        <v>2478.1123281514597</v>
      </c>
      <c r="S70" s="33">
        <v>2364.61100937523</v>
      </c>
      <c r="T70" s="33">
        <v>2256.3082141544101</v>
      </c>
      <c r="U70" s="33">
        <v>3042.8870639472198</v>
      </c>
      <c r="V70" s="33">
        <v>2895.3991202284601</v>
      </c>
      <c r="W70" s="33">
        <v>6228.3750075521302</v>
      </c>
      <c r="X70" s="33">
        <v>5943.1059208706802</v>
      </c>
      <c r="Y70" s="33">
        <v>5686.0741187609101</v>
      </c>
      <c r="Z70" s="33">
        <v>5410.4715865235203</v>
      </c>
      <c r="AA70" s="33">
        <v>5162.6637255434098</v>
      </c>
      <c r="AB70" s="33">
        <v>4926.2058430229308</v>
      </c>
      <c r="AC70" s="33">
        <v>4713.1536819463399</v>
      </c>
      <c r="AD70" s="33">
        <v>4484.7083494906001</v>
      </c>
      <c r="AE70" s="33">
        <v>4279.3018595457997</v>
      </c>
    </row>
    <row r="71" spans="1:31">
      <c r="A71" s="29" t="s">
        <v>133</v>
      </c>
      <c r="B71" s="29" t="s">
        <v>73</v>
      </c>
      <c r="C71" s="33">
        <v>0</v>
      </c>
      <c r="D71" s="33">
        <v>0</v>
      </c>
      <c r="E71" s="33">
        <v>5.83977734635187E-5</v>
      </c>
      <c r="F71" s="33">
        <v>5.5567248574260003E-5</v>
      </c>
      <c r="G71" s="33">
        <v>5.3022183732955501E-5</v>
      </c>
      <c r="H71" s="33">
        <v>5.5451846657512397E-5</v>
      </c>
      <c r="I71" s="33">
        <v>5.3053624538225797E-5</v>
      </c>
      <c r="J71" s="33">
        <v>5.1900446457411406E-5</v>
      </c>
      <c r="K71" s="33">
        <v>5.6525571861298704E-5</v>
      </c>
      <c r="L71" s="33">
        <v>5.8371323472714801E-5</v>
      </c>
      <c r="M71" s="33">
        <v>5.8868269337420401E-5</v>
      </c>
      <c r="N71" s="33">
        <v>1.2118198384674999E-4</v>
      </c>
      <c r="O71" s="33">
        <v>1.1563166392987099E-4</v>
      </c>
      <c r="P71" s="33">
        <v>1.1033555714106399E-4</v>
      </c>
      <c r="Q71" s="33">
        <v>1.2877462863040601E-4</v>
      </c>
      <c r="R71" s="33">
        <v>1.2253295587774299E-4</v>
      </c>
      <c r="S71" s="33">
        <v>1.4470174918525001E-4</v>
      </c>
      <c r="T71" s="33">
        <v>1.3807418809889398E-4</v>
      </c>
      <c r="U71" s="33">
        <v>1.3210265438160502E-4</v>
      </c>
      <c r="V71" s="33">
        <v>1.2569967308647301E-4</v>
      </c>
      <c r="W71" s="33">
        <v>1.5280055105412198E-4</v>
      </c>
      <c r="X71" s="33">
        <v>1.4580205247451201E-4</v>
      </c>
      <c r="Y71" s="33">
        <v>1.3949629841294899E-4</v>
      </c>
      <c r="Z71" s="33">
        <v>1.3273494911486401E-4</v>
      </c>
      <c r="AA71" s="33">
        <v>1.2665548574620101E-4</v>
      </c>
      <c r="AB71" s="33">
        <v>1.2085447108375599E-4</v>
      </c>
      <c r="AC71" s="33">
        <v>1.15627668312735E-4</v>
      </c>
      <c r="AD71" s="33">
        <v>1.1002322530686199E-4</v>
      </c>
      <c r="AE71" s="33">
        <v>1.04983993571622E-4</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3.0739095102091728E-3</v>
      </c>
      <c r="D73" s="35">
        <v>3.0226496273572296E-3</v>
      </c>
      <c r="E73" s="35">
        <v>2702.4122406834854</v>
      </c>
      <c r="F73" s="35">
        <v>21069.376555286446</v>
      </c>
      <c r="G73" s="35">
        <v>20104.366934063237</v>
      </c>
      <c r="H73" s="35">
        <v>19183.55649947295</v>
      </c>
      <c r="I73" s="35">
        <v>19457.778452580893</v>
      </c>
      <c r="J73" s="35">
        <v>31375.613661730102</v>
      </c>
      <c r="K73" s="35">
        <v>29938.562819672181</v>
      </c>
      <c r="L73" s="35">
        <v>28567.331504495498</v>
      </c>
      <c r="M73" s="35">
        <v>27331.831593335242</v>
      </c>
      <c r="N73" s="35">
        <v>33508.022868535401</v>
      </c>
      <c r="O73" s="35">
        <v>31973.304481733354</v>
      </c>
      <c r="P73" s="35">
        <v>30508.878337667811</v>
      </c>
      <c r="Q73" s="35">
        <v>30682.172498026819</v>
      </c>
      <c r="R73" s="35">
        <v>29952.783639840254</v>
      </c>
      <c r="S73" s="35">
        <v>30999.403071728655</v>
      </c>
      <c r="T73" s="35">
        <v>31633.479531027438</v>
      </c>
      <c r="U73" s="35">
        <v>30265.37183539294</v>
      </c>
      <c r="V73" s="35">
        <v>33141.463699911372</v>
      </c>
      <c r="W73" s="35">
        <v>36567.532968758191</v>
      </c>
      <c r="X73" s="35">
        <v>35959.882107431753</v>
      </c>
      <c r="Y73" s="35">
        <v>35479.040770037827</v>
      </c>
      <c r="Z73" s="35">
        <v>34188.599890221412</v>
      </c>
      <c r="AA73" s="35">
        <v>33072.103926962904</v>
      </c>
      <c r="AB73" s="35">
        <v>32687.837831704317</v>
      </c>
      <c r="AC73" s="35">
        <v>31274.130256226934</v>
      </c>
      <c r="AD73" s="35">
        <v>29758.281304261109</v>
      </c>
      <c r="AE73" s="35">
        <v>28395.306673579245</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9.2533145464350404E-6</v>
      </c>
      <c r="D78" s="33">
        <v>8.8294986094953104E-6</v>
      </c>
      <c r="E78" s="33">
        <v>8.4476339802019803E-6</v>
      </c>
      <c r="F78" s="33">
        <v>8.0381793585930394E-6</v>
      </c>
      <c r="G78" s="33">
        <v>7.6700184688863199E-6</v>
      </c>
      <c r="H78" s="33">
        <v>7.3187199101457103E-6</v>
      </c>
      <c r="I78" s="33">
        <v>8.2494002920156108E-6</v>
      </c>
      <c r="J78" s="33">
        <v>8.604041555233351E-6</v>
      </c>
      <c r="K78" s="33">
        <v>8.2099633127937801E-6</v>
      </c>
      <c r="L78" s="33">
        <v>7.8339344556538296E-6</v>
      </c>
      <c r="M78" s="33">
        <v>7.4951267147930496E-6</v>
      </c>
      <c r="N78" s="33">
        <v>8.6973650990665002E-6</v>
      </c>
      <c r="O78" s="33">
        <v>8.2990124958052291E-6</v>
      </c>
      <c r="P78" s="33">
        <v>7.9189050500965694E-6</v>
      </c>
      <c r="Q78" s="33">
        <v>7.5764224386703303E-6</v>
      </c>
      <c r="R78" s="33">
        <v>7.2091952138585601E-6</v>
      </c>
      <c r="S78" s="33">
        <v>6.8790030639202398E-6</v>
      </c>
      <c r="T78" s="33">
        <v>6.56393421868469E-6</v>
      </c>
      <c r="U78" s="33">
        <v>7.6785786372286201E-6</v>
      </c>
      <c r="V78" s="33">
        <v>7.3063999280457506E-6</v>
      </c>
      <c r="W78" s="33">
        <v>7.8246729521378503E-6</v>
      </c>
      <c r="X78" s="33">
        <v>7.4662909818918598E-6</v>
      </c>
      <c r="Y78" s="33">
        <v>7.1433833555256101E-6</v>
      </c>
      <c r="Z78" s="33">
        <v>6.7971454224310707E-6</v>
      </c>
      <c r="AA78" s="33">
        <v>6.4858257821803201E-6</v>
      </c>
      <c r="AB78" s="33">
        <v>9.0942563367554699E-6</v>
      </c>
      <c r="AC78" s="33">
        <v>8.70094127116398E-6</v>
      </c>
      <c r="AD78" s="33">
        <v>1.02434151039887E-5</v>
      </c>
      <c r="AE78" s="33">
        <v>9.7742510495330297E-6</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4.1856892533756796E-5</v>
      </c>
      <c r="D80" s="33">
        <v>3.9939782936156999E-5</v>
      </c>
      <c r="E80" s="33">
        <v>3.8212437921506898E-5</v>
      </c>
      <c r="F80" s="33">
        <v>3.6360290995329196E-5</v>
      </c>
      <c r="G80" s="33">
        <v>3.4694934142035701E-5</v>
      </c>
      <c r="H80" s="33">
        <v>3.3105853175785102E-5</v>
      </c>
      <c r="I80" s="33">
        <v>3.1674066965771404E-5</v>
      </c>
      <c r="J80" s="33">
        <v>3.0138833179047099E-5</v>
      </c>
      <c r="K80" s="33">
        <v>2.9545430350475202E-5</v>
      </c>
      <c r="L80" s="33">
        <v>2.90293270500093E-5</v>
      </c>
      <c r="M80" s="33">
        <v>2.8565982197450198E-5</v>
      </c>
      <c r="N80" s="33">
        <v>3.8110334628227098E-5</v>
      </c>
      <c r="O80" s="33">
        <v>3.6364823104059601E-5</v>
      </c>
      <c r="P80" s="33">
        <v>3.4699258673265195E-5</v>
      </c>
      <c r="Q80" s="33">
        <v>3.3198559694076204E-5</v>
      </c>
      <c r="R80" s="33">
        <v>3.1589434141364397E-5</v>
      </c>
      <c r="S80" s="33">
        <v>3.0142589817545703E-5</v>
      </c>
      <c r="T80" s="33">
        <v>2.8762013173230302E-5</v>
      </c>
      <c r="U80" s="33">
        <v>4.7567392355590299E-5</v>
      </c>
      <c r="V80" s="33">
        <v>4.5261813221417607E-5</v>
      </c>
      <c r="W80" s="33">
        <v>4.3939460112867397E-5</v>
      </c>
      <c r="X80" s="33">
        <v>4.1926965739860699E-5</v>
      </c>
      <c r="Y80" s="33">
        <v>4.0113677586394301E-5</v>
      </c>
      <c r="Z80" s="33">
        <v>3.8169378068212797E-5</v>
      </c>
      <c r="AA80" s="33">
        <v>3.6421162264328902E-5</v>
      </c>
      <c r="AB80" s="33">
        <v>3.5629740102345498E-5</v>
      </c>
      <c r="AC80" s="33">
        <v>3.4088798980120505E-5</v>
      </c>
      <c r="AD80" s="33">
        <v>4.3487431936303198E-5</v>
      </c>
      <c r="AE80" s="33">
        <v>4.1495641144074302E-5</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6405.917031887484</v>
      </c>
      <c r="D82" s="33">
        <v>6112.516249367507</v>
      </c>
      <c r="E82" s="33">
        <v>14575.951636624968</v>
      </c>
      <c r="F82" s="33">
        <v>13869.459052316561</v>
      </c>
      <c r="G82" s="33">
        <v>13234.216647704969</v>
      </c>
      <c r="H82" s="33">
        <v>12628.069315301649</v>
      </c>
      <c r="I82" s="33">
        <v>23150.139125629885</v>
      </c>
      <c r="J82" s="33">
        <v>22028.057904060141</v>
      </c>
      <c r="K82" s="33">
        <v>38284.855458877799</v>
      </c>
      <c r="L82" s="33">
        <v>36531.350614156319</v>
      </c>
      <c r="M82" s="33">
        <v>34951.415979492245</v>
      </c>
      <c r="N82" s="33">
        <v>33257.332557874099</v>
      </c>
      <c r="O82" s="33">
        <v>31734.095939535786</v>
      </c>
      <c r="P82" s="33">
        <v>30280.625884448156</v>
      </c>
      <c r="Q82" s="33">
        <v>28971.027175672167</v>
      </c>
      <c r="R82" s="33">
        <v>27566.809319069413</v>
      </c>
      <c r="S82" s="33">
        <v>26304.207362069548</v>
      </c>
      <c r="T82" s="33">
        <v>26538.525426966709</v>
      </c>
      <c r="U82" s="33">
        <v>25390.767822331956</v>
      </c>
      <c r="V82" s="33">
        <v>24160.083910668807</v>
      </c>
      <c r="W82" s="33">
        <v>23053.516201287253</v>
      </c>
      <c r="X82" s="33">
        <v>21997.629954302654</v>
      </c>
      <c r="Y82" s="33">
        <v>21046.260326269836</v>
      </c>
      <c r="Z82" s="33">
        <v>20026.153562840918</v>
      </c>
      <c r="AA82" s="33">
        <v>19108.925147774869</v>
      </c>
      <c r="AB82" s="33">
        <v>19747.751120060209</v>
      </c>
      <c r="AC82" s="33">
        <v>19177.673385230974</v>
      </c>
      <c r="AD82" s="33">
        <v>18248.136544774508</v>
      </c>
      <c r="AE82" s="33">
        <v>17412.344024341131</v>
      </c>
    </row>
    <row r="83" spans="1:31">
      <c r="A83" s="29" t="s">
        <v>134</v>
      </c>
      <c r="B83" s="29" t="s">
        <v>68</v>
      </c>
      <c r="C83" s="33">
        <v>1.7800362797853001E-5</v>
      </c>
      <c r="D83" s="33">
        <v>2.6713196496777498E-5</v>
      </c>
      <c r="E83" s="33">
        <v>2.8206634440495102E-5</v>
      </c>
      <c r="F83" s="33">
        <v>2.6839466206317198E-5</v>
      </c>
      <c r="G83" s="33">
        <v>2.5610177667587602E-5</v>
      </c>
      <c r="H83" s="33">
        <v>2.4437192421175199E-5</v>
      </c>
      <c r="I83" s="33">
        <v>2.3380314806986899E-5</v>
      </c>
      <c r="J83" s="33">
        <v>2.2247077030015401E-5</v>
      </c>
      <c r="K83" s="33">
        <v>4.9008435821870498E-5</v>
      </c>
      <c r="L83" s="33">
        <v>5.86142028166812E-5</v>
      </c>
      <c r="M83" s="33">
        <v>6.4283535366142607E-5</v>
      </c>
      <c r="N83" s="33">
        <v>7.2090372090461994E-5</v>
      </c>
      <c r="O83" s="33">
        <v>6.8788522959695804E-5</v>
      </c>
      <c r="P83" s="33">
        <v>6.563790356136399E-5</v>
      </c>
      <c r="Q83" s="33">
        <v>6.2799147385096308E-5</v>
      </c>
      <c r="R83" s="33">
        <v>5.9755289046750801E-5</v>
      </c>
      <c r="S83" s="33">
        <v>5.7018405556260397E-5</v>
      </c>
      <c r="T83" s="33">
        <v>5.4406875509122205E-5</v>
      </c>
      <c r="U83" s="33">
        <v>5.2053847068191602E-5</v>
      </c>
      <c r="V83" s="33">
        <v>4.9530810641122603E-5</v>
      </c>
      <c r="W83" s="33">
        <v>5.6076655769012602E-5</v>
      </c>
      <c r="X83" s="33">
        <v>5.6296159629045203E-5</v>
      </c>
      <c r="Y83" s="33">
        <v>5.3861422043349804E-5</v>
      </c>
      <c r="Z83" s="33">
        <v>5.1250772927424001E-5</v>
      </c>
      <c r="AA83" s="33">
        <v>5.1834562278047397E-5</v>
      </c>
      <c r="AB83" s="33">
        <v>5.7928544223584497E-5</v>
      </c>
      <c r="AC83" s="33">
        <v>5.5423208072146401E-5</v>
      </c>
      <c r="AD83" s="33">
        <v>5.8026445203366296E-5</v>
      </c>
      <c r="AE83" s="33">
        <v>7.0000354767990695E-5</v>
      </c>
    </row>
    <row r="84" spans="1:31">
      <c r="A84" s="29" t="s">
        <v>134</v>
      </c>
      <c r="B84" s="29" t="s">
        <v>36</v>
      </c>
      <c r="C84" s="33">
        <v>6.6777553240634404E-5</v>
      </c>
      <c r="D84" s="33">
        <v>6.3719039326382392E-5</v>
      </c>
      <c r="E84" s="33">
        <v>6.0963271597382495E-5</v>
      </c>
      <c r="F84" s="33">
        <v>5.8008397680916698E-5</v>
      </c>
      <c r="G84" s="33">
        <v>5.70450254700274E-5</v>
      </c>
      <c r="H84" s="33">
        <v>5.6362586609014903E-5</v>
      </c>
      <c r="I84" s="33">
        <v>6.3311564195476705E-5</v>
      </c>
      <c r="J84" s="33">
        <v>7.11337034729717E-5</v>
      </c>
      <c r="K84" s="33">
        <v>1.2018649627042199E-4</v>
      </c>
      <c r="L84" s="33">
        <v>1.22330594268023E-4</v>
      </c>
      <c r="M84" s="33">
        <v>1.1703995103929501E-4</v>
      </c>
      <c r="N84" s="33">
        <v>1.82122034989806E-4</v>
      </c>
      <c r="O84" s="33">
        <v>1.7378056766917898E-4</v>
      </c>
      <c r="P84" s="33">
        <v>1.6582115229006998E-4</v>
      </c>
      <c r="Q84" s="33">
        <v>1.5864959752249298E-4</v>
      </c>
      <c r="R84" s="33">
        <v>1.5095989279875299E-4</v>
      </c>
      <c r="S84" s="33">
        <v>1.4815076123342799E-4</v>
      </c>
      <c r="T84" s="33">
        <v>1.5132410021848899E-4</v>
      </c>
      <c r="U84" s="33">
        <v>2.4890403719330002E-4</v>
      </c>
      <c r="V84" s="33">
        <v>2.3683972325583898E-4</v>
      </c>
      <c r="W84" s="33">
        <v>2.6573346462615199E-4</v>
      </c>
      <c r="X84" s="33">
        <v>2.5356246614537895E-4</v>
      </c>
      <c r="Y84" s="33">
        <v>2.4259621070781901E-4</v>
      </c>
      <c r="Z84" s="33">
        <v>2.30837635479308E-4</v>
      </c>
      <c r="AA84" s="33">
        <v>2.2147986288894401E-4</v>
      </c>
      <c r="AB84" s="33">
        <v>2.1869693613516401E-4</v>
      </c>
      <c r="AC84" s="33">
        <v>2.1052209958423199E-4</v>
      </c>
      <c r="AD84" s="33">
        <v>2.6210461492542198E-4</v>
      </c>
      <c r="AE84" s="33">
        <v>2.50866480025158E-4</v>
      </c>
    </row>
    <row r="85" spans="1:31">
      <c r="A85" s="29" t="s">
        <v>134</v>
      </c>
      <c r="B85" s="29" t="s">
        <v>73</v>
      </c>
      <c r="C85" s="33">
        <v>0</v>
      </c>
      <c r="D85" s="33">
        <v>0</v>
      </c>
      <c r="E85" s="33">
        <v>1.708924468525698E-4</v>
      </c>
      <c r="F85" s="33">
        <v>1.6406847447091898E-4</v>
      </c>
      <c r="G85" s="33">
        <v>1.6701761976688011E-4</v>
      </c>
      <c r="H85" s="33">
        <v>1.7076394280835761E-4</v>
      </c>
      <c r="I85" s="33">
        <v>2.12581212050414E-4</v>
      </c>
      <c r="J85" s="33">
        <v>2.20415035111366E-4</v>
      </c>
      <c r="K85" s="33">
        <v>1909.4465508479018</v>
      </c>
      <c r="L85" s="33">
        <v>2052.0582274230142</v>
      </c>
      <c r="M85" s="33">
        <v>1990.1345106868234</v>
      </c>
      <c r="N85" s="33">
        <v>6151.9453021999843</v>
      </c>
      <c r="O85" s="33">
        <v>5870.1768127392652</v>
      </c>
      <c r="P85" s="33">
        <v>5601.3137503837961</v>
      </c>
      <c r="Q85" s="33">
        <v>5359.0640266513865</v>
      </c>
      <c r="R85" s="33">
        <v>5099.3115872875032</v>
      </c>
      <c r="S85" s="33">
        <v>4865.7553294440386</v>
      </c>
      <c r="T85" s="33">
        <v>4642.8963048729729</v>
      </c>
      <c r="U85" s="33">
        <v>5213.4756476276098</v>
      </c>
      <c r="V85" s="33">
        <v>4960.7798391243396</v>
      </c>
      <c r="W85" s="33">
        <v>4733.5685468982247</v>
      </c>
      <c r="X85" s="33">
        <v>4516.7638788298555</v>
      </c>
      <c r="Y85" s="33">
        <v>4321.4195630903359</v>
      </c>
      <c r="Z85" s="33">
        <v>4111.9614809615996</v>
      </c>
      <c r="AA85" s="33">
        <v>3923.6273657676911</v>
      </c>
      <c r="AB85" s="33">
        <v>3743.9192406542024</v>
      </c>
      <c r="AC85" s="33">
        <v>3581.9994764448147</v>
      </c>
      <c r="AD85" s="33">
        <v>3408.3808935767124</v>
      </c>
      <c r="AE85" s="33">
        <v>3252.2718437211447</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6405.917100798054</v>
      </c>
      <c r="D87" s="35">
        <v>6112.5163248499848</v>
      </c>
      <c r="E87" s="35">
        <v>14575.951711491674</v>
      </c>
      <c r="F87" s="35">
        <v>13869.459123554498</v>
      </c>
      <c r="G87" s="35">
        <v>13234.216715680099</v>
      </c>
      <c r="H87" s="35">
        <v>12628.069380163415</v>
      </c>
      <c r="I87" s="35">
        <v>23150.139188933666</v>
      </c>
      <c r="J87" s="35">
        <v>22028.057965050091</v>
      </c>
      <c r="K87" s="35">
        <v>38284.855545641629</v>
      </c>
      <c r="L87" s="35">
        <v>36531.350709633785</v>
      </c>
      <c r="M87" s="35">
        <v>34951.41607983689</v>
      </c>
      <c r="N87" s="35">
        <v>33257.332676772166</v>
      </c>
      <c r="O87" s="35">
        <v>31734.096052988145</v>
      </c>
      <c r="P87" s="35">
        <v>30280.625992704227</v>
      </c>
      <c r="Q87" s="35">
        <v>28971.027279246297</v>
      </c>
      <c r="R87" s="35">
        <v>27566.809417623332</v>
      </c>
      <c r="S87" s="35">
        <v>26304.207456109547</v>
      </c>
      <c r="T87" s="35">
        <v>26538.52551669953</v>
      </c>
      <c r="U87" s="35">
        <v>25390.767929631776</v>
      </c>
      <c r="V87" s="35">
        <v>24160.084012767831</v>
      </c>
      <c r="W87" s="35">
        <v>23053.516309128045</v>
      </c>
      <c r="X87" s="35">
        <v>21997.630059992072</v>
      </c>
      <c r="Y87" s="35">
        <v>21046.260427388319</v>
      </c>
      <c r="Z87" s="35">
        <v>20026.153659058215</v>
      </c>
      <c r="AA87" s="35">
        <v>19108.92524251642</v>
      </c>
      <c r="AB87" s="35">
        <v>19747.751222712752</v>
      </c>
      <c r="AC87" s="35">
        <v>19177.673483443919</v>
      </c>
      <c r="AD87" s="35">
        <v>18248.136656531802</v>
      </c>
      <c r="AE87" s="35">
        <v>17412.34414561138</v>
      </c>
    </row>
  </sheetData>
  <sheetProtection algorithmName="SHA-512" hashValue="NszJu7fwxeT+9szVLJpWxQWfyjOIc5/DlfbW+MmCZZdu0QN9LqmBu3Nnsk6oZOJzynZYsM535jZSqJQdrz5NZw==" saltValue="wOJ6WhXGuxn0MFPo5MTaTg=="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1512076.7358000001</v>
      </c>
      <c r="D6" s="33">
        <v>1343997.2022000002</v>
      </c>
      <c r="E6" s="33">
        <v>1281113.5364000001</v>
      </c>
      <c r="F6" s="33">
        <v>1042843.1957604226</v>
      </c>
      <c r="G6" s="33">
        <v>931826.929638464</v>
      </c>
      <c r="H6" s="33">
        <v>850587.87226496194</v>
      </c>
      <c r="I6" s="33">
        <v>829026.97686678544</v>
      </c>
      <c r="J6" s="33">
        <v>838015.09525310877</v>
      </c>
      <c r="K6" s="33">
        <v>715618.91121954634</v>
      </c>
      <c r="L6" s="33">
        <v>652908.48701895413</v>
      </c>
      <c r="M6" s="33">
        <v>561106.77363693994</v>
      </c>
      <c r="N6" s="33">
        <v>347971.75265605457</v>
      </c>
      <c r="O6" s="33">
        <v>335647.45304443617</v>
      </c>
      <c r="P6" s="33">
        <v>287197.15006570972</v>
      </c>
      <c r="Q6" s="33">
        <v>209196.28844713367</v>
      </c>
      <c r="R6" s="33">
        <v>199966.87711528462</v>
      </c>
      <c r="S6" s="33">
        <v>180344.80069979251</v>
      </c>
      <c r="T6" s="33">
        <v>172050.57676764735</v>
      </c>
      <c r="U6" s="33">
        <v>152710.34506863583</v>
      </c>
      <c r="V6" s="33">
        <v>141420.02170594755</v>
      </c>
      <c r="W6" s="33">
        <v>108814.85514205761</v>
      </c>
      <c r="X6" s="33">
        <v>68543.209112009295</v>
      </c>
      <c r="Y6" s="33">
        <v>51441.798316104694</v>
      </c>
      <c r="Z6" s="33">
        <v>37481.067784579267</v>
      </c>
      <c r="AA6" s="33">
        <v>34532.081359117954</v>
      </c>
      <c r="AB6" s="33">
        <v>38951.422460000002</v>
      </c>
      <c r="AC6" s="33">
        <v>36288.472759999997</v>
      </c>
      <c r="AD6" s="33">
        <v>33547.744989999999</v>
      </c>
      <c r="AE6" s="33">
        <v>30562.48215</v>
      </c>
    </row>
    <row r="7" spans="1:31">
      <c r="A7" s="29" t="s">
        <v>40</v>
      </c>
      <c r="B7" s="29" t="s">
        <v>71</v>
      </c>
      <c r="C7" s="33">
        <v>215320.0091</v>
      </c>
      <c r="D7" s="33">
        <v>182842.16809999998</v>
      </c>
      <c r="E7" s="33">
        <v>185887.48696000001</v>
      </c>
      <c r="F7" s="33">
        <v>97568.846761261055</v>
      </c>
      <c r="G7" s="33">
        <v>92548.855191018389</v>
      </c>
      <c r="H7" s="33">
        <v>75361.406752586947</v>
      </c>
      <c r="I7" s="33">
        <v>1.1834360674E-2</v>
      </c>
      <c r="J7" s="33">
        <v>8.0981058889999999E-3</v>
      </c>
      <c r="K7" s="33">
        <v>7.514279462499991E-3</v>
      </c>
      <c r="L7" s="33">
        <v>6.8006765029999996E-3</v>
      </c>
      <c r="M7" s="33">
        <v>5.7088704779999994E-3</v>
      </c>
      <c r="N7" s="33">
        <v>5.3296967919999995E-3</v>
      </c>
      <c r="O7" s="33">
        <v>5.281821433999999E-3</v>
      </c>
      <c r="P7" s="33">
        <v>4.6651653479999897E-3</v>
      </c>
      <c r="Q7" s="33">
        <v>4.4175938889999995E-3</v>
      </c>
      <c r="R7" s="33">
        <v>3.9805219680000004E-3</v>
      </c>
      <c r="S7" s="33">
        <v>3.3252070159999984E-3</v>
      </c>
      <c r="T7" s="33">
        <v>3.5857083719999894E-3</v>
      </c>
      <c r="U7" s="33">
        <v>3.0083482565000002E-3</v>
      </c>
      <c r="V7" s="33">
        <v>2.1335791409999999E-3</v>
      </c>
      <c r="W7" s="33">
        <v>2.7651839214999992E-3</v>
      </c>
      <c r="X7" s="33">
        <v>2.9745363009999995E-3</v>
      </c>
      <c r="Y7" s="33">
        <v>2.7801680059999991E-3</v>
      </c>
      <c r="Z7" s="33">
        <v>2.2846850069999998E-3</v>
      </c>
      <c r="AA7" s="33">
        <v>2.2001039429999998E-3</v>
      </c>
      <c r="AB7" s="33">
        <v>2.8327930354999989E-3</v>
      </c>
      <c r="AC7" s="33">
        <v>5.3062833649999996E-4</v>
      </c>
      <c r="AD7" s="33">
        <v>0</v>
      </c>
      <c r="AE7" s="33">
        <v>0</v>
      </c>
    </row>
    <row r="8" spans="1:31">
      <c r="A8" s="29" t="s">
        <v>40</v>
      </c>
      <c r="B8" s="29" t="s">
        <v>20</v>
      </c>
      <c r="C8" s="33">
        <v>185364.06374455267</v>
      </c>
      <c r="D8" s="33">
        <v>177261.52761041472</v>
      </c>
      <c r="E8" s="33">
        <v>136936.3866417933</v>
      </c>
      <c r="F8" s="33">
        <v>176568.06240362415</v>
      </c>
      <c r="G8" s="33">
        <v>191588.28034731798</v>
      </c>
      <c r="H8" s="33">
        <v>151724.51104299055</v>
      </c>
      <c r="I8" s="33">
        <v>141360.31046222307</v>
      </c>
      <c r="J8" s="33">
        <v>146244.53555501095</v>
      </c>
      <c r="K8" s="33">
        <v>157939.15853150425</v>
      </c>
      <c r="L8" s="33">
        <v>154048.13862766739</v>
      </c>
      <c r="M8" s="33">
        <v>166826.56712302609</v>
      </c>
      <c r="N8" s="33">
        <v>219286.94080394058</v>
      </c>
      <c r="O8" s="33">
        <v>241765.03652530003</v>
      </c>
      <c r="P8" s="33">
        <v>215146.64314128281</v>
      </c>
      <c r="Q8" s="33">
        <v>158404.35526973341</v>
      </c>
      <c r="R8" s="33">
        <v>123321.50871463655</v>
      </c>
      <c r="S8" s="33">
        <v>121789.84857828282</v>
      </c>
      <c r="T8" s="33">
        <v>122182.53636355788</v>
      </c>
      <c r="U8" s="33">
        <v>105122.84184005266</v>
      </c>
      <c r="V8" s="33">
        <v>114112.50646647859</v>
      </c>
      <c r="W8" s="33">
        <v>106140.28220507059</v>
      </c>
      <c r="X8" s="33">
        <v>120673.9245937793</v>
      </c>
      <c r="Y8" s="33">
        <v>73130.215539586919</v>
      </c>
      <c r="Z8" s="33">
        <v>71762.310386877667</v>
      </c>
      <c r="AA8" s="33">
        <v>40280.570841747525</v>
      </c>
      <c r="AB8" s="33">
        <v>30894.8710181731</v>
      </c>
      <c r="AC8" s="33">
        <v>29721.838646744603</v>
      </c>
      <c r="AD8" s="33">
        <v>28392.2005390499</v>
      </c>
      <c r="AE8" s="33">
        <v>27265.8341574923</v>
      </c>
    </row>
    <row r="9" spans="1:31">
      <c r="A9" s="29" t="s">
        <v>40</v>
      </c>
      <c r="B9" s="29" t="s">
        <v>32</v>
      </c>
      <c r="C9" s="33">
        <v>86005.926899999991</v>
      </c>
      <c r="D9" s="33">
        <v>82707.116199999989</v>
      </c>
      <c r="E9" s="33">
        <v>77631.728940000001</v>
      </c>
      <c r="F9" s="33">
        <v>16727.918580000001</v>
      </c>
      <c r="G9" s="33">
        <v>15255.43592</v>
      </c>
      <c r="H9" s="33">
        <v>16844.456170000001</v>
      </c>
      <c r="I9" s="33">
        <v>13525.627980000001</v>
      </c>
      <c r="J9" s="33">
        <v>14260.1976</v>
      </c>
      <c r="K9" s="33">
        <v>11081.94693</v>
      </c>
      <c r="L9" s="33">
        <v>11972.094079999999</v>
      </c>
      <c r="M9" s="33">
        <v>11753.81235</v>
      </c>
      <c r="N9" s="33">
        <v>19032.479879999999</v>
      </c>
      <c r="O9" s="33">
        <v>18230.894700000001</v>
      </c>
      <c r="P9" s="33">
        <v>23724.547619999998</v>
      </c>
      <c r="Q9" s="33">
        <v>9003.2417000000005</v>
      </c>
      <c r="R9" s="33">
        <v>8640.4795000000013</v>
      </c>
      <c r="S9" s="33">
        <v>14822.448200000001</v>
      </c>
      <c r="T9" s="33">
        <v>7459.3969999999999</v>
      </c>
      <c r="U9" s="33">
        <v>2844.0117999999998</v>
      </c>
      <c r="V9" s="33">
        <v>3883.3977999999997</v>
      </c>
      <c r="W9" s="33">
        <v>3230.7122000000004</v>
      </c>
      <c r="X9" s="33">
        <v>4690.7915000000003</v>
      </c>
      <c r="Y9" s="33">
        <v>3908.2457999999997</v>
      </c>
      <c r="Z9" s="33">
        <v>3494.1444999999999</v>
      </c>
      <c r="AA9" s="33">
        <v>3963.6668</v>
      </c>
      <c r="AB9" s="33">
        <v>0</v>
      </c>
      <c r="AC9" s="33">
        <v>0</v>
      </c>
      <c r="AD9" s="33">
        <v>0</v>
      </c>
      <c r="AE9" s="33">
        <v>0</v>
      </c>
    </row>
    <row r="10" spans="1:31">
      <c r="A10" s="29" t="s">
        <v>40</v>
      </c>
      <c r="B10" s="29" t="s">
        <v>66</v>
      </c>
      <c r="C10" s="33">
        <v>4789.5342752987162</v>
      </c>
      <c r="D10" s="33">
        <v>2000.9963991961242</v>
      </c>
      <c r="E10" s="33">
        <v>9493.9121491708465</v>
      </c>
      <c r="F10" s="33">
        <v>18461.179982918289</v>
      </c>
      <c r="G10" s="33">
        <v>11234.498200654933</v>
      </c>
      <c r="H10" s="33">
        <v>13945.220989758211</v>
      </c>
      <c r="I10" s="33">
        <v>8668.92452555421</v>
      </c>
      <c r="J10" s="33">
        <v>16818.154661795597</v>
      </c>
      <c r="K10" s="33">
        <v>10014.487065040919</v>
      </c>
      <c r="L10" s="33">
        <v>14630.40295229109</v>
      </c>
      <c r="M10" s="33">
        <v>15694.324963812822</v>
      </c>
      <c r="N10" s="33">
        <v>33430.183278551733</v>
      </c>
      <c r="O10" s="33">
        <v>26489.777288704332</v>
      </c>
      <c r="P10" s="33">
        <v>25422.873518737997</v>
      </c>
      <c r="Q10" s="33">
        <v>30444.388339573594</v>
      </c>
      <c r="R10" s="33">
        <v>29504.456901870384</v>
      </c>
      <c r="S10" s="33">
        <v>55490.974060832741</v>
      </c>
      <c r="T10" s="33">
        <v>21559.966373230593</v>
      </c>
      <c r="U10" s="33">
        <v>69964.091942225903</v>
      </c>
      <c r="V10" s="33">
        <v>120490.15943640568</v>
      </c>
      <c r="W10" s="33">
        <v>96335.884715712513</v>
      </c>
      <c r="X10" s="33">
        <v>104738.02796516896</v>
      </c>
      <c r="Y10" s="33">
        <v>208826.40350789248</v>
      </c>
      <c r="Z10" s="33">
        <v>108303.40706306444</v>
      </c>
      <c r="AA10" s="33">
        <v>132972.13614646511</v>
      </c>
      <c r="AB10" s="33">
        <v>335543.31762759789</v>
      </c>
      <c r="AC10" s="33">
        <v>319513.55070257437</v>
      </c>
      <c r="AD10" s="33">
        <v>352865.83444480266</v>
      </c>
      <c r="AE10" s="33">
        <v>375822.41099199327</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2003556.2698198515</v>
      </c>
      <c r="D17" s="35">
        <v>1788809.0105096109</v>
      </c>
      <c r="E17" s="35">
        <v>1691063.0510909643</v>
      </c>
      <c r="F17" s="35">
        <v>1352169.2034882263</v>
      </c>
      <c r="G17" s="35">
        <v>1242453.9992974554</v>
      </c>
      <c r="H17" s="35">
        <v>1108463.4672202975</v>
      </c>
      <c r="I17" s="35">
        <v>992581.85166892339</v>
      </c>
      <c r="J17" s="35">
        <v>1015337.9911680211</v>
      </c>
      <c r="K17" s="35">
        <v>894654.51126037096</v>
      </c>
      <c r="L17" s="35">
        <v>833559.12947958894</v>
      </c>
      <c r="M17" s="35">
        <v>755381.48378264939</v>
      </c>
      <c r="N17" s="35">
        <v>619721.36194824381</v>
      </c>
      <c r="O17" s="35">
        <v>622133.1668402619</v>
      </c>
      <c r="P17" s="35">
        <v>551491.21901089582</v>
      </c>
      <c r="Q17" s="35">
        <v>407048.27817403455</v>
      </c>
      <c r="R17" s="35">
        <v>361433.32621231355</v>
      </c>
      <c r="S17" s="35">
        <v>372448.0748641151</v>
      </c>
      <c r="T17" s="35">
        <v>323252.48009014421</v>
      </c>
      <c r="U17" s="35">
        <v>330641.29365926265</v>
      </c>
      <c r="V17" s="35">
        <v>379906.08754241094</v>
      </c>
      <c r="W17" s="35">
        <v>314521.73702802463</v>
      </c>
      <c r="X17" s="35">
        <v>298645.9561454939</v>
      </c>
      <c r="Y17" s="35">
        <v>337306.6659437521</v>
      </c>
      <c r="Z17" s="35">
        <v>221040.93201920638</v>
      </c>
      <c r="AA17" s="35">
        <v>211748.45734743454</v>
      </c>
      <c r="AB17" s="35">
        <v>405389.61393856403</v>
      </c>
      <c r="AC17" s="35">
        <v>385523.86263994733</v>
      </c>
      <c r="AD17" s="35">
        <v>414805.77997385256</v>
      </c>
      <c r="AE17" s="35">
        <v>433650.72729948559</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862714.91910000006</v>
      </c>
      <c r="D20" s="33">
        <v>751802.52470000007</v>
      </c>
      <c r="E20" s="33">
        <v>696551.39599999995</v>
      </c>
      <c r="F20" s="33">
        <v>652605.43818851188</v>
      </c>
      <c r="G20" s="33">
        <v>570034.6207441492</v>
      </c>
      <c r="H20" s="33">
        <v>502283.88560125814</v>
      </c>
      <c r="I20" s="33">
        <v>508143.2525398549</v>
      </c>
      <c r="J20" s="33">
        <v>542296.34465998085</v>
      </c>
      <c r="K20" s="33">
        <v>451738.45012424857</v>
      </c>
      <c r="L20" s="33">
        <v>418242.82386538893</v>
      </c>
      <c r="M20" s="33">
        <v>348979.07097767538</v>
      </c>
      <c r="N20" s="33">
        <v>134075.43637517834</v>
      </c>
      <c r="O20" s="33">
        <v>154478.37385845865</v>
      </c>
      <c r="P20" s="33">
        <v>133462.35641354354</v>
      </c>
      <c r="Q20" s="33">
        <v>64968.614200000004</v>
      </c>
      <c r="R20" s="33">
        <v>75450.969700000001</v>
      </c>
      <c r="S20" s="33">
        <v>74309.985400000005</v>
      </c>
      <c r="T20" s="33">
        <v>69608.334300000002</v>
      </c>
      <c r="U20" s="33">
        <v>61860.792299999994</v>
      </c>
      <c r="V20" s="33">
        <v>51995.332000000002</v>
      </c>
      <c r="W20" s="33">
        <v>28142.045169000441</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2322.1988085666408</v>
      </c>
      <c r="D22" s="33">
        <v>2213.16260317355</v>
      </c>
      <c r="E22" s="33">
        <v>6475.8507533267803</v>
      </c>
      <c r="F22" s="33">
        <v>11577.6962039463</v>
      </c>
      <c r="G22" s="33">
        <v>3930.6482060041899</v>
      </c>
      <c r="H22" s="33">
        <v>3647.6434795540795</v>
      </c>
      <c r="I22" s="33">
        <v>5363.6468631121006</v>
      </c>
      <c r="J22" s="33">
        <v>7920.9973874692305</v>
      </c>
      <c r="K22" s="33">
        <v>10952.363777834749</v>
      </c>
      <c r="L22" s="33">
        <v>11222.720428474302</v>
      </c>
      <c r="M22" s="33">
        <v>20487.715480474271</v>
      </c>
      <c r="N22" s="33">
        <v>46672.825663434094</v>
      </c>
      <c r="O22" s="33">
        <v>48354.227455673601</v>
      </c>
      <c r="P22" s="33">
        <v>46639.078203008496</v>
      </c>
      <c r="Q22" s="33">
        <v>22598.526444378149</v>
      </c>
      <c r="R22" s="33">
        <v>18213.822490402501</v>
      </c>
      <c r="S22" s="33">
        <v>28472.141668561802</v>
      </c>
      <c r="T22" s="33">
        <v>36301.377025251342</v>
      </c>
      <c r="U22" s="33">
        <v>32482.982233236449</v>
      </c>
      <c r="V22" s="33">
        <v>35511.936970183044</v>
      </c>
      <c r="W22" s="33">
        <v>32026.644796074597</v>
      </c>
      <c r="X22" s="33">
        <v>36381.231669268935</v>
      </c>
      <c r="Y22" s="33">
        <v>1127.1137104039699</v>
      </c>
      <c r="Z22" s="33">
        <v>8.0891913000000009E-4</v>
      </c>
      <c r="AA22" s="33">
        <v>7.9770045999999993E-4</v>
      </c>
      <c r="AB22" s="33">
        <v>2.3424691999999999E-3</v>
      </c>
      <c r="AC22" s="33">
        <v>2.2109985000000002E-3</v>
      </c>
      <c r="AD22" s="33">
        <v>2.0669255E-3</v>
      </c>
      <c r="AE22" s="33">
        <v>1.92857219999999E-3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7.4635487999999992E-4</v>
      </c>
      <c r="D24" s="33">
        <v>7.3965272000000009E-4</v>
      </c>
      <c r="E24" s="33">
        <v>1292.9041880299901</v>
      </c>
      <c r="F24" s="33">
        <v>5056.0046483728502</v>
      </c>
      <c r="G24" s="33">
        <v>871.48530635568</v>
      </c>
      <c r="H24" s="33">
        <v>1210.4580294228399</v>
      </c>
      <c r="I24" s="33">
        <v>976.38510203909016</v>
      </c>
      <c r="J24" s="33">
        <v>1695.8394827415998</v>
      </c>
      <c r="K24" s="33">
        <v>1275.95671867488</v>
      </c>
      <c r="L24" s="33">
        <v>1743.1247859291898</v>
      </c>
      <c r="M24" s="33">
        <v>714.63697959132003</v>
      </c>
      <c r="N24" s="33">
        <v>6020.16225170908</v>
      </c>
      <c r="O24" s="33">
        <v>6304.8334328930805</v>
      </c>
      <c r="P24" s="33">
        <v>6428.0982771304198</v>
      </c>
      <c r="Q24" s="33">
        <v>9405.2470991335504</v>
      </c>
      <c r="R24" s="33">
        <v>5987.7627207773403</v>
      </c>
      <c r="S24" s="33">
        <v>11854.182523892048</v>
      </c>
      <c r="T24" s="33">
        <v>2875.2876283413393</v>
      </c>
      <c r="U24" s="33">
        <v>26030.55743142316</v>
      </c>
      <c r="V24" s="33">
        <v>61437.971230308598</v>
      </c>
      <c r="W24" s="33">
        <v>34763.217711154539</v>
      </c>
      <c r="X24" s="33">
        <v>38350.945167463957</v>
      </c>
      <c r="Y24" s="33">
        <v>96801.959051594502</v>
      </c>
      <c r="Z24" s="33">
        <v>43974.586696770304</v>
      </c>
      <c r="AA24" s="33">
        <v>57492.621691092703</v>
      </c>
      <c r="AB24" s="33">
        <v>133047.15930614161</v>
      </c>
      <c r="AC24" s="33">
        <v>157971.02943025329</v>
      </c>
      <c r="AD24" s="33">
        <v>184855.28205446049</v>
      </c>
      <c r="AE24" s="33">
        <v>202343.05398660491</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865037.11865492165</v>
      </c>
      <c r="D31" s="35">
        <v>754015.68804282625</v>
      </c>
      <c r="E31" s="35">
        <v>704320.15094135667</v>
      </c>
      <c r="F31" s="35">
        <v>669239.13904083101</v>
      </c>
      <c r="G31" s="35">
        <v>574836.75425650901</v>
      </c>
      <c r="H31" s="35">
        <v>507141.98711023509</v>
      </c>
      <c r="I31" s="35">
        <v>514483.2845050061</v>
      </c>
      <c r="J31" s="35">
        <v>551913.18153019168</v>
      </c>
      <c r="K31" s="35">
        <v>463966.77062075818</v>
      </c>
      <c r="L31" s="35">
        <v>431208.66907979239</v>
      </c>
      <c r="M31" s="35">
        <v>370181.423437741</v>
      </c>
      <c r="N31" s="35">
        <v>186768.42429032153</v>
      </c>
      <c r="O31" s="35">
        <v>209137.43474702534</v>
      </c>
      <c r="P31" s="35">
        <v>186529.53289368245</v>
      </c>
      <c r="Q31" s="35">
        <v>96972.387743511703</v>
      </c>
      <c r="R31" s="35">
        <v>99652.554911179846</v>
      </c>
      <c r="S31" s="35">
        <v>114636.30959245385</v>
      </c>
      <c r="T31" s="35">
        <v>108784.99895359269</v>
      </c>
      <c r="U31" s="35">
        <v>120374.33196465961</v>
      </c>
      <c r="V31" s="35">
        <v>148945.24020049162</v>
      </c>
      <c r="W31" s="35">
        <v>94931.907676229574</v>
      </c>
      <c r="X31" s="35">
        <v>74732.176836732891</v>
      </c>
      <c r="Y31" s="35">
        <v>97929.072761998468</v>
      </c>
      <c r="Z31" s="35">
        <v>43974.587505689437</v>
      </c>
      <c r="AA31" s="35">
        <v>57492.62248879316</v>
      </c>
      <c r="AB31" s="35">
        <v>133047.16164861081</v>
      </c>
      <c r="AC31" s="35">
        <v>157971.03164125179</v>
      </c>
      <c r="AD31" s="35">
        <v>184855.28412138598</v>
      </c>
      <c r="AE31" s="35">
        <v>202343.0559151771</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649361.81670000008</v>
      </c>
      <c r="D34" s="33">
        <v>592194.67749999999</v>
      </c>
      <c r="E34" s="33">
        <v>584562.14040000003</v>
      </c>
      <c r="F34" s="33">
        <v>390237.75757191074</v>
      </c>
      <c r="G34" s="33">
        <v>361792.30889431474</v>
      </c>
      <c r="H34" s="33">
        <v>348303.98666370381</v>
      </c>
      <c r="I34" s="33">
        <v>320883.72432693053</v>
      </c>
      <c r="J34" s="33">
        <v>295718.75059312797</v>
      </c>
      <c r="K34" s="33">
        <v>263880.46109529777</v>
      </c>
      <c r="L34" s="33">
        <v>234665.6631535652</v>
      </c>
      <c r="M34" s="33">
        <v>212127.70265926459</v>
      </c>
      <c r="N34" s="33">
        <v>213896.3162808762</v>
      </c>
      <c r="O34" s="33">
        <v>181169.07918597755</v>
      </c>
      <c r="P34" s="33">
        <v>153734.79365216615</v>
      </c>
      <c r="Q34" s="33">
        <v>144227.67424713366</v>
      </c>
      <c r="R34" s="33">
        <v>124515.9074152846</v>
      </c>
      <c r="S34" s="33">
        <v>106034.81529979249</v>
      </c>
      <c r="T34" s="33">
        <v>102442.24246764736</v>
      </c>
      <c r="U34" s="33">
        <v>90849.552768635825</v>
      </c>
      <c r="V34" s="33">
        <v>89424.68970594756</v>
      </c>
      <c r="W34" s="33">
        <v>80672.80997305717</v>
      </c>
      <c r="X34" s="33">
        <v>68543.209112009295</v>
      </c>
      <c r="Y34" s="33">
        <v>51441.798316104694</v>
      </c>
      <c r="Z34" s="33">
        <v>37481.067784579267</v>
      </c>
      <c r="AA34" s="33">
        <v>34532.081359117954</v>
      </c>
      <c r="AB34" s="33">
        <v>38951.422460000002</v>
      </c>
      <c r="AC34" s="33">
        <v>36288.472759999997</v>
      </c>
      <c r="AD34" s="33">
        <v>33547.744989999999</v>
      </c>
      <c r="AE34" s="33">
        <v>30562.48215</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90017.747594158922</v>
      </c>
      <c r="D36" s="33">
        <v>87636.571722013847</v>
      </c>
      <c r="E36" s="33">
        <v>92183.234473327175</v>
      </c>
      <c r="F36" s="33">
        <v>129965.8925286919</v>
      </c>
      <c r="G36" s="33">
        <v>138368.41051317274</v>
      </c>
      <c r="H36" s="33">
        <v>116501.45199535359</v>
      </c>
      <c r="I36" s="33">
        <v>108838.91999249926</v>
      </c>
      <c r="J36" s="33">
        <v>112156.89850981151</v>
      </c>
      <c r="K36" s="33">
        <v>122082.025042611</v>
      </c>
      <c r="L36" s="33">
        <v>119004.62652804345</v>
      </c>
      <c r="M36" s="33">
        <v>123438.7100355477</v>
      </c>
      <c r="N36" s="33">
        <v>136061.21718693935</v>
      </c>
      <c r="O36" s="33">
        <v>154602.85517693911</v>
      </c>
      <c r="P36" s="33">
        <v>126927.73912855875</v>
      </c>
      <c r="Q36" s="33">
        <v>114491.5190974033</v>
      </c>
      <c r="R36" s="33">
        <v>86674.646567114702</v>
      </c>
      <c r="S36" s="33">
        <v>93317.705087202106</v>
      </c>
      <c r="T36" s="33">
        <v>85881.157563978704</v>
      </c>
      <c r="U36" s="33">
        <v>72639.8576977927</v>
      </c>
      <c r="V36" s="33">
        <v>78600.567674083053</v>
      </c>
      <c r="W36" s="33">
        <v>74113.63519414491</v>
      </c>
      <c r="X36" s="33">
        <v>84292.690760542333</v>
      </c>
      <c r="Y36" s="33">
        <v>72003.099706027569</v>
      </c>
      <c r="Z36" s="33">
        <v>71762.3076707726</v>
      </c>
      <c r="AA36" s="33">
        <v>40280.568163713899</v>
      </c>
      <c r="AB36" s="33">
        <v>30894.865251134001</v>
      </c>
      <c r="AC36" s="33">
        <v>29721.833193331699</v>
      </c>
      <c r="AD36" s="33">
        <v>28392.195107988802</v>
      </c>
      <c r="AE36" s="33">
        <v>27265.829060276999</v>
      </c>
    </row>
    <row r="37" spans="1:31">
      <c r="A37" s="29" t="s">
        <v>131</v>
      </c>
      <c r="B37" s="29" t="s">
        <v>32</v>
      </c>
      <c r="C37" s="33">
        <v>2283.8287999999998</v>
      </c>
      <c r="D37" s="33">
        <v>2225.1472000000003</v>
      </c>
      <c r="E37" s="33">
        <v>4287.7389999999996</v>
      </c>
      <c r="F37" s="33">
        <v>4345.0855000000001</v>
      </c>
      <c r="G37" s="33">
        <v>4340.6605</v>
      </c>
      <c r="H37" s="33">
        <v>4177.0015000000003</v>
      </c>
      <c r="I37" s="33">
        <v>3839.4580000000001</v>
      </c>
      <c r="J37" s="33">
        <v>3543.9479999999999</v>
      </c>
      <c r="K37" s="33">
        <v>3419.3454999999999</v>
      </c>
      <c r="L37" s="33">
        <v>3450.6917999999996</v>
      </c>
      <c r="M37" s="33">
        <v>3457.1732000000002</v>
      </c>
      <c r="N37" s="33">
        <v>3330.2835</v>
      </c>
      <c r="O37" s="33">
        <v>3842.2950000000001</v>
      </c>
      <c r="P37" s="33">
        <v>3095.123</v>
      </c>
      <c r="Q37" s="33">
        <v>2736.5172000000002</v>
      </c>
      <c r="R37" s="33">
        <v>2600.4110000000001</v>
      </c>
      <c r="S37" s="33">
        <v>3145.7772</v>
      </c>
      <c r="T37" s="33">
        <v>2934.277</v>
      </c>
      <c r="U37" s="33">
        <v>2844.0117999999998</v>
      </c>
      <c r="V37" s="33">
        <v>3883.3977999999997</v>
      </c>
      <c r="W37" s="33">
        <v>3230.7122000000004</v>
      </c>
      <c r="X37" s="33">
        <v>4690.7915000000003</v>
      </c>
      <c r="Y37" s="33">
        <v>3908.2457999999997</v>
      </c>
      <c r="Z37" s="33">
        <v>3494.1444999999999</v>
      </c>
      <c r="AA37" s="33">
        <v>3963.6668</v>
      </c>
      <c r="AB37" s="33">
        <v>0</v>
      </c>
      <c r="AC37" s="33">
        <v>0</v>
      </c>
      <c r="AD37" s="33">
        <v>0</v>
      </c>
      <c r="AE37" s="33">
        <v>0</v>
      </c>
    </row>
    <row r="38" spans="1:31">
      <c r="A38" s="29" t="s">
        <v>131</v>
      </c>
      <c r="B38" s="29" t="s">
        <v>66</v>
      </c>
      <c r="C38" s="33">
        <v>1.2575499399999999E-3</v>
      </c>
      <c r="D38" s="33">
        <v>1.2336882100000002E-3</v>
      </c>
      <c r="E38" s="33">
        <v>1.233205705E-3</v>
      </c>
      <c r="F38" s="33">
        <v>5807.3086372160305</v>
      </c>
      <c r="G38" s="33">
        <v>2406.4540339315895</v>
      </c>
      <c r="H38" s="33">
        <v>2627.2344432301602</v>
      </c>
      <c r="I38" s="33">
        <v>2569.5181604395298</v>
      </c>
      <c r="J38" s="33">
        <v>8599.0141054493579</v>
      </c>
      <c r="K38" s="33">
        <v>6270.5886531488804</v>
      </c>
      <c r="L38" s="33">
        <v>8326.9718693056511</v>
      </c>
      <c r="M38" s="33">
        <v>11038.309653628692</v>
      </c>
      <c r="N38" s="33">
        <v>16300.883516624772</v>
      </c>
      <c r="O38" s="33">
        <v>11972.789740227001</v>
      </c>
      <c r="P38" s="33">
        <v>5647.0144683036706</v>
      </c>
      <c r="Q38" s="33">
        <v>8077.1292658080993</v>
      </c>
      <c r="R38" s="33">
        <v>13457.624413339221</v>
      </c>
      <c r="S38" s="33">
        <v>20590.433952573236</v>
      </c>
      <c r="T38" s="33">
        <v>6883.9316336569391</v>
      </c>
      <c r="U38" s="33">
        <v>19140.75540833273</v>
      </c>
      <c r="V38" s="33">
        <v>25496.759046082829</v>
      </c>
      <c r="W38" s="33">
        <v>26376.232360530339</v>
      </c>
      <c r="X38" s="33">
        <v>33473.889234759299</v>
      </c>
      <c r="Y38" s="33">
        <v>33717.085436681038</v>
      </c>
      <c r="Z38" s="33">
        <v>31870.566006517303</v>
      </c>
      <c r="AA38" s="33">
        <v>48392.664783775501</v>
      </c>
      <c r="AB38" s="33">
        <v>150273.56740597749</v>
      </c>
      <c r="AC38" s="33">
        <v>128768.6627622212</v>
      </c>
      <c r="AD38" s="33">
        <v>119056.04707858131</v>
      </c>
      <c r="AE38" s="33">
        <v>111816.56266313609</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741663.39435170894</v>
      </c>
      <c r="D45" s="35">
        <v>682056.39765570208</v>
      </c>
      <c r="E45" s="35">
        <v>681033.11510653282</v>
      </c>
      <c r="F45" s="35">
        <v>530356.04423781869</v>
      </c>
      <c r="G45" s="35">
        <v>506907.83394141909</v>
      </c>
      <c r="H45" s="35">
        <v>471609.67460228753</v>
      </c>
      <c r="I45" s="35">
        <v>436131.62047986925</v>
      </c>
      <c r="J45" s="35">
        <v>420018.61120838881</v>
      </c>
      <c r="K45" s="35">
        <v>395652.42029105767</v>
      </c>
      <c r="L45" s="35">
        <v>365447.95335091429</v>
      </c>
      <c r="M45" s="35">
        <v>350061.89554844098</v>
      </c>
      <c r="N45" s="35">
        <v>369588.70048444031</v>
      </c>
      <c r="O45" s="35">
        <v>351587.0191031436</v>
      </c>
      <c r="P45" s="35">
        <v>289404.6702490286</v>
      </c>
      <c r="Q45" s="35">
        <v>269532.83981034509</v>
      </c>
      <c r="R45" s="35">
        <v>227248.5893957385</v>
      </c>
      <c r="S45" s="35">
        <v>223088.73153956782</v>
      </c>
      <c r="T45" s="35">
        <v>198141.60866528298</v>
      </c>
      <c r="U45" s="35">
        <v>185474.17767476127</v>
      </c>
      <c r="V45" s="35">
        <v>197405.41422611344</v>
      </c>
      <c r="W45" s="35">
        <v>184393.38972773246</v>
      </c>
      <c r="X45" s="35">
        <v>191000.5806073109</v>
      </c>
      <c r="Y45" s="35">
        <v>161070.22925881331</v>
      </c>
      <c r="Z45" s="35">
        <v>144608.08596186916</v>
      </c>
      <c r="AA45" s="35">
        <v>127168.98110660736</v>
      </c>
      <c r="AB45" s="35">
        <v>220119.8551171115</v>
      </c>
      <c r="AC45" s="35">
        <v>194778.96871555288</v>
      </c>
      <c r="AD45" s="35">
        <v>180995.98717657011</v>
      </c>
      <c r="AE45" s="35">
        <v>169644.87387341307</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215320.0091</v>
      </c>
      <c r="D49" s="33">
        <v>182842.16809999998</v>
      </c>
      <c r="E49" s="33">
        <v>185887.48696000001</v>
      </c>
      <c r="F49" s="33">
        <v>97568.846761261055</v>
      </c>
      <c r="G49" s="33">
        <v>92548.855191018389</v>
      </c>
      <c r="H49" s="33">
        <v>75361.406752586947</v>
      </c>
      <c r="I49" s="33">
        <v>1.1834360674E-2</v>
      </c>
      <c r="J49" s="33">
        <v>8.0981058889999999E-3</v>
      </c>
      <c r="K49" s="33">
        <v>7.514279462499991E-3</v>
      </c>
      <c r="L49" s="33">
        <v>6.8006765029999996E-3</v>
      </c>
      <c r="M49" s="33">
        <v>5.7088704779999994E-3</v>
      </c>
      <c r="N49" s="33">
        <v>5.3296967919999995E-3</v>
      </c>
      <c r="O49" s="33">
        <v>5.281821433999999E-3</v>
      </c>
      <c r="P49" s="33">
        <v>4.6651653479999897E-3</v>
      </c>
      <c r="Q49" s="33">
        <v>4.4175938889999995E-3</v>
      </c>
      <c r="R49" s="33">
        <v>3.9805219680000004E-3</v>
      </c>
      <c r="S49" s="33">
        <v>3.3252070159999984E-3</v>
      </c>
      <c r="T49" s="33">
        <v>3.5857083719999894E-3</v>
      </c>
      <c r="U49" s="33">
        <v>3.0083482565000002E-3</v>
      </c>
      <c r="V49" s="33">
        <v>2.1335791409999999E-3</v>
      </c>
      <c r="W49" s="33">
        <v>2.7651839214999992E-3</v>
      </c>
      <c r="X49" s="33">
        <v>2.9745363009999995E-3</v>
      </c>
      <c r="Y49" s="33">
        <v>2.7801680059999991E-3</v>
      </c>
      <c r="Z49" s="33">
        <v>2.2846850069999998E-3</v>
      </c>
      <c r="AA49" s="33">
        <v>2.2001039429999998E-3</v>
      </c>
      <c r="AB49" s="33">
        <v>2.8327930354999989E-3</v>
      </c>
      <c r="AC49" s="33">
        <v>5.3062833649999996E-4</v>
      </c>
      <c r="AD49" s="33">
        <v>0</v>
      </c>
      <c r="AE49" s="33">
        <v>0</v>
      </c>
    </row>
    <row r="50" spans="1:31">
      <c r="A50" s="29" t="s">
        <v>132</v>
      </c>
      <c r="B50" s="29" t="s">
        <v>20</v>
      </c>
      <c r="C50" s="33">
        <v>4.3868553999999998E-4</v>
      </c>
      <c r="D50" s="33">
        <v>4.2865779999999999E-4</v>
      </c>
      <c r="E50" s="33">
        <v>4.4407677999999998E-4</v>
      </c>
      <c r="F50" s="33">
        <v>6.6363657E-4</v>
      </c>
      <c r="G50" s="33">
        <v>6.4652860000000004E-4</v>
      </c>
      <c r="H50" s="33">
        <v>6.1592290000000007E-4</v>
      </c>
      <c r="I50" s="33">
        <v>6.1152709999999998E-4</v>
      </c>
      <c r="J50" s="33">
        <v>6.5910890000000003E-4</v>
      </c>
      <c r="K50" s="33">
        <v>7.0190169999999991E-4</v>
      </c>
      <c r="L50" s="33">
        <v>6.8180869999999905E-4</v>
      </c>
      <c r="M50" s="33">
        <v>6.578488E-4</v>
      </c>
      <c r="N50" s="33">
        <v>7.4487550000000005E-4</v>
      </c>
      <c r="O50" s="33">
        <v>7.2233396999999994E-4</v>
      </c>
      <c r="P50" s="33">
        <v>6.9052000000000002E-4</v>
      </c>
      <c r="Q50" s="33">
        <v>6.5486044000000003E-4</v>
      </c>
      <c r="R50" s="33">
        <v>6.2780219999999996E-4</v>
      </c>
      <c r="S50" s="33">
        <v>6.6507950000000001E-4</v>
      </c>
      <c r="T50" s="33">
        <v>6.4505327000000004E-4</v>
      </c>
      <c r="U50" s="33">
        <v>7.0929800000000002E-4</v>
      </c>
      <c r="V50" s="33">
        <v>6.8110800000000004E-4</v>
      </c>
      <c r="W50" s="33">
        <v>8.9379007000000004E-4</v>
      </c>
      <c r="X50" s="33">
        <v>8.7725662999999995E-4</v>
      </c>
      <c r="Y50" s="33">
        <v>8.4470110000000004E-4</v>
      </c>
      <c r="Z50" s="33">
        <v>7.5357663999999999E-4</v>
      </c>
      <c r="AA50" s="33">
        <v>7.4716913999999998E-4</v>
      </c>
      <c r="AB50" s="33">
        <v>1.3625441999999901E-3</v>
      </c>
      <c r="AC50" s="33">
        <v>1.2941890000000001E-3</v>
      </c>
      <c r="AD50" s="33">
        <v>1.39653939999999E-3</v>
      </c>
      <c r="AE50" s="33">
        <v>1.318989E-3</v>
      </c>
    </row>
    <row r="51" spans="1:31">
      <c r="A51" s="29" t="s">
        <v>132</v>
      </c>
      <c r="B51" s="29" t="s">
        <v>32</v>
      </c>
      <c r="C51" s="33">
        <v>841.43709999999999</v>
      </c>
      <c r="D51" s="33">
        <v>347.22</v>
      </c>
      <c r="E51" s="33">
        <v>871.7219399999999</v>
      </c>
      <c r="F51" s="33">
        <v>4135.9182000000001</v>
      </c>
      <c r="G51" s="33">
        <v>2947.3792000000003</v>
      </c>
      <c r="H51" s="33">
        <v>3017.4232000000002</v>
      </c>
      <c r="I51" s="33">
        <v>2932.7224999999999</v>
      </c>
      <c r="J51" s="33">
        <v>4188.5248000000001</v>
      </c>
      <c r="K51" s="33">
        <v>1429.6551000000002</v>
      </c>
      <c r="L51" s="33">
        <v>2603.8447999999999</v>
      </c>
      <c r="M51" s="33">
        <v>2601.4512</v>
      </c>
      <c r="N51" s="33">
        <v>4096.1165000000001</v>
      </c>
      <c r="O51" s="33">
        <v>4270.2905000000001</v>
      </c>
      <c r="P51" s="33">
        <v>5073.1854999999996</v>
      </c>
      <c r="Q51" s="33">
        <v>6266.7245000000003</v>
      </c>
      <c r="R51" s="33">
        <v>6040.0685000000003</v>
      </c>
      <c r="S51" s="33">
        <v>11676.671</v>
      </c>
      <c r="T51" s="33">
        <v>4525.12</v>
      </c>
      <c r="U51" s="33">
        <v>0</v>
      </c>
      <c r="V51" s="33">
        <v>0</v>
      </c>
      <c r="W51" s="33">
        <v>0</v>
      </c>
      <c r="X51" s="33">
        <v>0</v>
      </c>
      <c r="Y51" s="33">
        <v>0</v>
      </c>
      <c r="Z51" s="33">
        <v>0</v>
      </c>
      <c r="AA51" s="33">
        <v>0</v>
      </c>
      <c r="AB51" s="33">
        <v>0</v>
      </c>
      <c r="AC51" s="33">
        <v>0</v>
      </c>
      <c r="AD51" s="33">
        <v>0</v>
      </c>
      <c r="AE51" s="33">
        <v>0</v>
      </c>
    </row>
    <row r="52" spans="1:31">
      <c r="A52" s="29" t="s">
        <v>132</v>
      </c>
      <c r="B52" s="29" t="s">
        <v>66</v>
      </c>
      <c r="C52" s="33">
        <v>820.50389243303994</v>
      </c>
      <c r="D52" s="33">
        <v>1.1473264540000001E-3</v>
      </c>
      <c r="E52" s="33">
        <v>1045.2872493043901</v>
      </c>
      <c r="F52" s="33">
        <v>2603.2790441747306</v>
      </c>
      <c r="G52" s="33">
        <v>1720.1506208324499</v>
      </c>
      <c r="H52" s="33">
        <v>4656.2329816606007</v>
      </c>
      <c r="I52" s="33">
        <v>2561.9233872992195</v>
      </c>
      <c r="J52" s="33">
        <v>3349.5901517002699</v>
      </c>
      <c r="K52" s="33">
        <v>1654.3675306190698</v>
      </c>
      <c r="L52" s="33">
        <v>2351.7343754548401</v>
      </c>
      <c r="M52" s="33">
        <v>1740.6760854620597</v>
      </c>
      <c r="N52" s="33">
        <v>4522.3969929514396</v>
      </c>
      <c r="O52" s="33">
        <v>2113.9505650520105</v>
      </c>
      <c r="P52" s="33">
        <v>3387.0505076922896</v>
      </c>
      <c r="Q52" s="33">
        <v>6199.5712182878415</v>
      </c>
      <c r="R52" s="33">
        <v>4079.5630268851996</v>
      </c>
      <c r="S52" s="33">
        <v>8636.7426147608803</v>
      </c>
      <c r="T52" s="33">
        <v>1637.56975860695</v>
      </c>
      <c r="U52" s="33">
        <v>10036.242076507941</v>
      </c>
      <c r="V52" s="33">
        <v>11994.33332121103</v>
      </c>
      <c r="W52" s="33">
        <v>11269.1229498789</v>
      </c>
      <c r="X52" s="33">
        <v>5180.8214683207189</v>
      </c>
      <c r="Y52" s="33">
        <v>25992.593149108401</v>
      </c>
      <c r="Z52" s="33">
        <v>12799.695022057378</v>
      </c>
      <c r="AA52" s="33">
        <v>11804.387997011081</v>
      </c>
      <c r="AB52" s="33">
        <v>18746.958260225263</v>
      </c>
      <c r="AC52" s="33">
        <v>2517.1714266038398</v>
      </c>
      <c r="AD52" s="33">
        <v>11080.552068408098</v>
      </c>
      <c r="AE52" s="33">
        <v>20848.465903320801</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216981.95053111858</v>
      </c>
      <c r="D59" s="35">
        <v>183189.38967598425</v>
      </c>
      <c r="E59" s="35">
        <v>187804.49659338116</v>
      </c>
      <c r="F59" s="35">
        <v>104308.04466907236</v>
      </c>
      <c r="G59" s="35">
        <v>97216.38565837944</v>
      </c>
      <c r="H59" s="35">
        <v>83035.063550170453</v>
      </c>
      <c r="I59" s="35">
        <v>5494.6583331869933</v>
      </c>
      <c r="J59" s="35">
        <v>7538.1237089150582</v>
      </c>
      <c r="K59" s="35">
        <v>3084.0308468002322</v>
      </c>
      <c r="L59" s="35">
        <v>4955.5866579400426</v>
      </c>
      <c r="M59" s="35">
        <v>4342.1336521813373</v>
      </c>
      <c r="N59" s="35">
        <v>8618.5195675237319</v>
      </c>
      <c r="O59" s="35">
        <v>6384.2470692074148</v>
      </c>
      <c r="P59" s="35">
        <v>8460.2413633776378</v>
      </c>
      <c r="Q59" s="35">
        <v>12466.300790742171</v>
      </c>
      <c r="R59" s="35">
        <v>10119.636135209368</v>
      </c>
      <c r="S59" s="35">
        <v>20313.417605047398</v>
      </c>
      <c r="T59" s="35">
        <v>6162.6939893685922</v>
      </c>
      <c r="U59" s="35">
        <v>10036.245794154196</v>
      </c>
      <c r="V59" s="35">
        <v>11994.336135898171</v>
      </c>
      <c r="W59" s="35">
        <v>11269.126608852892</v>
      </c>
      <c r="X59" s="35">
        <v>5180.8253201136495</v>
      </c>
      <c r="Y59" s="35">
        <v>25992.596773977508</v>
      </c>
      <c r="Z59" s="35">
        <v>12799.698060319026</v>
      </c>
      <c r="AA59" s="35">
        <v>11804.390944284163</v>
      </c>
      <c r="AB59" s="35">
        <v>18746.962455562498</v>
      </c>
      <c r="AC59" s="35">
        <v>2517.1732514211762</v>
      </c>
      <c r="AD59" s="35">
        <v>11080.553464947498</v>
      </c>
      <c r="AE59" s="35">
        <v>20848.467222309802</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93024.116471006448</v>
      </c>
      <c r="D64" s="33">
        <v>87411.792440151388</v>
      </c>
      <c r="E64" s="33">
        <v>38277.300548926534</v>
      </c>
      <c r="F64" s="33">
        <v>35024.47259336424</v>
      </c>
      <c r="G64" s="33">
        <v>49289.220584118797</v>
      </c>
      <c r="H64" s="33">
        <v>31575.414553747061</v>
      </c>
      <c r="I64" s="33">
        <v>27157.742546301361</v>
      </c>
      <c r="J64" s="33">
        <v>26166.638526966199</v>
      </c>
      <c r="K64" s="33">
        <v>24904.768546506639</v>
      </c>
      <c r="L64" s="33">
        <v>23820.790531627201</v>
      </c>
      <c r="M64" s="33">
        <v>22900.1405086171</v>
      </c>
      <c r="N64" s="33">
        <v>36552.896697846649</v>
      </c>
      <c r="O64" s="33">
        <v>38807.952676878398</v>
      </c>
      <c r="P64" s="33">
        <v>41579.824646629451</v>
      </c>
      <c r="Q64" s="33">
        <v>21314.30862051946</v>
      </c>
      <c r="R64" s="33">
        <v>18433.038593698901</v>
      </c>
      <c r="S64" s="33">
        <v>7.1313583999999995E-4</v>
      </c>
      <c r="T64" s="33">
        <v>6.8836576000000003E-4</v>
      </c>
      <c r="U64" s="33">
        <v>7.0187829999999996E-4</v>
      </c>
      <c r="V64" s="33">
        <v>6.6712109999999907E-4</v>
      </c>
      <c r="W64" s="33">
        <v>8.1688870000000001E-4</v>
      </c>
      <c r="X64" s="33">
        <v>8.0170810000000008E-4</v>
      </c>
      <c r="Y64" s="33">
        <v>8.1322247000000002E-4</v>
      </c>
      <c r="Z64" s="33">
        <v>7.2620623999999998E-4</v>
      </c>
      <c r="AA64" s="33">
        <v>7.1804539999999997E-4</v>
      </c>
      <c r="AB64" s="33">
        <v>1.4863831E-3</v>
      </c>
      <c r="AC64" s="33">
        <v>1.3997262999999999E-3</v>
      </c>
      <c r="AD64" s="33">
        <v>1.3294008E-3</v>
      </c>
      <c r="AE64" s="33">
        <v>1.2442708000000001E-3</v>
      </c>
    </row>
    <row r="65" spans="1:31">
      <c r="A65" s="29" t="s">
        <v>133</v>
      </c>
      <c r="B65" s="29" t="s">
        <v>32</v>
      </c>
      <c r="C65" s="33">
        <v>82880.660999999993</v>
      </c>
      <c r="D65" s="33">
        <v>80134.748999999996</v>
      </c>
      <c r="E65" s="33">
        <v>72472.267999999996</v>
      </c>
      <c r="F65" s="33">
        <v>8246.9148800000003</v>
      </c>
      <c r="G65" s="33">
        <v>7967.3962199999996</v>
      </c>
      <c r="H65" s="33">
        <v>9650.0314699999999</v>
      </c>
      <c r="I65" s="33">
        <v>6753.4474800000007</v>
      </c>
      <c r="J65" s="33">
        <v>6527.7248</v>
      </c>
      <c r="K65" s="33">
        <v>6232.9463299999998</v>
      </c>
      <c r="L65" s="33">
        <v>5917.5574800000004</v>
      </c>
      <c r="M65" s="33">
        <v>5695.1879500000005</v>
      </c>
      <c r="N65" s="33">
        <v>11606.079880000001</v>
      </c>
      <c r="O65" s="33">
        <v>10118.3092</v>
      </c>
      <c r="P65" s="33">
        <v>15556.239119999998</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3969.0278870491902</v>
      </c>
      <c r="D66" s="33">
        <v>2000.9928205906901</v>
      </c>
      <c r="E66" s="33">
        <v>7155.7190046310416</v>
      </c>
      <c r="F66" s="33">
        <v>4994.5871805994293</v>
      </c>
      <c r="G66" s="33">
        <v>6236.4077789989906</v>
      </c>
      <c r="H66" s="33">
        <v>5451.295064282268</v>
      </c>
      <c r="I66" s="33">
        <v>2561.0973642684303</v>
      </c>
      <c r="J66" s="33">
        <v>3155.3395467898508</v>
      </c>
      <c r="K66" s="33">
        <v>809.80886968563993</v>
      </c>
      <c r="L66" s="33">
        <v>2162.8119330335498</v>
      </c>
      <c r="M66" s="33">
        <v>2162.3667499390799</v>
      </c>
      <c r="N66" s="33">
        <v>6422.12061604051</v>
      </c>
      <c r="O66" s="33">
        <v>6031.6505012953912</v>
      </c>
      <c r="P66" s="33">
        <v>9874.6428131667872</v>
      </c>
      <c r="Q66" s="33">
        <v>6680.6208046613601</v>
      </c>
      <c r="R66" s="33">
        <v>5956.4618997340904</v>
      </c>
      <c r="S66" s="33">
        <v>14063.220766758726</v>
      </c>
      <c r="T66" s="33">
        <v>10163.17681573813</v>
      </c>
      <c r="U66" s="33">
        <v>14708.097268637259</v>
      </c>
      <c r="V66" s="33">
        <v>21544.37248384011</v>
      </c>
      <c r="W66" s="33">
        <v>23818.332050999197</v>
      </c>
      <c r="X66" s="33">
        <v>27709.573729742853</v>
      </c>
      <c r="Y66" s="33">
        <v>52190.1430270071</v>
      </c>
      <c r="Z66" s="33">
        <v>19449.941689562798</v>
      </c>
      <c r="AA66" s="33">
        <v>15191.9012456656</v>
      </c>
      <c r="AB66" s="33">
        <v>33422.219483536705</v>
      </c>
      <c r="AC66" s="33">
        <v>30234.641892247673</v>
      </c>
      <c r="AD66" s="33">
        <v>37530.758494163805</v>
      </c>
      <c r="AE66" s="33">
        <v>40530.027971476637</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179873.80535805563</v>
      </c>
      <c r="D73" s="35">
        <v>169547.53426074208</v>
      </c>
      <c r="E73" s="35">
        <v>117905.28755355757</v>
      </c>
      <c r="F73" s="35">
        <v>48265.974653963676</v>
      </c>
      <c r="G73" s="35">
        <v>63493.024583117789</v>
      </c>
      <c r="H73" s="35">
        <v>46676.741088029332</v>
      </c>
      <c r="I73" s="35">
        <v>36472.287390569792</v>
      </c>
      <c r="J73" s="35">
        <v>35849.702873756047</v>
      </c>
      <c r="K73" s="35">
        <v>31947.523746192277</v>
      </c>
      <c r="L73" s="35">
        <v>31901.159944660751</v>
      </c>
      <c r="M73" s="35">
        <v>30757.695208556179</v>
      </c>
      <c r="N73" s="35">
        <v>54581.097193887166</v>
      </c>
      <c r="O73" s="35">
        <v>54957.912378173794</v>
      </c>
      <c r="P73" s="35">
        <v>67010.706579796242</v>
      </c>
      <c r="Q73" s="35">
        <v>27994.929425180821</v>
      </c>
      <c r="R73" s="35">
        <v>24389.500493432992</v>
      </c>
      <c r="S73" s="35">
        <v>14063.221479894566</v>
      </c>
      <c r="T73" s="35">
        <v>10163.177504103891</v>
      </c>
      <c r="U73" s="35">
        <v>14708.097970515559</v>
      </c>
      <c r="V73" s="35">
        <v>21544.373150961212</v>
      </c>
      <c r="W73" s="35">
        <v>23818.332867887897</v>
      </c>
      <c r="X73" s="35">
        <v>27709.574531450955</v>
      </c>
      <c r="Y73" s="35">
        <v>52190.143840229568</v>
      </c>
      <c r="Z73" s="35">
        <v>19449.942415769037</v>
      </c>
      <c r="AA73" s="35">
        <v>15191.901963711</v>
      </c>
      <c r="AB73" s="35">
        <v>33422.220969919807</v>
      </c>
      <c r="AC73" s="35">
        <v>30234.643291973975</v>
      </c>
      <c r="AD73" s="35">
        <v>37530.759823564607</v>
      </c>
      <c r="AE73" s="35">
        <v>40530.02921574744</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4.3213512999999996E-4</v>
      </c>
      <c r="D78" s="33">
        <v>4.1641813999999998E-4</v>
      </c>
      <c r="E78" s="33">
        <v>4.2213603999999999E-4</v>
      </c>
      <c r="F78" s="33">
        <v>4.1398512999999998E-4</v>
      </c>
      <c r="G78" s="33">
        <v>3.9749362999999999E-4</v>
      </c>
      <c r="H78" s="33">
        <v>3.9841293999999999E-4</v>
      </c>
      <c r="I78" s="33">
        <v>4.4878327999999998E-4</v>
      </c>
      <c r="J78" s="33">
        <v>4.7165509999999897E-4</v>
      </c>
      <c r="K78" s="33">
        <v>4.6265014999999999E-4</v>
      </c>
      <c r="L78" s="33">
        <v>4.5771372E-4</v>
      </c>
      <c r="M78" s="33">
        <v>4.4053822999999998E-4</v>
      </c>
      <c r="N78" s="33">
        <v>5.1084500000000001E-4</v>
      </c>
      <c r="O78" s="33">
        <v>4.9347496E-4</v>
      </c>
      <c r="P78" s="33">
        <v>4.7256609999999998E-4</v>
      </c>
      <c r="Q78" s="33">
        <v>4.5257205000000001E-4</v>
      </c>
      <c r="R78" s="33">
        <v>4.3561825000000001E-4</v>
      </c>
      <c r="S78" s="33">
        <v>4.4430357E-4</v>
      </c>
      <c r="T78" s="33">
        <v>4.409088E-4</v>
      </c>
      <c r="U78" s="33">
        <v>4.9784720000000001E-4</v>
      </c>
      <c r="V78" s="33">
        <v>4.7398340000000001E-4</v>
      </c>
      <c r="W78" s="33">
        <v>5.0417229999999999E-4</v>
      </c>
      <c r="X78" s="33">
        <v>4.8500329999999904E-4</v>
      </c>
      <c r="Y78" s="33">
        <v>4.6523179999999998E-4</v>
      </c>
      <c r="Z78" s="33">
        <v>4.2740306E-4</v>
      </c>
      <c r="AA78" s="33">
        <v>4.1511863E-4</v>
      </c>
      <c r="AB78" s="33">
        <v>5.7564259999999903E-4</v>
      </c>
      <c r="AC78" s="33">
        <v>5.4849910000000007E-4</v>
      </c>
      <c r="AD78" s="33">
        <v>6.3819539999999996E-4</v>
      </c>
      <c r="AE78" s="33">
        <v>6.0538329999999991E-4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4.9191166599999998E-4</v>
      </c>
      <c r="D80" s="33">
        <v>4.5793804999999998E-4</v>
      </c>
      <c r="E80" s="33">
        <v>4.7399971999999996E-4</v>
      </c>
      <c r="F80" s="33">
        <v>4.7255524999999997E-4</v>
      </c>
      <c r="G80" s="33">
        <v>4.6053622199999987E-4</v>
      </c>
      <c r="H80" s="33">
        <v>4.7116233999999903E-4</v>
      </c>
      <c r="I80" s="33">
        <v>5.1150794100000006E-4</v>
      </c>
      <c r="J80" s="33">
        <v>18.371375114519999</v>
      </c>
      <c r="K80" s="33">
        <v>3.7652929124499996</v>
      </c>
      <c r="L80" s="33">
        <v>45.759988567859999</v>
      </c>
      <c r="M80" s="33">
        <v>38.335495191669999</v>
      </c>
      <c r="N80" s="33">
        <v>164.61990122592999</v>
      </c>
      <c r="O80" s="33">
        <v>66.553049236850001</v>
      </c>
      <c r="P80" s="33">
        <v>86.06745244483001</v>
      </c>
      <c r="Q80" s="33">
        <v>81.819951682739998</v>
      </c>
      <c r="R80" s="33">
        <v>23.044841134529999</v>
      </c>
      <c r="S80" s="33">
        <v>346.39420284785001</v>
      </c>
      <c r="T80" s="33">
        <v>5.3688723500000003E-4</v>
      </c>
      <c r="U80" s="33">
        <v>48.439757324810003</v>
      </c>
      <c r="V80" s="33">
        <v>16.7233549631</v>
      </c>
      <c r="W80" s="33">
        <v>108.97964314954001</v>
      </c>
      <c r="X80" s="33">
        <v>22.798364882130002</v>
      </c>
      <c r="Y80" s="33">
        <v>124.62284350141</v>
      </c>
      <c r="Z80" s="33">
        <v>208.61764815667001</v>
      </c>
      <c r="AA80" s="33">
        <v>90.56042892024</v>
      </c>
      <c r="AB80" s="33">
        <v>53.413171716839997</v>
      </c>
      <c r="AC80" s="33">
        <v>22.04519124838</v>
      </c>
      <c r="AD80" s="33">
        <v>343.19474918896998</v>
      </c>
      <c r="AE80" s="33">
        <v>284.30046745482008</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9.2404679599999995E-4</v>
      </c>
      <c r="D87" s="35">
        <v>8.7435618999999996E-4</v>
      </c>
      <c r="E87" s="35">
        <v>8.9613575999999994E-4</v>
      </c>
      <c r="F87" s="35">
        <v>8.865403799999999E-4</v>
      </c>
      <c r="G87" s="35">
        <v>8.580298519999998E-4</v>
      </c>
      <c r="H87" s="35">
        <v>8.6957527999999903E-4</v>
      </c>
      <c r="I87" s="35">
        <v>9.6029122100000004E-4</v>
      </c>
      <c r="J87" s="35">
        <v>18.371846769619999</v>
      </c>
      <c r="K87" s="35">
        <v>3.7657555625999994</v>
      </c>
      <c r="L87" s="35">
        <v>45.760446281580002</v>
      </c>
      <c r="M87" s="35">
        <v>38.335935729900001</v>
      </c>
      <c r="N87" s="35">
        <v>164.62041207093</v>
      </c>
      <c r="O87" s="35">
        <v>66.553542711809996</v>
      </c>
      <c r="P87" s="35">
        <v>86.067925010930011</v>
      </c>
      <c r="Q87" s="35">
        <v>81.820404254789992</v>
      </c>
      <c r="R87" s="35">
        <v>23.045276752779998</v>
      </c>
      <c r="S87" s="35">
        <v>346.39464715142003</v>
      </c>
      <c r="T87" s="35">
        <v>9.7779603500000004E-4</v>
      </c>
      <c r="U87" s="35">
        <v>48.440255172010005</v>
      </c>
      <c r="V87" s="35">
        <v>16.723828946499999</v>
      </c>
      <c r="W87" s="35">
        <v>108.98014732184001</v>
      </c>
      <c r="X87" s="35">
        <v>22.798849885430002</v>
      </c>
      <c r="Y87" s="35">
        <v>124.62330873321001</v>
      </c>
      <c r="Z87" s="35">
        <v>208.61807555973002</v>
      </c>
      <c r="AA87" s="35">
        <v>90.560844038870002</v>
      </c>
      <c r="AB87" s="35">
        <v>53.413747359439995</v>
      </c>
      <c r="AC87" s="35">
        <v>22.045739747479999</v>
      </c>
      <c r="AD87" s="35">
        <v>343.19538738436995</v>
      </c>
      <c r="AE87" s="35">
        <v>284.30107283812009</v>
      </c>
    </row>
  </sheetData>
  <sheetProtection algorithmName="SHA-512" hashValue="9NQRN8W7D01+pJGOQWoLXD8s3Xck63Mv5gbmhZjOKvOc7WDVPe9F7IaeoU4xms++dYH80CoVsMytEm9TuevtaQ==" saltValue="Qxsl9P7R1enecZJMypKdg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6.7015681036105299E-4</v>
      </c>
      <c r="D8" s="33">
        <v>6.3946260505176394E-4</v>
      </c>
      <c r="E8" s="33">
        <v>6.6119309055988405E-4</v>
      </c>
      <c r="F8" s="33">
        <v>7.6872637965747599E-4</v>
      </c>
      <c r="G8" s="33">
        <v>7.335175375490742E-4</v>
      </c>
      <c r="H8" s="33">
        <v>6.9992131417656871E-4</v>
      </c>
      <c r="I8" s="33">
        <v>6.9857908623622287E-4</v>
      </c>
      <c r="J8" s="33">
        <v>7.0733509786326211E-4</v>
      </c>
      <c r="K8" s="33">
        <v>7.3531949577876809E-4</v>
      </c>
      <c r="L8" s="33">
        <v>7.0164073996757572E-4</v>
      </c>
      <c r="M8" s="33">
        <v>6.8199673046429976E-4</v>
      </c>
      <c r="N8" s="33">
        <v>9.0376647511254302E-4</v>
      </c>
      <c r="O8" s="33">
        <v>8.6237259041291499E-4</v>
      </c>
      <c r="P8" s="33">
        <v>8.2287460884502368E-4</v>
      </c>
      <c r="Q8" s="33">
        <v>7.8728632446344081E-4</v>
      </c>
      <c r="R8" s="33">
        <v>7.4912676110681985E-4</v>
      </c>
      <c r="S8" s="33">
        <v>8.2084907202469709E-4</v>
      </c>
      <c r="T8" s="33">
        <v>7.8325293100944523E-4</v>
      </c>
      <c r="U8" s="33">
        <v>8.8217608050415806E-4</v>
      </c>
      <c r="V8" s="33">
        <v>8.3941723535511134E-4</v>
      </c>
      <c r="W8" s="33">
        <v>9.8578652148317001E-4</v>
      </c>
      <c r="X8" s="33">
        <v>9.6488625624398456E-4</v>
      </c>
      <c r="Y8" s="33">
        <v>9.3272223069846389E-4</v>
      </c>
      <c r="Z8" s="33">
        <v>8.8751342679764175E-4</v>
      </c>
      <c r="AA8" s="33">
        <v>8.5382883977679275E-4</v>
      </c>
      <c r="AB8" s="33">
        <v>1.5145552808924158E-3</v>
      </c>
      <c r="AC8" s="33">
        <v>1.449052683693943E-3</v>
      </c>
      <c r="AD8" s="33">
        <v>1.4245334629896956E-3</v>
      </c>
      <c r="AE8" s="33">
        <v>1.3160900186664926E-3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1.7140384834841158E-3</v>
      </c>
      <c r="D10" s="33">
        <v>1.650422317987472E-3</v>
      </c>
      <c r="E10" s="33">
        <v>1.5890379225503401E-3</v>
      </c>
      <c r="F10" s="33">
        <v>1.5120176677872938E-3</v>
      </c>
      <c r="G10" s="33">
        <v>1.4427649496043192E-3</v>
      </c>
      <c r="H10" s="33">
        <v>1.376684111669773E-3</v>
      </c>
      <c r="I10" s="33">
        <v>1.3171442678793839E-3</v>
      </c>
      <c r="J10" s="33">
        <v>1.2742462646638459E-3</v>
      </c>
      <c r="K10" s="33">
        <v>1.2323355555463151E-3</v>
      </c>
      <c r="L10" s="33">
        <v>1.2144689717314642E-3</v>
      </c>
      <c r="M10" s="33">
        <v>1.2078278059310739E-3</v>
      </c>
      <c r="N10" s="33">
        <v>3.2560758657075692E-3</v>
      </c>
      <c r="O10" s="33">
        <v>3.106942618713021E-3</v>
      </c>
      <c r="P10" s="33">
        <v>2.9646399021718258E-3</v>
      </c>
      <c r="Q10" s="33">
        <v>3.8732331252279567E-3</v>
      </c>
      <c r="R10" s="33">
        <v>3.6854985231594712E-3</v>
      </c>
      <c r="S10" s="33">
        <v>8.9377898609671637E-3</v>
      </c>
      <c r="T10" s="33">
        <v>8.528425436458811E-3</v>
      </c>
      <c r="U10" s="33">
        <v>18741.75247147755</v>
      </c>
      <c r="V10" s="33">
        <v>17833.344604318238</v>
      </c>
      <c r="W10" s="33">
        <v>27742.388065104122</v>
      </c>
      <c r="X10" s="33">
        <v>26471.744326392389</v>
      </c>
      <c r="Y10" s="33">
        <v>25326.875027708073</v>
      </c>
      <c r="Z10" s="33">
        <v>55267.766675910534</v>
      </c>
      <c r="AA10" s="33">
        <v>56874.312738751942</v>
      </c>
      <c r="AB10" s="33">
        <v>93097.518541503479</v>
      </c>
      <c r="AC10" s="33">
        <v>89071.168799679726</v>
      </c>
      <c r="AD10" s="33">
        <v>96770.958688979706</v>
      </c>
      <c r="AE10" s="33">
        <v>95258.665727411833</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446165.79163732514</v>
      </c>
      <c r="D12" s="33">
        <v>425730.72025377781</v>
      </c>
      <c r="E12" s="33">
        <v>613258.60416922148</v>
      </c>
      <c r="F12" s="33">
        <v>1156384.3157381276</v>
      </c>
      <c r="G12" s="33">
        <v>1125382.4349154115</v>
      </c>
      <c r="H12" s="33">
        <v>1112614.6089074621</v>
      </c>
      <c r="I12" s="33">
        <v>1297237.0552120502</v>
      </c>
      <c r="J12" s="33">
        <v>1435237.4995546718</v>
      </c>
      <c r="K12" s="33">
        <v>1451597.8467374402</v>
      </c>
      <c r="L12" s="33">
        <v>1443625.7761804569</v>
      </c>
      <c r="M12" s="33">
        <v>1396012.3025793813</v>
      </c>
      <c r="N12" s="33">
        <v>1684753.2281640384</v>
      </c>
      <c r="O12" s="33">
        <v>1672258.6989253252</v>
      </c>
      <c r="P12" s="33">
        <v>1603765.2335641049</v>
      </c>
      <c r="Q12" s="33">
        <v>1558819.756198023</v>
      </c>
      <c r="R12" s="33">
        <v>1520636.9189364063</v>
      </c>
      <c r="S12" s="33">
        <v>1554559.2810947662</v>
      </c>
      <c r="T12" s="33">
        <v>1551240.452503473</v>
      </c>
      <c r="U12" s="33">
        <v>1531161.1302581518</v>
      </c>
      <c r="V12" s="33">
        <v>1464469.1834841787</v>
      </c>
      <c r="W12" s="33">
        <v>1518394.8505297597</v>
      </c>
      <c r="X12" s="33">
        <v>1541664.8657663693</v>
      </c>
      <c r="Y12" s="33">
        <v>1479756.1762618895</v>
      </c>
      <c r="Z12" s="33">
        <v>1413011.933966435</v>
      </c>
      <c r="AA12" s="33">
        <v>1350252.6298091372</v>
      </c>
      <c r="AB12" s="33">
        <v>1203561.526254823</v>
      </c>
      <c r="AC12" s="33">
        <v>1152691.6624567749</v>
      </c>
      <c r="AD12" s="33">
        <v>1033264.7515088146</v>
      </c>
      <c r="AE12" s="33">
        <v>816245.21270677785</v>
      </c>
    </row>
    <row r="13" spans="1:31">
      <c r="A13" s="29" t="s">
        <v>40</v>
      </c>
      <c r="B13" s="29" t="s">
        <v>68</v>
      </c>
      <c r="C13" s="33">
        <v>2.494979340820048E-3</v>
      </c>
      <c r="D13" s="33">
        <v>3.8388522591375485E-3</v>
      </c>
      <c r="E13" s="33">
        <v>4.3599537719813189E-3</v>
      </c>
      <c r="F13" s="33">
        <v>6.0467580845595783E-3</v>
      </c>
      <c r="G13" s="33">
        <v>6.0647724853882205E-3</v>
      </c>
      <c r="H13" s="33">
        <v>7.0807782007956399E-3</v>
      </c>
      <c r="I13" s="33">
        <v>5764.9760005158469</v>
      </c>
      <c r="J13" s="33">
        <v>5485.5497507285554</v>
      </c>
      <c r="K13" s="33">
        <v>38059.268177944912</v>
      </c>
      <c r="L13" s="33">
        <v>48284.418563777246</v>
      </c>
      <c r="M13" s="33">
        <v>105391.8910107017</v>
      </c>
      <c r="N13" s="33">
        <v>215799.47275311738</v>
      </c>
      <c r="O13" s="33">
        <v>232307.16838129616</v>
      </c>
      <c r="P13" s="33">
        <v>221667.14533541421</v>
      </c>
      <c r="Q13" s="33">
        <v>219850.67619032649</v>
      </c>
      <c r="R13" s="33">
        <v>213146.31476233091</v>
      </c>
      <c r="S13" s="33">
        <v>315278.72849983501</v>
      </c>
      <c r="T13" s="33">
        <v>307397.03389114956</v>
      </c>
      <c r="U13" s="33">
        <v>294102.50161036273</v>
      </c>
      <c r="V13" s="33">
        <v>301167.95985078218</v>
      </c>
      <c r="W13" s="33">
        <v>335570.86921474879</v>
      </c>
      <c r="X13" s="33">
        <v>425110.26945166464</v>
      </c>
      <c r="Y13" s="33">
        <v>406724.78890578193</v>
      </c>
      <c r="Z13" s="33">
        <v>387010.9441853927</v>
      </c>
      <c r="AA13" s="33">
        <v>369741.86691305524</v>
      </c>
      <c r="AB13" s="33">
        <v>365853.572971027</v>
      </c>
      <c r="AC13" s="33">
        <v>350030.86897857377</v>
      </c>
      <c r="AD13" s="33">
        <v>333064.96363721247</v>
      </c>
      <c r="AE13" s="33">
        <v>347047.71668508387</v>
      </c>
    </row>
    <row r="14" spans="1:31">
      <c r="A14" s="29" t="s">
        <v>40</v>
      </c>
      <c r="B14" s="29" t="s">
        <v>36</v>
      </c>
      <c r="C14" s="33">
        <v>2.9281563347206239E-3</v>
      </c>
      <c r="D14" s="33">
        <v>2.9343456940890446E-3</v>
      </c>
      <c r="E14" s="33">
        <v>2.8074389601679601E-3</v>
      </c>
      <c r="F14" s="33">
        <v>2.6713631240439279E-3</v>
      </c>
      <c r="G14" s="33">
        <v>2.6395897454066851E-3</v>
      </c>
      <c r="H14" s="33">
        <v>2.5901467746427421E-3</v>
      </c>
      <c r="I14" s="33">
        <v>2.9284734412113891E-3</v>
      </c>
      <c r="J14" s="33">
        <v>3.8779303617555508E-3</v>
      </c>
      <c r="K14" s="33">
        <v>5.4438141132112025E-3</v>
      </c>
      <c r="L14" s="33">
        <v>5.2368769975740387E-3</v>
      </c>
      <c r="M14" s="33">
        <v>5.017478951213108E-3</v>
      </c>
      <c r="N14" s="33">
        <v>42593.350044313062</v>
      </c>
      <c r="O14" s="33">
        <v>41131.955886007861</v>
      </c>
      <c r="P14" s="33">
        <v>39248.049493923965</v>
      </c>
      <c r="Q14" s="33">
        <v>58591.731430199921</v>
      </c>
      <c r="R14" s="33">
        <v>55751.805448748666</v>
      </c>
      <c r="S14" s="33">
        <v>64141.544604593182</v>
      </c>
      <c r="T14" s="33">
        <v>61203.76395904192</v>
      </c>
      <c r="U14" s="33">
        <v>71355.287420734792</v>
      </c>
      <c r="V14" s="33">
        <v>67896.715204067747</v>
      </c>
      <c r="W14" s="33">
        <v>135964.49372995048</v>
      </c>
      <c r="X14" s="33">
        <v>129737.11230131586</v>
      </c>
      <c r="Y14" s="33">
        <v>124126.14655052539</v>
      </c>
      <c r="Z14" s="33">
        <v>125486.44215939283</v>
      </c>
      <c r="AA14" s="33">
        <v>119738.97144829368</v>
      </c>
      <c r="AB14" s="33">
        <v>142125.27219544054</v>
      </c>
      <c r="AC14" s="33">
        <v>135978.53405885136</v>
      </c>
      <c r="AD14" s="33">
        <v>129387.68972492938</v>
      </c>
      <c r="AE14" s="33">
        <v>123461.53528450552</v>
      </c>
    </row>
    <row r="15" spans="1:31">
      <c r="A15" s="29" t="s">
        <v>40</v>
      </c>
      <c r="B15" s="29" t="s">
        <v>73</v>
      </c>
      <c r="C15" s="33">
        <v>0</v>
      </c>
      <c r="D15" s="33">
        <v>0</v>
      </c>
      <c r="E15" s="33">
        <v>5.5606745934817479E-3</v>
      </c>
      <c r="F15" s="33">
        <v>6.3044887058866118E-3</v>
      </c>
      <c r="G15" s="33">
        <v>6.1592790182992633E-3</v>
      </c>
      <c r="H15" s="33">
        <v>6.2897844872912704E-3</v>
      </c>
      <c r="I15" s="33">
        <v>6.7280100272671759E-3</v>
      </c>
      <c r="J15" s="33">
        <v>7.895345706995207E-3</v>
      </c>
      <c r="K15" s="33">
        <v>16704.903337931628</v>
      </c>
      <c r="L15" s="33">
        <v>17949.560996935477</v>
      </c>
      <c r="M15" s="33">
        <v>17407.181467778009</v>
      </c>
      <c r="N15" s="33">
        <v>167761.33492563129</v>
      </c>
      <c r="O15" s="33">
        <v>197225.35559326079</v>
      </c>
      <c r="P15" s="33">
        <v>188192.13312475276</v>
      </c>
      <c r="Q15" s="33">
        <v>222962.41622463593</v>
      </c>
      <c r="R15" s="33">
        <v>212155.48590755192</v>
      </c>
      <c r="S15" s="33">
        <v>351481.10931650858</v>
      </c>
      <c r="T15" s="33">
        <v>335382.73776390834</v>
      </c>
      <c r="U15" s="33">
        <v>331326.89816151682</v>
      </c>
      <c r="V15" s="33">
        <v>315267.56959288724</v>
      </c>
      <c r="W15" s="33">
        <v>348138.50681428012</v>
      </c>
      <c r="X15" s="33">
        <v>387474.51003216277</v>
      </c>
      <c r="Y15" s="33">
        <v>370716.72834171267</v>
      </c>
      <c r="Z15" s="33">
        <v>352748.18495039234</v>
      </c>
      <c r="AA15" s="33">
        <v>336591.7793988125</v>
      </c>
      <c r="AB15" s="33">
        <v>321175.36192896706</v>
      </c>
      <c r="AC15" s="33">
        <v>307284.93440352741</v>
      </c>
      <c r="AD15" s="33">
        <v>292390.91356441489</v>
      </c>
      <c r="AE15" s="33">
        <v>282702.55231928808</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446165.79651649977</v>
      </c>
      <c r="D17" s="35">
        <v>425730.72638251499</v>
      </c>
      <c r="E17" s="35">
        <v>613258.61077940627</v>
      </c>
      <c r="F17" s="35">
        <v>1156384.3240656296</v>
      </c>
      <c r="G17" s="35">
        <v>1125382.4431564664</v>
      </c>
      <c r="H17" s="35">
        <v>1112614.6180648457</v>
      </c>
      <c r="I17" s="35">
        <v>1303002.0332282893</v>
      </c>
      <c r="J17" s="35">
        <v>1440723.0512869817</v>
      </c>
      <c r="K17" s="35">
        <v>1489657.1168830402</v>
      </c>
      <c r="L17" s="35">
        <v>1491910.196660344</v>
      </c>
      <c r="M17" s="35">
        <v>1501404.1954799076</v>
      </c>
      <c r="N17" s="35">
        <v>1900552.7050769981</v>
      </c>
      <c r="O17" s="35">
        <v>1904565.8712759365</v>
      </c>
      <c r="P17" s="35">
        <v>1825432.3826870336</v>
      </c>
      <c r="Q17" s="35">
        <v>1778670.437048869</v>
      </c>
      <c r="R17" s="35">
        <v>1733783.2381333625</v>
      </c>
      <c r="S17" s="35">
        <v>1869838.0193532403</v>
      </c>
      <c r="T17" s="35">
        <v>1858637.4957063009</v>
      </c>
      <c r="U17" s="35">
        <v>1844005.3852221682</v>
      </c>
      <c r="V17" s="35">
        <v>1783470.4887786964</v>
      </c>
      <c r="W17" s="35">
        <v>1881708.1087953991</v>
      </c>
      <c r="X17" s="35">
        <v>1993246.8805093127</v>
      </c>
      <c r="Y17" s="35">
        <v>1911807.8411281018</v>
      </c>
      <c r="Z17" s="35">
        <v>1855290.6457152518</v>
      </c>
      <c r="AA17" s="35">
        <v>1776868.8103147733</v>
      </c>
      <c r="AB17" s="35">
        <v>1662512.6192819085</v>
      </c>
      <c r="AC17" s="35">
        <v>1591793.701684081</v>
      </c>
      <c r="AD17" s="35">
        <v>1463100.6752595403</v>
      </c>
      <c r="AE17" s="35">
        <v>1258551.5964353636</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1.4055017796287401E-4</v>
      </c>
      <c r="D22" s="33">
        <v>1.3411276517835599E-4</v>
      </c>
      <c r="E22" s="33">
        <v>1.43510217020809E-4</v>
      </c>
      <c r="F22" s="33">
        <v>1.57730527518627E-4</v>
      </c>
      <c r="G22" s="33">
        <v>1.5050622848838897E-4</v>
      </c>
      <c r="H22" s="33">
        <v>1.4361281338594301E-4</v>
      </c>
      <c r="I22" s="33">
        <v>1.5120078319429399E-4</v>
      </c>
      <c r="J22" s="33">
        <v>1.4387212056344599E-4</v>
      </c>
      <c r="K22" s="33">
        <v>1.5253462210825999E-4</v>
      </c>
      <c r="L22" s="33">
        <v>1.4554830348046998E-4</v>
      </c>
      <c r="M22" s="33">
        <v>1.3925352374144002E-4</v>
      </c>
      <c r="N22" s="33">
        <v>2.2891873923228001E-4</v>
      </c>
      <c r="O22" s="33">
        <v>2.1843391139422E-4</v>
      </c>
      <c r="P22" s="33">
        <v>2.0842930468249703E-4</v>
      </c>
      <c r="Q22" s="33">
        <v>1.9941500130168498E-4</v>
      </c>
      <c r="R22" s="33">
        <v>1.8974940806072699E-4</v>
      </c>
      <c r="S22" s="33">
        <v>2.2263684201036498E-4</v>
      </c>
      <c r="T22" s="33">
        <v>2.1243973465813801E-4</v>
      </c>
      <c r="U22" s="33">
        <v>2.2598164737099E-4</v>
      </c>
      <c r="V22" s="33">
        <v>2.1502837570560901E-4</v>
      </c>
      <c r="W22" s="33">
        <v>2.5659482620269601E-4</v>
      </c>
      <c r="X22" s="33">
        <v>2.4484239131730901E-4</v>
      </c>
      <c r="Y22" s="33">
        <v>2.3425326806911801E-4</v>
      </c>
      <c r="Z22" s="33">
        <v>2.22899073100126E-4</v>
      </c>
      <c r="AA22" s="33">
        <v>2.12689955163535E-4</v>
      </c>
      <c r="AB22" s="33">
        <v>5.3299568533202797E-4</v>
      </c>
      <c r="AC22" s="33">
        <v>5.0994429716199295E-4</v>
      </c>
      <c r="AD22" s="33">
        <v>4.8053720332311102E-4</v>
      </c>
      <c r="AE22" s="33">
        <v>4.51974241478308E-4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3.4124209919846499E-4</v>
      </c>
      <c r="D24" s="33">
        <v>3.3359306683538806E-4</v>
      </c>
      <c r="E24" s="33">
        <v>3.2915986829781997E-4</v>
      </c>
      <c r="F24" s="33">
        <v>3.1320557510299197E-4</v>
      </c>
      <c r="G24" s="33">
        <v>2.9886028146784206E-4</v>
      </c>
      <c r="H24" s="33">
        <v>2.8517202418784198E-4</v>
      </c>
      <c r="I24" s="33">
        <v>2.7283869540921699E-4</v>
      </c>
      <c r="J24" s="33">
        <v>2.5961427481395E-4</v>
      </c>
      <c r="K24" s="33">
        <v>2.4772354457117503E-4</v>
      </c>
      <c r="L24" s="33">
        <v>2.41659440117685E-4</v>
      </c>
      <c r="M24" s="33">
        <v>2.3699774136921601E-4</v>
      </c>
      <c r="N24" s="33">
        <v>1.5183963899742501E-3</v>
      </c>
      <c r="O24" s="33">
        <v>1.4488515165741759E-3</v>
      </c>
      <c r="P24" s="33">
        <v>1.382491904577627E-3</v>
      </c>
      <c r="Q24" s="33">
        <v>1.5089677656837761E-3</v>
      </c>
      <c r="R24" s="33">
        <v>1.435828490596081E-3</v>
      </c>
      <c r="S24" s="33">
        <v>6.2986214409627385E-3</v>
      </c>
      <c r="T24" s="33">
        <v>6.010134960357935E-3</v>
      </c>
      <c r="U24" s="33">
        <v>18741.748596613481</v>
      </c>
      <c r="V24" s="33">
        <v>17833.340917267822</v>
      </c>
      <c r="W24" s="33">
        <v>17016.546751716454</v>
      </c>
      <c r="X24" s="33">
        <v>16237.162924562752</v>
      </c>
      <c r="Y24" s="33">
        <v>15534.926228372069</v>
      </c>
      <c r="Z24" s="33">
        <v>42898.974037313426</v>
      </c>
      <c r="AA24" s="33">
        <v>40934.135515490867</v>
      </c>
      <c r="AB24" s="33">
        <v>39059.289492859854</v>
      </c>
      <c r="AC24" s="33">
        <v>37370.024701711125</v>
      </c>
      <c r="AD24" s="33">
        <v>43298.808714637416</v>
      </c>
      <c r="AE24" s="33">
        <v>41315.657154006847</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44636.027513708847</v>
      </c>
      <c r="D26" s="33">
        <v>42591.632404328782</v>
      </c>
      <c r="E26" s="33">
        <v>189265.86747077876</v>
      </c>
      <c r="F26" s="33">
        <v>491576.31576329021</v>
      </c>
      <c r="G26" s="33">
        <v>491023.65644148801</v>
      </c>
      <c r="H26" s="33">
        <v>468534.02341460058</v>
      </c>
      <c r="I26" s="33">
        <v>448270.52941908839</v>
      </c>
      <c r="J26" s="33">
        <v>439435.13185497286</v>
      </c>
      <c r="K26" s="33">
        <v>419308.33279614081</v>
      </c>
      <c r="L26" s="33">
        <v>458616.69751594611</v>
      </c>
      <c r="M26" s="33">
        <v>438782.10654068866</v>
      </c>
      <c r="N26" s="33">
        <v>710099.33864219056</v>
      </c>
      <c r="O26" s="33">
        <v>677575.70454149239</v>
      </c>
      <c r="P26" s="33">
        <v>646541.70254936465</v>
      </c>
      <c r="Q26" s="33">
        <v>618579.59371320833</v>
      </c>
      <c r="R26" s="33">
        <v>588597.20219411817</v>
      </c>
      <c r="S26" s="33">
        <v>561638.55161428789</v>
      </c>
      <c r="T26" s="33">
        <v>575748.82598561258</v>
      </c>
      <c r="U26" s="33">
        <v>575669.16453797265</v>
      </c>
      <c r="V26" s="33">
        <v>547766.63206811703</v>
      </c>
      <c r="W26" s="33">
        <v>612446.01617033</v>
      </c>
      <c r="X26" s="33">
        <v>584395.05355460802</v>
      </c>
      <c r="Y26" s="33">
        <v>559120.70782375231</v>
      </c>
      <c r="Z26" s="33">
        <v>532020.27255486813</v>
      </c>
      <c r="AA26" s="33">
        <v>507652.9316250562</v>
      </c>
      <c r="AB26" s="33">
        <v>470587.67443004338</v>
      </c>
      <c r="AC26" s="33">
        <v>450235.35270916228</v>
      </c>
      <c r="AD26" s="33">
        <v>382578.20545981044</v>
      </c>
      <c r="AE26" s="33">
        <v>268657.29430816526</v>
      </c>
    </row>
    <row r="27" spans="1:31">
      <c r="A27" s="29" t="s">
        <v>130</v>
      </c>
      <c r="B27" s="29" t="s">
        <v>68</v>
      </c>
      <c r="C27" s="33">
        <v>5.6049523573201436E-4</v>
      </c>
      <c r="D27" s="33">
        <v>9.1648946539311905E-4</v>
      </c>
      <c r="E27" s="33">
        <v>1.0333392430535305E-3</v>
      </c>
      <c r="F27" s="33">
        <v>1.4966111696026424E-3</v>
      </c>
      <c r="G27" s="33">
        <v>1.7230292476540421E-3</v>
      </c>
      <c r="H27" s="33">
        <v>2.9378934336146932E-3</v>
      </c>
      <c r="I27" s="33">
        <v>5764.9688400207497</v>
      </c>
      <c r="J27" s="33">
        <v>5485.5427069225998</v>
      </c>
      <c r="K27" s="33">
        <v>38059.259443442868</v>
      </c>
      <c r="L27" s="33">
        <v>46357.013233819373</v>
      </c>
      <c r="M27" s="33">
        <v>45447.27057800044</v>
      </c>
      <c r="N27" s="33">
        <v>100501.17228161132</v>
      </c>
      <c r="O27" s="33">
        <v>119401.01954056494</v>
      </c>
      <c r="P27" s="33">
        <v>113932.27050861515</v>
      </c>
      <c r="Q27" s="33">
        <v>116775.19821687261</v>
      </c>
      <c r="R27" s="33">
        <v>112246.29572078043</v>
      </c>
      <c r="S27" s="33">
        <v>182053.05970542281</v>
      </c>
      <c r="T27" s="33">
        <v>180273.30352574069</v>
      </c>
      <c r="U27" s="33">
        <v>172476.71152579269</v>
      </c>
      <c r="V27" s="33">
        <v>166644.66872307935</v>
      </c>
      <c r="W27" s="33">
        <v>177342.91965379927</v>
      </c>
      <c r="X27" s="33">
        <v>225098.54867790121</v>
      </c>
      <c r="Y27" s="33">
        <v>215363.32163698348</v>
      </c>
      <c r="Z27" s="33">
        <v>204924.71745787561</v>
      </c>
      <c r="AA27" s="33">
        <v>195995.46703078615</v>
      </c>
      <c r="AB27" s="33">
        <v>200065.02380602539</v>
      </c>
      <c r="AC27" s="33">
        <v>191412.46486779561</v>
      </c>
      <c r="AD27" s="33">
        <v>182134.7524395712</v>
      </c>
      <c r="AE27" s="33">
        <v>183786.03531449146</v>
      </c>
    </row>
    <row r="28" spans="1:31">
      <c r="A28" s="29" t="s">
        <v>130</v>
      </c>
      <c r="B28" s="29" t="s">
        <v>36</v>
      </c>
      <c r="C28" s="33">
        <v>5.5206104463174195E-4</v>
      </c>
      <c r="D28" s="33">
        <v>5.7118187990775108E-4</v>
      </c>
      <c r="E28" s="33">
        <v>5.46478987198138E-4</v>
      </c>
      <c r="F28" s="33">
        <v>5.1999129283959299E-4</v>
      </c>
      <c r="G28" s="33">
        <v>4.9617489755016402E-4</v>
      </c>
      <c r="H28" s="33">
        <v>4.7344932953494802E-4</v>
      </c>
      <c r="I28" s="33">
        <v>5.6289429981181305E-4</v>
      </c>
      <c r="J28" s="33">
        <v>5.6197434098099195E-4</v>
      </c>
      <c r="K28" s="33">
        <v>9.3236724667054209E-4</v>
      </c>
      <c r="L28" s="33">
        <v>8.8966340295739104E-4</v>
      </c>
      <c r="M28" s="33">
        <v>8.5827683733693801E-4</v>
      </c>
      <c r="N28" s="33">
        <v>23100.327041091201</v>
      </c>
      <c r="O28" s="33">
        <v>22042.296786158902</v>
      </c>
      <c r="P28" s="33">
        <v>21032.725932617701</v>
      </c>
      <c r="Q28" s="33">
        <v>27582.208801557401</v>
      </c>
      <c r="R28" s="33">
        <v>26245.3063156721</v>
      </c>
      <c r="S28" s="33">
        <v>25043.231236297001</v>
      </c>
      <c r="T28" s="33">
        <v>23896.213002220102</v>
      </c>
      <c r="U28" s="33">
        <v>31377.5448660656</v>
      </c>
      <c r="V28" s="33">
        <v>29856.683428382301</v>
      </c>
      <c r="W28" s="33">
        <v>59700.110581502202</v>
      </c>
      <c r="X28" s="33">
        <v>56965.754331607604</v>
      </c>
      <c r="Y28" s="33">
        <v>54502.057623296096</v>
      </c>
      <c r="Z28" s="33">
        <v>51860.357071678598</v>
      </c>
      <c r="AA28" s="33">
        <v>49485.073521976905</v>
      </c>
      <c r="AB28" s="33">
        <v>47218.581589327703</v>
      </c>
      <c r="AC28" s="33">
        <v>45176.4377135963</v>
      </c>
      <c r="AD28" s="33">
        <v>42986.747522572303</v>
      </c>
      <c r="AE28" s="33">
        <v>41017.8886897056</v>
      </c>
    </row>
    <row r="29" spans="1:31">
      <c r="A29" s="29" t="s">
        <v>130</v>
      </c>
      <c r="B29" s="29" t="s">
        <v>73</v>
      </c>
      <c r="C29" s="33">
        <v>0</v>
      </c>
      <c r="D29" s="33">
        <v>0</v>
      </c>
      <c r="E29" s="33">
        <v>1.468212144066548E-3</v>
      </c>
      <c r="F29" s="33">
        <v>1.6110209368824999E-3</v>
      </c>
      <c r="G29" s="33">
        <v>1.5372337177873251E-3</v>
      </c>
      <c r="H29" s="33">
        <v>1.4668260660069818E-3</v>
      </c>
      <c r="I29" s="33">
        <v>1.6162558657066462E-3</v>
      </c>
      <c r="J29" s="33">
        <v>1.591860479138673E-3</v>
      </c>
      <c r="K29" s="33">
        <v>1.7119934720595861E-3</v>
      </c>
      <c r="L29" s="33">
        <v>1.9002774768440301E-3</v>
      </c>
      <c r="M29" s="33">
        <v>1.981073619271293E-3</v>
      </c>
      <c r="N29" s="33">
        <v>58888.661534393068</v>
      </c>
      <c r="O29" s="33">
        <v>56191.470907393217</v>
      </c>
      <c r="P29" s="33">
        <v>53617.815729982925</v>
      </c>
      <c r="Q29" s="33">
        <v>55491.479589332259</v>
      </c>
      <c r="R29" s="33">
        <v>52801.822008165713</v>
      </c>
      <c r="S29" s="33">
        <v>134229.41439330202</v>
      </c>
      <c r="T29" s="33">
        <v>128081.50223269324</v>
      </c>
      <c r="U29" s="33">
        <v>122542.13954295983</v>
      </c>
      <c r="V29" s="33">
        <v>116602.55391516164</v>
      </c>
      <c r="W29" s="33">
        <v>111261.97894797694</v>
      </c>
      <c r="X29" s="33">
        <v>106166.01040427637</v>
      </c>
      <c r="Y29" s="33">
        <v>101574.4649497034</v>
      </c>
      <c r="Z29" s="33">
        <v>96651.177055297027</v>
      </c>
      <c r="AA29" s="33">
        <v>92224.405550398849</v>
      </c>
      <c r="AB29" s="33">
        <v>88000.386940536511</v>
      </c>
      <c r="AC29" s="33">
        <v>84194.481687821462</v>
      </c>
      <c r="AD29" s="33">
        <v>80113.597061209948</v>
      </c>
      <c r="AE29" s="33">
        <v>76444.271974537056</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44636.02855599636</v>
      </c>
      <c r="D31" s="35">
        <v>42591.633788524079</v>
      </c>
      <c r="E31" s="35">
        <v>189265.86897678807</v>
      </c>
      <c r="F31" s="35">
        <v>491576.3177308375</v>
      </c>
      <c r="G31" s="35">
        <v>491023.65861388377</v>
      </c>
      <c r="H31" s="35">
        <v>468534.02678127884</v>
      </c>
      <c r="I31" s="35">
        <v>454035.49868314865</v>
      </c>
      <c r="J31" s="35">
        <v>444920.67496538186</v>
      </c>
      <c r="K31" s="35">
        <v>457367.59263984184</v>
      </c>
      <c r="L31" s="35">
        <v>504973.71113697323</v>
      </c>
      <c r="M31" s="35">
        <v>484229.37749494042</v>
      </c>
      <c r="N31" s="35">
        <v>810600.51267111709</v>
      </c>
      <c r="O31" s="35">
        <v>796976.72574934282</v>
      </c>
      <c r="P31" s="35">
        <v>760473.97464890103</v>
      </c>
      <c r="Q31" s="35">
        <v>735354.79363846371</v>
      </c>
      <c r="R31" s="35">
        <v>700843.49954047648</v>
      </c>
      <c r="S31" s="35">
        <v>743691.617840969</v>
      </c>
      <c r="T31" s="35">
        <v>756022.13573392807</v>
      </c>
      <c r="U31" s="35">
        <v>766887.62488636049</v>
      </c>
      <c r="V31" s="35">
        <v>732244.64192349266</v>
      </c>
      <c r="W31" s="35">
        <v>806805.48283244052</v>
      </c>
      <c r="X31" s="35">
        <v>825730.76540191448</v>
      </c>
      <c r="Y31" s="35">
        <v>790018.95592336124</v>
      </c>
      <c r="Z31" s="35">
        <v>779843.96427295625</v>
      </c>
      <c r="AA31" s="35">
        <v>744582.53438402317</v>
      </c>
      <c r="AB31" s="35">
        <v>709711.98826192436</v>
      </c>
      <c r="AC31" s="35">
        <v>679017.84278861328</v>
      </c>
      <c r="AD31" s="35">
        <v>608011.76709455624</v>
      </c>
      <c r="AE31" s="35">
        <v>493758.98722863779</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1.4942983770028601E-4</v>
      </c>
      <c r="D36" s="33">
        <v>1.4258572293969E-4</v>
      </c>
      <c r="E36" s="33">
        <v>1.3641907105593101E-4</v>
      </c>
      <c r="F36" s="33">
        <v>1.7101276011572599E-4</v>
      </c>
      <c r="G36" s="33">
        <v>1.6318011454927701E-4</v>
      </c>
      <c r="H36" s="33">
        <v>1.5570621611098401E-4</v>
      </c>
      <c r="I36" s="33">
        <v>1.4897211951913998E-4</v>
      </c>
      <c r="J36" s="33">
        <v>1.5546943626425301E-4</v>
      </c>
      <c r="K36" s="33">
        <v>1.6624302788258499E-4</v>
      </c>
      <c r="L36" s="33">
        <v>1.5862884333625902E-4</v>
      </c>
      <c r="M36" s="33">
        <v>1.6246941045276899E-4</v>
      </c>
      <c r="N36" s="33">
        <v>2.14299950928757E-4</v>
      </c>
      <c r="O36" s="33">
        <v>2.04484685919313E-4</v>
      </c>
      <c r="P36" s="33">
        <v>1.95118975036167E-4</v>
      </c>
      <c r="Q36" s="33">
        <v>1.8668032655049199E-4</v>
      </c>
      <c r="R36" s="33">
        <v>1.7763197968216198E-4</v>
      </c>
      <c r="S36" s="33">
        <v>1.8255695989962401E-4</v>
      </c>
      <c r="T36" s="33">
        <v>1.7419557235395401E-4</v>
      </c>
      <c r="U36" s="33">
        <v>2.25511935736015E-4</v>
      </c>
      <c r="V36" s="33">
        <v>2.1458143087139999E-4</v>
      </c>
      <c r="W36" s="33">
        <v>2.2155307472734501E-4</v>
      </c>
      <c r="X36" s="33">
        <v>2.3565586840852102E-4</v>
      </c>
      <c r="Y36" s="33">
        <v>2.2546405063827499E-4</v>
      </c>
      <c r="Z36" s="33">
        <v>2.1453586675189101E-4</v>
      </c>
      <c r="AA36" s="33">
        <v>2.1167467968345101E-4</v>
      </c>
      <c r="AB36" s="33">
        <v>3.4202854558572896E-4</v>
      </c>
      <c r="AC36" s="33">
        <v>3.2723624428479498E-4</v>
      </c>
      <c r="AD36" s="33">
        <v>3.1137518864550299E-4</v>
      </c>
      <c r="AE36" s="33">
        <v>2.8436131326794003E-4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3.4558682259426798E-4</v>
      </c>
      <c r="D38" s="33">
        <v>3.3666745603526399E-4</v>
      </c>
      <c r="E38" s="33">
        <v>3.2210701506574203E-4</v>
      </c>
      <c r="F38" s="33">
        <v>3.0649457183247296E-4</v>
      </c>
      <c r="G38" s="33">
        <v>2.9245665239546905E-4</v>
      </c>
      <c r="H38" s="33">
        <v>2.7906169110595002E-4</v>
      </c>
      <c r="I38" s="33">
        <v>2.66992626492298E-4</v>
      </c>
      <c r="J38" s="33">
        <v>2.74995200167743E-4</v>
      </c>
      <c r="K38" s="33">
        <v>2.6240000005559299E-4</v>
      </c>
      <c r="L38" s="33">
        <v>2.6563015169922202E-4</v>
      </c>
      <c r="M38" s="33">
        <v>2.7743911400472199E-4</v>
      </c>
      <c r="N38" s="33">
        <v>3.96749484202954E-4</v>
      </c>
      <c r="O38" s="33">
        <v>3.7857775195133405E-4</v>
      </c>
      <c r="P38" s="33">
        <v>3.6123831278684498E-4</v>
      </c>
      <c r="Q38" s="33">
        <v>3.4561521339017599E-4</v>
      </c>
      <c r="R38" s="33">
        <v>3.2886333389911201E-4</v>
      </c>
      <c r="S38" s="33">
        <v>3.2428607602344401E-4</v>
      </c>
      <c r="T38" s="33">
        <v>3.0943327852513201E-4</v>
      </c>
      <c r="U38" s="33">
        <v>1.5116883624342941E-3</v>
      </c>
      <c r="V38" s="33">
        <v>1.4384172207297893E-3</v>
      </c>
      <c r="W38" s="33">
        <v>1.3725355154171059E-3</v>
      </c>
      <c r="X38" s="33">
        <v>1.3096712928155269E-3</v>
      </c>
      <c r="Y38" s="33">
        <v>1.2530296685460249E-3</v>
      </c>
      <c r="Z38" s="33">
        <v>1.2361601766723109E-3</v>
      </c>
      <c r="AA38" s="33">
        <v>4137.8953554054951</v>
      </c>
      <c r="AB38" s="33">
        <v>42776.510023828341</v>
      </c>
      <c r="AC38" s="33">
        <v>40926.480154173594</v>
      </c>
      <c r="AD38" s="33">
        <v>43219.730954423583</v>
      </c>
      <c r="AE38" s="33">
        <v>44160.166001041369</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368962.84701645543</v>
      </c>
      <c r="D40" s="33">
        <v>352063.78524880507</v>
      </c>
      <c r="E40" s="33">
        <v>336837.47301199241</v>
      </c>
      <c r="F40" s="33">
        <v>450267.31919064099</v>
      </c>
      <c r="G40" s="33">
        <v>429644.38840482454</v>
      </c>
      <c r="H40" s="33">
        <v>409966.01930703572</v>
      </c>
      <c r="I40" s="33">
        <v>411954.92853057099</v>
      </c>
      <c r="J40" s="33">
        <v>491558.77070922946</v>
      </c>
      <c r="K40" s="33">
        <v>469044.62835260428</v>
      </c>
      <c r="L40" s="33">
        <v>447561.66809720133</v>
      </c>
      <c r="M40" s="33">
        <v>443026.70433196187</v>
      </c>
      <c r="N40" s="33">
        <v>422517.13346685009</v>
      </c>
      <c r="O40" s="33">
        <v>467834.9447985398</v>
      </c>
      <c r="P40" s="33">
        <v>446407.39010147337</v>
      </c>
      <c r="Q40" s="33">
        <v>431493.78737381904</v>
      </c>
      <c r="R40" s="33">
        <v>424044.5588543067</v>
      </c>
      <c r="S40" s="33">
        <v>445214.63580977579</v>
      </c>
      <c r="T40" s="33">
        <v>424823.12560355564</v>
      </c>
      <c r="U40" s="33">
        <v>406450.06360438623</v>
      </c>
      <c r="V40" s="33">
        <v>387138.28450974205</v>
      </c>
      <c r="W40" s="33">
        <v>391039.20063289569</v>
      </c>
      <c r="X40" s="33">
        <v>415152.9249906551</v>
      </c>
      <c r="Y40" s="33">
        <v>397198.08695495961</v>
      </c>
      <c r="Z40" s="33">
        <v>382925.15356983576</v>
      </c>
      <c r="AA40" s="33">
        <v>365386.59680039732</v>
      </c>
      <c r="AB40" s="33">
        <v>234464.54382317199</v>
      </c>
      <c r="AC40" s="33">
        <v>224324.24931094627</v>
      </c>
      <c r="AD40" s="33">
        <v>213451.31115444188</v>
      </c>
      <c r="AE40" s="33">
        <v>171109.38851666925</v>
      </c>
    </row>
    <row r="41" spans="1:31">
      <c r="A41" s="29" t="s">
        <v>131</v>
      </c>
      <c r="B41" s="29" t="s">
        <v>68</v>
      </c>
      <c r="C41" s="33">
        <v>7.797255783425661E-4</v>
      </c>
      <c r="D41" s="33">
        <v>1.2260368789655232E-3</v>
      </c>
      <c r="E41" s="33">
        <v>1.3140779918393039E-3</v>
      </c>
      <c r="F41" s="33">
        <v>1.617613091708715E-3</v>
      </c>
      <c r="G41" s="33">
        <v>1.5435239418556362E-3</v>
      </c>
      <c r="H41" s="33">
        <v>1.4728281882071799E-3</v>
      </c>
      <c r="I41" s="33">
        <v>1.4613632047973863E-3</v>
      </c>
      <c r="J41" s="33">
        <v>1.5842376795613786E-3</v>
      </c>
      <c r="K41" s="33">
        <v>1.692046756607879E-3</v>
      </c>
      <c r="L41" s="33">
        <v>1.9099800631298574E-3</v>
      </c>
      <c r="M41" s="33">
        <v>14047.950416625596</v>
      </c>
      <c r="N41" s="33">
        <v>30567.412916065827</v>
      </c>
      <c r="O41" s="33">
        <v>32056.064430843646</v>
      </c>
      <c r="P41" s="33">
        <v>30587.847727176886</v>
      </c>
      <c r="Q41" s="33">
        <v>29264.962062903964</v>
      </c>
      <c r="R41" s="33">
        <v>27846.496964161615</v>
      </c>
      <c r="S41" s="33">
        <v>56981.796749303176</v>
      </c>
      <c r="T41" s="33">
        <v>54371.943459200113</v>
      </c>
      <c r="U41" s="33">
        <v>52020.425789433575</v>
      </c>
      <c r="V41" s="33">
        <v>58414.768941531285</v>
      </c>
      <c r="W41" s="33">
        <v>74679.317015090841</v>
      </c>
      <c r="X41" s="33">
        <v>117290.67751840541</v>
      </c>
      <c r="Y41" s="33">
        <v>112218.00430432643</v>
      </c>
      <c r="Z41" s="33">
        <v>106778.82682601445</v>
      </c>
      <c r="AA41" s="33">
        <v>101888.19354715373</v>
      </c>
      <c r="AB41" s="33">
        <v>97221.558705523523</v>
      </c>
      <c r="AC41" s="33">
        <v>93016.849306151591</v>
      </c>
      <c r="AD41" s="33">
        <v>88508.346772432255</v>
      </c>
      <c r="AE41" s="33">
        <v>103698.83221746673</v>
      </c>
    </row>
    <row r="42" spans="1:31">
      <c r="A42" s="29" t="s">
        <v>131</v>
      </c>
      <c r="B42" s="29" t="s">
        <v>36</v>
      </c>
      <c r="C42" s="33">
        <v>5.9847675897381307E-4</v>
      </c>
      <c r="D42" s="33">
        <v>5.7106560948048306E-4</v>
      </c>
      <c r="E42" s="33">
        <v>5.46367745319553E-4</v>
      </c>
      <c r="F42" s="33">
        <v>5.1988544282592598E-4</v>
      </c>
      <c r="G42" s="33">
        <v>5.3646052995710305E-4</v>
      </c>
      <c r="H42" s="33">
        <v>5.1188981845756297E-4</v>
      </c>
      <c r="I42" s="33">
        <v>6.1220102674166502E-4</v>
      </c>
      <c r="J42" s="33">
        <v>1.5178136495510699E-3</v>
      </c>
      <c r="K42" s="33">
        <v>1.4482954665522799E-3</v>
      </c>
      <c r="L42" s="33">
        <v>1.38196132249588E-3</v>
      </c>
      <c r="M42" s="33">
        <v>1.3221932460226499E-3</v>
      </c>
      <c r="N42" s="33">
        <v>19493.010393458899</v>
      </c>
      <c r="O42" s="33">
        <v>19089.647067632399</v>
      </c>
      <c r="P42" s="33">
        <v>18215.312080183598</v>
      </c>
      <c r="Q42" s="33">
        <v>17427.522916159498</v>
      </c>
      <c r="R42" s="33">
        <v>16582.815413687102</v>
      </c>
      <c r="S42" s="33">
        <v>26766.554018027</v>
      </c>
      <c r="T42" s="33">
        <v>25540.6049688651</v>
      </c>
      <c r="U42" s="33">
        <v>24436.006163863498</v>
      </c>
      <c r="V42" s="33">
        <v>23251.599301432299</v>
      </c>
      <c r="W42" s="33">
        <v>37429.8917923685</v>
      </c>
      <c r="X42" s="33">
        <v>35715.545659312898</v>
      </c>
      <c r="Y42" s="33">
        <v>34170.893555450995</v>
      </c>
      <c r="Z42" s="33">
        <v>39891.296863901101</v>
      </c>
      <c r="AA42" s="33">
        <v>38064.214533834194</v>
      </c>
      <c r="AB42" s="33">
        <v>64191.343866304596</v>
      </c>
      <c r="AC42" s="33">
        <v>61415.149516374702</v>
      </c>
      <c r="AD42" s="33">
        <v>58438.372828753301</v>
      </c>
      <c r="AE42" s="33">
        <v>55761.806115701896</v>
      </c>
    </row>
    <row r="43" spans="1:31">
      <c r="A43" s="29" t="s">
        <v>131</v>
      </c>
      <c r="B43" s="29" t="s">
        <v>73</v>
      </c>
      <c r="C43" s="33">
        <v>0</v>
      </c>
      <c r="D43" s="33">
        <v>0</v>
      </c>
      <c r="E43" s="33">
        <v>7.5401035523268696E-4</v>
      </c>
      <c r="F43" s="33">
        <v>8.9477445756926902E-4</v>
      </c>
      <c r="G43" s="33">
        <v>9.0878692983377201E-4</v>
      </c>
      <c r="H43" s="33">
        <v>9.9878510922182286E-4</v>
      </c>
      <c r="I43" s="33">
        <v>1.0385063208930699E-3</v>
      </c>
      <c r="J43" s="33">
        <v>2.2506479760871197E-3</v>
      </c>
      <c r="K43" s="33">
        <v>2.1475648618235498E-3</v>
      </c>
      <c r="L43" s="33">
        <v>2.0492031116112201E-3</v>
      </c>
      <c r="M43" s="33">
        <v>1.9605776730477402E-3</v>
      </c>
      <c r="N43" s="33">
        <v>29028.937120718401</v>
      </c>
      <c r="O43" s="33">
        <v>64847.113465703304</v>
      </c>
      <c r="P43" s="33">
        <v>61877.016641112794</v>
      </c>
      <c r="Q43" s="33">
        <v>59200.914059701703</v>
      </c>
      <c r="R43" s="33">
        <v>56331.461154660101</v>
      </c>
      <c r="S43" s="33">
        <v>114397.88031037</v>
      </c>
      <c r="T43" s="33">
        <v>109158.28269544401</v>
      </c>
      <c r="U43" s="33">
        <v>108252.159880689</v>
      </c>
      <c r="V43" s="33">
        <v>103005.205849989</v>
      </c>
      <c r="W43" s="33">
        <v>100306.332190805</v>
      </c>
      <c r="X43" s="33">
        <v>150993.42747032299</v>
      </c>
      <c r="Y43" s="33">
        <v>144463.15301683597</v>
      </c>
      <c r="Z43" s="33">
        <v>137461.06156808601</v>
      </c>
      <c r="AA43" s="33">
        <v>131165.135031832</v>
      </c>
      <c r="AB43" s="33">
        <v>125157.571580498</v>
      </c>
      <c r="AC43" s="33">
        <v>119744.665164334</v>
      </c>
      <c r="AD43" s="33">
        <v>113940.672391984</v>
      </c>
      <c r="AE43" s="33">
        <v>112425.604703462</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368962.84829119762</v>
      </c>
      <c r="D45" s="35">
        <v>352063.78695409512</v>
      </c>
      <c r="E45" s="35">
        <v>336837.47478459647</v>
      </c>
      <c r="F45" s="35">
        <v>450267.32128576137</v>
      </c>
      <c r="G45" s="35">
        <v>429644.39040398522</v>
      </c>
      <c r="H45" s="35">
        <v>409966.02121463185</v>
      </c>
      <c r="I45" s="35">
        <v>411954.93040789897</v>
      </c>
      <c r="J45" s="35">
        <v>491558.77272393176</v>
      </c>
      <c r="K45" s="35">
        <v>469044.63047329406</v>
      </c>
      <c r="L45" s="35">
        <v>447561.67043144041</v>
      </c>
      <c r="M45" s="35">
        <v>457074.65518849599</v>
      </c>
      <c r="N45" s="35">
        <v>453084.54699396534</v>
      </c>
      <c r="O45" s="35">
        <v>499891.00981244585</v>
      </c>
      <c r="P45" s="35">
        <v>476995.23838500754</v>
      </c>
      <c r="Q45" s="35">
        <v>460758.74996901857</v>
      </c>
      <c r="R45" s="35">
        <v>451891.05632496363</v>
      </c>
      <c r="S45" s="35">
        <v>502196.433065922</v>
      </c>
      <c r="T45" s="35">
        <v>479195.06954638456</v>
      </c>
      <c r="U45" s="35">
        <v>458470.49113102013</v>
      </c>
      <c r="V45" s="35">
        <v>445553.05510427203</v>
      </c>
      <c r="W45" s="35">
        <v>465718.5192420751</v>
      </c>
      <c r="X45" s="35">
        <v>532443.60405438766</v>
      </c>
      <c r="Y45" s="35">
        <v>509416.09273777978</v>
      </c>
      <c r="Z45" s="35">
        <v>489703.98184654623</v>
      </c>
      <c r="AA45" s="35">
        <v>471412.68591463123</v>
      </c>
      <c r="AB45" s="35">
        <v>374462.61289455241</v>
      </c>
      <c r="AC45" s="35">
        <v>358267.57909850765</v>
      </c>
      <c r="AD45" s="35">
        <v>345179.38919267291</v>
      </c>
      <c r="AE45" s="35">
        <v>318968.38701953867</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1.34202365039116E-4</v>
      </c>
      <c r="D50" s="33">
        <v>1.2805569178023498E-4</v>
      </c>
      <c r="E50" s="33">
        <v>1.2251744533689E-4</v>
      </c>
      <c r="F50" s="33">
        <v>1.7673241559526602E-4</v>
      </c>
      <c r="G50" s="33">
        <v>1.6863780107338299E-4</v>
      </c>
      <c r="H50" s="33">
        <v>1.6091393225786698E-4</v>
      </c>
      <c r="I50" s="33">
        <v>1.53954608540017E-4</v>
      </c>
      <c r="J50" s="33">
        <v>1.6625290685399899E-4</v>
      </c>
      <c r="K50" s="33">
        <v>1.7512337133648899E-4</v>
      </c>
      <c r="L50" s="33">
        <v>1.67102453498824E-4</v>
      </c>
      <c r="M50" s="33">
        <v>1.5987548407717301E-4</v>
      </c>
      <c r="N50" s="33">
        <v>1.76002909932817E-4</v>
      </c>
      <c r="O50" s="33">
        <v>1.6794170788429999E-4</v>
      </c>
      <c r="P50" s="33">
        <v>1.6024972119984602E-4</v>
      </c>
      <c r="Q50" s="33">
        <v>1.5331912376880598E-4</v>
      </c>
      <c r="R50" s="33">
        <v>1.4588778572133601E-4</v>
      </c>
      <c r="S50" s="33">
        <v>1.52926299427987E-4</v>
      </c>
      <c r="T50" s="33">
        <v>1.4592204138082402E-4</v>
      </c>
      <c r="U50" s="33">
        <v>1.6263305910774501E-4</v>
      </c>
      <c r="V50" s="33">
        <v>1.54750277037152E-4</v>
      </c>
      <c r="W50" s="33">
        <v>2.06247447147183E-4</v>
      </c>
      <c r="X50" s="33">
        <v>1.96800999107892E-4</v>
      </c>
      <c r="Y50" s="33">
        <v>1.8828960521197199E-4</v>
      </c>
      <c r="Z50" s="33">
        <v>1.7916325702552798E-4</v>
      </c>
      <c r="AA50" s="33">
        <v>1.70957306254006E-4</v>
      </c>
      <c r="AB50" s="33">
        <v>2.5486754617930104E-4</v>
      </c>
      <c r="AC50" s="33">
        <v>2.43844847683602E-4</v>
      </c>
      <c r="AD50" s="33">
        <v>2.7009832430214598E-4</v>
      </c>
      <c r="AE50" s="33">
        <v>2.3911111981869402E-4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3.4443691184105394E-4</v>
      </c>
      <c r="D52" s="33">
        <v>3.2866117529000598E-4</v>
      </c>
      <c r="E52" s="33">
        <v>3.1444699582003501E-4</v>
      </c>
      <c r="F52" s="33">
        <v>2.9920583172707001E-4</v>
      </c>
      <c r="G52" s="33">
        <v>2.8550174771750902E-4</v>
      </c>
      <c r="H52" s="33">
        <v>2.7242533168305805E-4</v>
      </c>
      <c r="I52" s="33">
        <v>2.6064328120723699E-4</v>
      </c>
      <c r="J52" s="33">
        <v>2.48009969166051E-4</v>
      </c>
      <c r="K52" s="33">
        <v>2.4195750833343099E-4</v>
      </c>
      <c r="L52" s="33">
        <v>2.3682443888505699E-4</v>
      </c>
      <c r="M52" s="33">
        <v>2.3214254712174799E-4</v>
      </c>
      <c r="N52" s="33">
        <v>5.278476720363721E-4</v>
      </c>
      <c r="O52" s="33">
        <v>5.03671442582275E-4</v>
      </c>
      <c r="P52" s="33">
        <v>4.8060252135663295E-4</v>
      </c>
      <c r="Q52" s="33">
        <v>7.49992682648854E-4</v>
      </c>
      <c r="R52" s="33">
        <v>7.1364073241010704E-4</v>
      </c>
      <c r="S52" s="33">
        <v>6.8657893105136608E-4</v>
      </c>
      <c r="T52" s="33">
        <v>6.5513256753628197E-4</v>
      </c>
      <c r="U52" s="33">
        <v>7.0788784105021204E-4</v>
      </c>
      <c r="V52" s="33">
        <v>6.7357670153137407E-4</v>
      </c>
      <c r="W52" s="33">
        <v>3.0919592814014937E-3</v>
      </c>
      <c r="X52" s="33">
        <v>2.950342824590186E-3</v>
      </c>
      <c r="Y52" s="33">
        <v>2.8227442350407398E-3</v>
      </c>
      <c r="Z52" s="33">
        <v>2.717564983121E-3</v>
      </c>
      <c r="AA52" s="33">
        <v>2.5930963569075123E-3</v>
      </c>
      <c r="AB52" s="33">
        <v>2.3677320924459381E-3</v>
      </c>
      <c r="AC52" s="33">
        <v>2.2653306789867998E-3</v>
      </c>
      <c r="AD52" s="33">
        <v>2.2969167536526333E-3</v>
      </c>
      <c r="AE52" s="33">
        <v>2.1917144587196413E-3</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4.6431954280899343E-3</v>
      </c>
      <c r="D54" s="33">
        <v>4.4603769708075449E-3</v>
      </c>
      <c r="E54" s="33">
        <v>4.5876217743285467E-3</v>
      </c>
      <c r="F54" s="33">
        <v>37689.909901958941</v>
      </c>
      <c r="G54" s="33">
        <v>35963.654561627744</v>
      </c>
      <c r="H54" s="33">
        <v>73092.870745437584</v>
      </c>
      <c r="I54" s="33">
        <v>224476.64995657868</v>
      </c>
      <c r="J54" s="33">
        <v>240386.85311647662</v>
      </c>
      <c r="K54" s="33">
        <v>229376.76817489028</v>
      </c>
      <c r="L54" s="33">
        <v>218870.96240537864</v>
      </c>
      <c r="M54" s="33">
        <v>209405.07128497376</v>
      </c>
      <c r="N54" s="33">
        <v>225560.10508735682</v>
      </c>
      <c r="O54" s="33">
        <v>215229.10793904462</v>
      </c>
      <c r="P54" s="33">
        <v>213469.82256392532</v>
      </c>
      <c r="Q54" s="33">
        <v>217556.82940855523</v>
      </c>
      <c r="R54" s="33">
        <v>230919.4869455639</v>
      </c>
      <c r="S54" s="33">
        <v>275964.15935351205</v>
      </c>
      <c r="T54" s="33">
        <v>275656.78022272908</v>
      </c>
      <c r="U54" s="33">
        <v>285924.08895998937</v>
      </c>
      <c r="V54" s="33">
        <v>272287.43890801957</v>
      </c>
      <c r="W54" s="33">
        <v>259816.25840843495</v>
      </c>
      <c r="X54" s="33">
        <v>297926.17278656823</v>
      </c>
      <c r="Y54" s="33">
        <v>285041.24326107936</v>
      </c>
      <c r="Z54" s="33">
        <v>271225.36834557779</v>
      </c>
      <c r="AA54" s="33">
        <v>258802.83238131282</v>
      </c>
      <c r="AB54" s="33">
        <v>289150.85915946495</v>
      </c>
      <c r="AC54" s="33">
        <v>276645.45081725769</v>
      </c>
      <c r="AD54" s="33">
        <v>263236.51769150584</v>
      </c>
      <c r="AE54" s="33">
        <v>239515.59420158769</v>
      </c>
    </row>
    <row r="55" spans="1:31">
      <c r="A55" s="29" t="s">
        <v>132</v>
      </c>
      <c r="B55" s="29" t="s">
        <v>68</v>
      </c>
      <c r="C55" s="33">
        <v>2.3738205107170298E-4</v>
      </c>
      <c r="D55" s="33">
        <v>2.9928595994990835E-4</v>
      </c>
      <c r="E55" s="33">
        <v>3.1975671648620471E-4</v>
      </c>
      <c r="F55" s="33">
        <v>7.6836377173540896E-4</v>
      </c>
      <c r="G55" s="33">
        <v>7.3317153762357415E-4</v>
      </c>
      <c r="H55" s="33">
        <v>6.995911615760331E-4</v>
      </c>
      <c r="I55" s="33">
        <v>2.2837300131910618E-3</v>
      </c>
      <c r="J55" s="33">
        <v>2.203065159609999E-3</v>
      </c>
      <c r="K55" s="33">
        <v>3.290329792762382E-3</v>
      </c>
      <c r="L55" s="33">
        <v>1927.3977887185981</v>
      </c>
      <c r="M55" s="33">
        <v>45896.66077412849</v>
      </c>
      <c r="N55" s="33">
        <v>84730.87869715954</v>
      </c>
      <c r="O55" s="33">
        <v>80850.075060521136</v>
      </c>
      <c r="P55" s="33">
        <v>77147.018156806196</v>
      </c>
      <c r="Q55" s="33">
        <v>73810.507354499365</v>
      </c>
      <c r="R55" s="33">
        <v>70232.931262728613</v>
      </c>
      <c r="S55" s="33">
        <v>70807.203143727209</v>
      </c>
      <c r="T55" s="33">
        <v>67564.125722021607</v>
      </c>
      <c r="U55" s="33">
        <v>64642.062885225532</v>
      </c>
      <c r="V55" s="33">
        <v>61508.878954332395</v>
      </c>
      <c r="W55" s="33">
        <v>65172.196320860043</v>
      </c>
      <c r="X55" s="33">
        <v>62187.21021130091</v>
      </c>
      <c r="Y55" s="33">
        <v>59497.692150944909</v>
      </c>
      <c r="Z55" s="33">
        <v>56613.854489019242</v>
      </c>
      <c r="AA55" s="33">
        <v>54020.853757112214</v>
      </c>
      <c r="AB55" s="33">
        <v>51546.616090656593</v>
      </c>
      <c r="AC55" s="33">
        <v>49317.290225638113</v>
      </c>
      <c r="AD55" s="33">
        <v>46926.893993977232</v>
      </c>
      <c r="AE55" s="33">
        <v>44777.571889130653</v>
      </c>
    </row>
    <row r="56" spans="1:31">
      <c r="A56" s="29" t="s">
        <v>132</v>
      </c>
      <c r="B56" s="29" t="s">
        <v>36</v>
      </c>
      <c r="C56" s="33">
        <v>5.8276182584933401E-4</v>
      </c>
      <c r="D56" s="33">
        <v>6.03711791914637E-4</v>
      </c>
      <c r="E56" s="33">
        <v>5.7760202172093904E-4</v>
      </c>
      <c r="F56" s="33">
        <v>5.4960580197484503E-4</v>
      </c>
      <c r="G56" s="33">
        <v>5.6220611540934396E-4</v>
      </c>
      <c r="H56" s="33">
        <v>5.6803898662861495E-4</v>
      </c>
      <c r="I56" s="33">
        <v>6.0942545091923709E-4</v>
      </c>
      <c r="J56" s="33">
        <v>6.0759657083167898E-4</v>
      </c>
      <c r="K56" s="33">
        <v>1.0810055020992E-3</v>
      </c>
      <c r="L56" s="33">
        <v>1.0314937993023202E-3</v>
      </c>
      <c r="M56" s="33">
        <v>9.8688299922072191E-4</v>
      </c>
      <c r="N56" s="33">
        <v>5.0528438885349197E-3</v>
      </c>
      <c r="O56" s="33">
        <v>4.8214159222550301E-3</v>
      </c>
      <c r="P56" s="33">
        <v>4.6005877102438105E-3</v>
      </c>
      <c r="Q56" s="33">
        <v>6.7266991547002995E-3</v>
      </c>
      <c r="R56" s="33">
        <v>6.4006577964312297E-3</v>
      </c>
      <c r="S56" s="33">
        <v>6.1172623822171304E-3</v>
      </c>
      <c r="T56" s="33">
        <v>5.8370824234558298E-3</v>
      </c>
      <c r="U56" s="33">
        <v>2.3353436471112602E-2</v>
      </c>
      <c r="V56" s="33">
        <v>2.2221501480089303E-2</v>
      </c>
      <c r="W56" s="33">
        <v>8410.385331011681</v>
      </c>
      <c r="X56" s="33">
        <v>8025.1768207319501</v>
      </c>
      <c r="Y56" s="33">
        <v>7678.0980898551397</v>
      </c>
      <c r="Z56" s="33">
        <v>7305.9426766870602</v>
      </c>
      <c r="AA56" s="33">
        <v>6971.3193304282695</v>
      </c>
      <c r="AB56" s="33">
        <v>6652.02224685279</v>
      </c>
      <c r="AC56" s="33">
        <v>6364.33068592156</v>
      </c>
      <c r="AD56" s="33">
        <v>6055.8532262270601</v>
      </c>
      <c r="AE56" s="33">
        <v>5778.4857084471896</v>
      </c>
    </row>
    <row r="57" spans="1:31">
      <c r="A57" s="29" t="s">
        <v>132</v>
      </c>
      <c r="B57" s="29" t="s">
        <v>73</v>
      </c>
      <c r="C57" s="33">
        <v>0</v>
      </c>
      <c r="D57" s="33">
        <v>0</v>
      </c>
      <c r="E57" s="33">
        <v>8.7056739917587599E-4</v>
      </c>
      <c r="F57" s="33">
        <v>1.4375510307800602E-3</v>
      </c>
      <c r="G57" s="33">
        <v>1.3717089982898201E-3</v>
      </c>
      <c r="H57" s="33">
        <v>1.4092062236811401E-3</v>
      </c>
      <c r="I57" s="33">
        <v>1.3482598397465898E-3</v>
      </c>
      <c r="J57" s="33">
        <v>1.2829100360254799E-3</v>
      </c>
      <c r="K57" s="33">
        <v>1.76248897307667E-3</v>
      </c>
      <c r="L57" s="33">
        <v>2.18737010442535E-3</v>
      </c>
      <c r="M57" s="33">
        <v>3.1196105538797802E-3</v>
      </c>
      <c r="N57" s="33">
        <v>26214.650582520899</v>
      </c>
      <c r="O57" s="33">
        <v>25013.979553515503</v>
      </c>
      <c r="P57" s="33">
        <v>23868.301091180201</v>
      </c>
      <c r="Q57" s="33">
        <v>61552.814893117502</v>
      </c>
      <c r="R57" s="33">
        <v>58569.365966460304</v>
      </c>
      <c r="S57" s="33">
        <v>60436.985169490399</v>
      </c>
      <c r="T57" s="33">
        <v>57668.878955562097</v>
      </c>
      <c r="U57" s="33">
        <v>55174.772998011402</v>
      </c>
      <c r="V57" s="33">
        <v>52500.466102944003</v>
      </c>
      <c r="W57" s="33">
        <v>95387.615245664303</v>
      </c>
      <c r="X57" s="33">
        <v>91018.716801229297</v>
      </c>
      <c r="Y57" s="33">
        <v>87082.272605782113</v>
      </c>
      <c r="Z57" s="33">
        <v>82861.417504553596</v>
      </c>
      <c r="AA57" s="33">
        <v>79066.238045386111</v>
      </c>
      <c r="AB57" s="33">
        <v>75444.8836010573</v>
      </c>
      <c r="AC57" s="33">
        <v>72181.987961953404</v>
      </c>
      <c r="AD57" s="33">
        <v>68683.345781526397</v>
      </c>
      <c r="AE57" s="33">
        <v>65537.543658570605</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5.3592167560418073E-3</v>
      </c>
      <c r="D59" s="35">
        <v>5.2163797978276938E-3</v>
      </c>
      <c r="E59" s="35">
        <v>5.3443429319716762E-3</v>
      </c>
      <c r="F59" s="35">
        <v>37689.911146260965</v>
      </c>
      <c r="G59" s="35">
        <v>35963.655748938829</v>
      </c>
      <c r="H59" s="35">
        <v>73092.871878368009</v>
      </c>
      <c r="I59" s="35">
        <v>224476.65265490659</v>
      </c>
      <c r="J59" s="35">
        <v>240386.85573380464</v>
      </c>
      <c r="K59" s="35">
        <v>229376.77188230096</v>
      </c>
      <c r="L59" s="35">
        <v>220798.36059802413</v>
      </c>
      <c r="M59" s="35">
        <v>255301.73245112028</v>
      </c>
      <c r="N59" s="35">
        <v>310290.98448836693</v>
      </c>
      <c r="O59" s="35">
        <v>296079.18367117888</v>
      </c>
      <c r="P59" s="35">
        <v>290616.84136158373</v>
      </c>
      <c r="Q59" s="35">
        <v>291367.33766636637</v>
      </c>
      <c r="R59" s="35">
        <v>301152.419067821</v>
      </c>
      <c r="S59" s="35">
        <v>346771.36333674449</v>
      </c>
      <c r="T59" s="35">
        <v>343220.90674580529</v>
      </c>
      <c r="U59" s="35">
        <v>350566.15271573578</v>
      </c>
      <c r="V59" s="35">
        <v>333796.31869067892</v>
      </c>
      <c r="W59" s="35">
        <v>324988.45802750171</v>
      </c>
      <c r="X59" s="35">
        <v>360113.38614501298</v>
      </c>
      <c r="Y59" s="35">
        <v>344538.93842305808</v>
      </c>
      <c r="Z59" s="35">
        <v>327839.22573132528</v>
      </c>
      <c r="AA59" s="35">
        <v>312823.68890247872</v>
      </c>
      <c r="AB59" s="35">
        <v>340697.47787272121</v>
      </c>
      <c r="AC59" s="35">
        <v>325962.74355207133</v>
      </c>
      <c r="AD59" s="35">
        <v>310163.41425249813</v>
      </c>
      <c r="AE59" s="35">
        <v>284293.16852154391</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1.3238767535241199E-4</v>
      </c>
      <c r="D64" s="33">
        <v>1.2632411765239098E-4</v>
      </c>
      <c r="E64" s="33">
        <v>1.55049533638943E-4</v>
      </c>
      <c r="F64" s="33">
        <v>1.64580010982169E-4</v>
      </c>
      <c r="G64" s="33">
        <v>1.5704199514947101E-4</v>
      </c>
      <c r="H64" s="33">
        <v>1.4984923195319598E-4</v>
      </c>
      <c r="I64" s="33">
        <v>1.43368442506311E-4</v>
      </c>
      <c r="J64" s="33">
        <v>1.3641941139124801E-4</v>
      </c>
      <c r="K64" s="33">
        <v>1.40921124500685E-4</v>
      </c>
      <c r="L64" s="33">
        <v>1.34466721798264E-4</v>
      </c>
      <c r="M64" s="33">
        <v>1.2865120642839201E-4</v>
      </c>
      <c r="N64" s="33">
        <v>1.7842876377216E-4</v>
      </c>
      <c r="O64" s="33">
        <v>1.70256453913286E-4</v>
      </c>
      <c r="P64" s="33">
        <v>1.6245844832586101E-4</v>
      </c>
      <c r="Q64" s="33">
        <v>1.55432326244726E-4</v>
      </c>
      <c r="R64" s="33">
        <v>1.4789856182293901E-4</v>
      </c>
      <c r="S64" s="33">
        <v>1.7879860257160902E-4</v>
      </c>
      <c r="T64" s="33">
        <v>1.7060935353094002E-4</v>
      </c>
      <c r="U64" s="33">
        <v>1.74847799020137E-4</v>
      </c>
      <c r="V64" s="33">
        <v>1.6637297168330801E-4</v>
      </c>
      <c r="W64" s="33">
        <v>2.0669706573755401E-4</v>
      </c>
      <c r="X64" s="33">
        <v>1.97230024480213E-4</v>
      </c>
      <c r="Y64" s="33">
        <v>1.98266158460392E-4</v>
      </c>
      <c r="Z64" s="33">
        <v>1.8865624933311301E-4</v>
      </c>
      <c r="AA64" s="33">
        <v>1.8001550501717999E-4</v>
      </c>
      <c r="AB64" s="33">
        <v>3.10934705202797E-4</v>
      </c>
      <c r="AC64" s="33">
        <v>2.9748717310748503E-4</v>
      </c>
      <c r="AD64" s="33">
        <v>2.72516876775684E-4</v>
      </c>
      <c r="AE64" s="33">
        <v>2.5475988044943397E-4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3.44780801836597E-4</v>
      </c>
      <c r="D66" s="33">
        <v>3.2898931459859903E-4</v>
      </c>
      <c r="E66" s="33">
        <v>3.1476094351923201E-4</v>
      </c>
      <c r="F66" s="33">
        <v>2.99504562462952E-4</v>
      </c>
      <c r="G66" s="33">
        <v>2.8578679612949599E-4</v>
      </c>
      <c r="H66" s="33">
        <v>2.7269732444247898E-4</v>
      </c>
      <c r="I66" s="33">
        <v>2.6090351062438397E-4</v>
      </c>
      <c r="J66" s="33">
        <v>2.4825758533104003E-4</v>
      </c>
      <c r="K66" s="33">
        <v>2.42467029340309E-4</v>
      </c>
      <c r="L66" s="33">
        <v>2.3755083717002899E-4</v>
      </c>
      <c r="M66" s="33">
        <v>2.3293363097931602E-4</v>
      </c>
      <c r="N66" s="33">
        <v>5.10894108792486E-4</v>
      </c>
      <c r="O66" s="33">
        <v>4.8749437842470199E-4</v>
      </c>
      <c r="P66" s="33">
        <v>4.6516639144143101E-4</v>
      </c>
      <c r="Q66" s="33">
        <v>1.00541618132576E-3</v>
      </c>
      <c r="R66" s="33">
        <v>9.5668392054729199E-4</v>
      </c>
      <c r="S66" s="33">
        <v>1.3892938274266021E-3</v>
      </c>
      <c r="T66" s="33">
        <v>1.325662048543415E-3</v>
      </c>
      <c r="U66" s="33">
        <v>1.2842721902126398E-3</v>
      </c>
      <c r="V66" s="33">
        <v>1.222023851219877E-3</v>
      </c>
      <c r="W66" s="33">
        <v>10725.836505421281</v>
      </c>
      <c r="X66" s="33">
        <v>10234.576814075455</v>
      </c>
      <c r="Y66" s="33">
        <v>9791.9444099963803</v>
      </c>
      <c r="Z66" s="33">
        <v>12368.788386504673</v>
      </c>
      <c r="AA66" s="33">
        <v>11802.278990057621</v>
      </c>
      <c r="AB66" s="33">
        <v>11261.716482379925</v>
      </c>
      <c r="AC66" s="33">
        <v>10774.66151131675</v>
      </c>
      <c r="AD66" s="33">
        <v>10252.416479198486</v>
      </c>
      <c r="AE66" s="33">
        <v>9782.8401480122411</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1.4831626903794715E-2</v>
      </c>
      <c r="D68" s="33">
        <v>1.4152315742261357E-2</v>
      </c>
      <c r="E68" s="33">
        <v>13865.338390190536</v>
      </c>
      <c r="F68" s="33">
        <v>107113.19356606105</v>
      </c>
      <c r="G68" s="33">
        <v>102207.24572845174</v>
      </c>
      <c r="H68" s="33">
        <v>97525.999111641053</v>
      </c>
      <c r="I68" s="33">
        <v>98625.297498514352</v>
      </c>
      <c r="J68" s="33">
        <v>155468.26516250265</v>
      </c>
      <c r="K68" s="33">
        <v>148347.58142392433</v>
      </c>
      <c r="L68" s="33">
        <v>141553.03602832326</v>
      </c>
      <c r="M68" s="33">
        <v>135431.04660248195</v>
      </c>
      <c r="N68" s="33">
        <v>165418.45752945181</v>
      </c>
      <c r="O68" s="33">
        <v>157842.03957179398</v>
      </c>
      <c r="P68" s="33">
        <v>150612.63322221156</v>
      </c>
      <c r="Q68" s="33">
        <v>150801.90656886852</v>
      </c>
      <c r="R68" s="33">
        <v>143492.5828553052</v>
      </c>
      <c r="S68" s="33">
        <v>144277.15562789468</v>
      </c>
      <c r="T68" s="33">
        <v>147092.34020101649</v>
      </c>
      <c r="U68" s="33">
        <v>140730.78381799601</v>
      </c>
      <c r="V68" s="33">
        <v>140821.86613699506</v>
      </c>
      <c r="W68" s="33">
        <v>143972.22408332877</v>
      </c>
      <c r="X68" s="33">
        <v>138159.08161914634</v>
      </c>
      <c r="Y68" s="33">
        <v>136950.23920079487</v>
      </c>
      <c r="Z68" s="33">
        <v>130312.29681215048</v>
      </c>
      <c r="AA68" s="33">
        <v>126302.59472224435</v>
      </c>
      <c r="AB68" s="33">
        <v>125245.7163402743</v>
      </c>
      <c r="AC68" s="33">
        <v>119828.99777491625</v>
      </c>
      <c r="AD68" s="33">
        <v>109741.86941038059</v>
      </c>
      <c r="AE68" s="33">
        <v>75649.1496430525</v>
      </c>
    </row>
    <row r="69" spans="1:31">
      <c r="A69" s="29" t="s">
        <v>133</v>
      </c>
      <c r="B69" s="29" t="s">
        <v>68</v>
      </c>
      <c r="C69" s="33">
        <v>8.1960083166047841E-4</v>
      </c>
      <c r="D69" s="33">
        <v>1.2539927663877939E-3</v>
      </c>
      <c r="E69" s="33">
        <v>1.5429072805002669E-3</v>
      </c>
      <c r="F69" s="33">
        <v>2.0215617944444693E-3</v>
      </c>
      <c r="G69" s="33">
        <v>1.9289711771370609E-3</v>
      </c>
      <c r="H69" s="33">
        <v>1.8406213514972269E-3</v>
      </c>
      <c r="I69" s="33">
        <v>3.2911734048752333E-3</v>
      </c>
      <c r="J69" s="33">
        <v>3.1382959630841252E-3</v>
      </c>
      <c r="K69" s="33">
        <v>3.5282795239932507E-3</v>
      </c>
      <c r="L69" s="33">
        <v>5.3715828116946774E-3</v>
      </c>
      <c r="M69" s="33">
        <v>8.9623246994990097E-3</v>
      </c>
      <c r="N69" s="33">
        <v>8.5514534545901057E-3</v>
      </c>
      <c r="O69" s="33">
        <v>9.0565922863276166E-3</v>
      </c>
      <c r="P69" s="33">
        <v>8.6634513655967933E-3</v>
      </c>
      <c r="Q69" s="33">
        <v>8.2887680692466832E-3</v>
      </c>
      <c r="R69" s="33">
        <v>2820.5905603328879</v>
      </c>
      <c r="S69" s="33">
        <v>5436.6686587030053</v>
      </c>
      <c r="T69" s="33">
        <v>5187.6609526234724</v>
      </c>
      <c r="U69" s="33">
        <v>4963.3011883620356</v>
      </c>
      <c r="V69" s="33">
        <v>14599.643021028734</v>
      </c>
      <c r="W69" s="33">
        <v>18376.435995393342</v>
      </c>
      <c r="X69" s="33">
        <v>20533.832816205544</v>
      </c>
      <c r="Y69" s="33">
        <v>19645.77059552987</v>
      </c>
      <c r="Z69" s="33">
        <v>18693.545205052396</v>
      </c>
      <c r="AA69" s="33">
        <v>17837.352371533521</v>
      </c>
      <c r="AB69" s="33">
        <v>17020.374177910064</v>
      </c>
      <c r="AC69" s="33">
        <v>16284.264411771463</v>
      </c>
      <c r="AD69" s="33">
        <v>15494.970261471461</v>
      </c>
      <c r="AE69" s="33">
        <v>14785.277061919664</v>
      </c>
    </row>
    <row r="70" spans="1:31">
      <c r="A70" s="29" t="s">
        <v>133</v>
      </c>
      <c r="B70" s="29" t="s">
        <v>36</v>
      </c>
      <c r="C70" s="33">
        <v>6.2706768473514893E-4</v>
      </c>
      <c r="D70" s="33">
        <v>6.4660299646505004E-4</v>
      </c>
      <c r="E70" s="33">
        <v>6.1863823601086593E-4</v>
      </c>
      <c r="F70" s="33">
        <v>5.8865300163254194E-4</v>
      </c>
      <c r="G70" s="33">
        <v>5.6169179522727695E-4</v>
      </c>
      <c r="H70" s="33">
        <v>5.6252279693072408E-4</v>
      </c>
      <c r="I70" s="33">
        <v>6.2987331027529708E-4</v>
      </c>
      <c r="J70" s="33">
        <v>6.3611927817800796E-4</v>
      </c>
      <c r="K70" s="33">
        <v>1.15734677089373E-3</v>
      </c>
      <c r="L70" s="33">
        <v>1.1043385214055E-3</v>
      </c>
      <c r="M70" s="33">
        <v>1.0565772793755901E-3</v>
      </c>
      <c r="N70" s="33">
        <v>6.4241852509409397E-3</v>
      </c>
      <c r="O70" s="33">
        <v>6.12994775609096E-3</v>
      </c>
      <c r="P70" s="33">
        <v>5.8491867878344298E-3</v>
      </c>
      <c r="Q70" s="33">
        <v>13581.9919990402</v>
      </c>
      <c r="R70" s="33">
        <v>12923.676379815201</v>
      </c>
      <c r="S70" s="33">
        <v>12331.752317072402</v>
      </c>
      <c r="T70" s="33">
        <v>11766.939229163001</v>
      </c>
      <c r="U70" s="33">
        <v>15541.711666362</v>
      </c>
      <c r="V70" s="33">
        <v>14788.4089481968</v>
      </c>
      <c r="W70" s="33">
        <v>30424.1048210433</v>
      </c>
      <c r="X70" s="33">
        <v>29030.6343407848</v>
      </c>
      <c r="Y70" s="33">
        <v>27775.096182732101</v>
      </c>
      <c r="Z70" s="33">
        <v>26428.844501212501</v>
      </c>
      <c r="AA70" s="33">
        <v>25218.363063635999</v>
      </c>
      <c r="AB70" s="33">
        <v>24063.323514032098</v>
      </c>
      <c r="AC70" s="33">
        <v>23022.615224564401</v>
      </c>
      <c r="AD70" s="33">
        <v>21906.7150411367</v>
      </c>
      <c r="AE70" s="33">
        <v>20903.3538276576</v>
      </c>
    </row>
    <row r="71" spans="1:31">
      <c r="A71" s="29" t="s">
        <v>133</v>
      </c>
      <c r="B71" s="29" t="s">
        <v>73</v>
      </c>
      <c r="C71" s="33">
        <v>0</v>
      </c>
      <c r="D71" s="33">
        <v>0</v>
      </c>
      <c r="E71" s="33">
        <v>1.0192523165129602E-3</v>
      </c>
      <c r="F71" s="33">
        <v>9.6984942186104691E-4</v>
      </c>
      <c r="G71" s="33">
        <v>9.2542883728523697E-4</v>
      </c>
      <c r="H71" s="33">
        <v>9.6741880743746503E-4</v>
      </c>
      <c r="I71" s="33">
        <v>9.2557916958121999E-4</v>
      </c>
      <c r="J71" s="33">
        <v>9.0526560919800599E-4</v>
      </c>
      <c r="K71" s="33">
        <v>9.8477094286316303E-4</v>
      </c>
      <c r="L71" s="33">
        <v>1.0161621596727099E-3</v>
      </c>
      <c r="M71" s="33">
        <v>1.02423213075708E-3</v>
      </c>
      <c r="N71" s="33">
        <v>2.0948006667461799E-3</v>
      </c>
      <c r="O71" s="33">
        <v>1.99885559724446E-3</v>
      </c>
      <c r="P71" s="33">
        <v>1.90730495844339E-3</v>
      </c>
      <c r="Q71" s="33">
        <v>2.2216668238032198E-3</v>
      </c>
      <c r="R71" s="33">
        <v>2.1139832107568402E-3</v>
      </c>
      <c r="S71" s="33">
        <v>2.4904979045659399E-3</v>
      </c>
      <c r="T71" s="33">
        <v>2.3764292973038298E-3</v>
      </c>
      <c r="U71" s="33">
        <v>2.2736517407525598E-3</v>
      </c>
      <c r="V71" s="33">
        <v>2.1634484323040503E-3</v>
      </c>
      <c r="W71" s="33">
        <v>2.6205194973896303E-3</v>
      </c>
      <c r="X71" s="33">
        <v>2.50049570262056E-3</v>
      </c>
      <c r="Y71" s="33">
        <v>2.3923524312117E-3</v>
      </c>
      <c r="Z71" s="33">
        <v>2.2763957311732401E-3</v>
      </c>
      <c r="AA71" s="33">
        <v>2.1721333304074004E-3</v>
      </c>
      <c r="AB71" s="33">
        <v>2.0726463068154797E-3</v>
      </c>
      <c r="AC71" s="33">
        <v>1.9830069797582102E-3</v>
      </c>
      <c r="AD71" s="33">
        <v>1.88689114727213E-3</v>
      </c>
      <c r="AE71" s="33">
        <v>1.8004686512604199E-3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1.6128396212644201E-2</v>
      </c>
      <c r="D73" s="35">
        <v>1.5861621940900142E-2</v>
      </c>
      <c r="E73" s="35">
        <v>13865.340402908294</v>
      </c>
      <c r="F73" s="35">
        <v>107113.19605170742</v>
      </c>
      <c r="G73" s="35">
        <v>102207.24810025172</v>
      </c>
      <c r="H73" s="35">
        <v>97526.001374808955</v>
      </c>
      <c r="I73" s="35">
        <v>98625.301193959705</v>
      </c>
      <c r="J73" s="35">
        <v>155468.2686854756</v>
      </c>
      <c r="K73" s="35">
        <v>148347.58533559201</v>
      </c>
      <c r="L73" s="35">
        <v>141553.04177192363</v>
      </c>
      <c r="M73" s="35">
        <v>135431.05592639148</v>
      </c>
      <c r="N73" s="35">
        <v>165418.46677022814</v>
      </c>
      <c r="O73" s="35">
        <v>157842.0492861371</v>
      </c>
      <c r="P73" s="35">
        <v>150612.64251328775</v>
      </c>
      <c r="Q73" s="35">
        <v>150801.91601848509</v>
      </c>
      <c r="R73" s="35">
        <v>146313.17452022058</v>
      </c>
      <c r="S73" s="35">
        <v>149713.82585469013</v>
      </c>
      <c r="T73" s="35">
        <v>152280.00264991136</v>
      </c>
      <c r="U73" s="35">
        <v>145694.08646547803</v>
      </c>
      <c r="V73" s="35">
        <v>155421.51054642061</v>
      </c>
      <c r="W73" s="35">
        <v>173074.49679084047</v>
      </c>
      <c r="X73" s="35">
        <v>168927.49144665737</v>
      </c>
      <c r="Y73" s="35">
        <v>166387.95440458728</v>
      </c>
      <c r="Z73" s="35">
        <v>161374.6305923638</v>
      </c>
      <c r="AA73" s="35">
        <v>155942.22626385099</v>
      </c>
      <c r="AB73" s="35">
        <v>153527.807311499</v>
      </c>
      <c r="AC73" s="35">
        <v>146887.92399549164</v>
      </c>
      <c r="AD73" s="35">
        <v>135489.25642356742</v>
      </c>
      <c r="AE73" s="35">
        <v>100217.26710774429</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1.13586754306365E-4</v>
      </c>
      <c r="D78" s="33">
        <v>1.08384307501092E-4</v>
      </c>
      <c r="E78" s="33">
        <v>1.03696823507311E-4</v>
      </c>
      <c r="F78" s="33">
        <v>9.8670665445687894E-5</v>
      </c>
      <c r="G78" s="33">
        <v>9.4151398288554305E-5</v>
      </c>
      <c r="H78" s="33">
        <v>8.9839120468578694E-5</v>
      </c>
      <c r="I78" s="33">
        <v>1.01083132476461E-4</v>
      </c>
      <c r="J78" s="33">
        <v>1.05321222790316E-4</v>
      </c>
      <c r="K78" s="33">
        <v>1.00497349950749E-4</v>
      </c>
      <c r="L78" s="33">
        <v>9.5894417853758702E-5</v>
      </c>
      <c r="M78" s="33">
        <v>9.1747105764525706E-5</v>
      </c>
      <c r="N78" s="33">
        <v>1.0611611124652901E-4</v>
      </c>
      <c r="O78" s="33">
        <v>1.01255831301796E-4</v>
      </c>
      <c r="P78" s="33">
        <v>9.6618159600652602E-5</v>
      </c>
      <c r="Q78" s="33">
        <v>9.2439546597731907E-5</v>
      </c>
      <c r="R78" s="33">
        <v>8.7959025819655891E-5</v>
      </c>
      <c r="S78" s="33">
        <v>8.3930368115111992E-5</v>
      </c>
      <c r="T78" s="33">
        <v>8.00862290855891E-5</v>
      </c>
      <c r="U78" s="33">
        <v>9.3201639269271095E-5</v>
      </c>
      <c r="V78" s="33">
        <v>8.8684180057642292E-5</v>
      </c>
      <c r="W78" s="33">
        <v>9.4694107668391901E-5</v>
      </c>
      <c r="X78" s="33">
        <v>9.0356972930049595E-5</v>
      </c>
      <c r="Y78" s="33">
        <v>8.6449148318706992E-5</v>
      </c>
      <c r="Z78" s="33">
        <v>8.2258980586983802E-5</v>
      </c>
      <c r="AA78" s="33">
        <v>7.8491393658620801E-5</v>
      </c>
      <c r="AB78" s="33">
        <v>7.3728798592560688E-5</v>
      </c>
      <c r="AC78" s="33">
        <v>7.0540121456068102E-5</v>
      </c>
      <c r="AD78" s="33">
        <v>9.0005869943251608E-5</v>
      </c>
      <c r="AE78" s="33">
        <v>8.5883463652116609E-5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3.3799184801373199E-4</v>
      </c>
      <c r="D80" s="33">
        <v>3.2251130522821503E-4</v>
      </c>
      <c r="E80" s="33">
        <v>3.0856309984751099E-4</v>
      </c>
      <c r="F80" s="33">
        <v>2.93607126661807E-4</v>
      </c>
      <c r="G80" s="33">
        <v>2.8015947189400303E-4</v>
      </c>
      <c r="H80" s="33">
        <v>2.6732774025044404E-4</v>
      </c>
      <c r="I80" s="33">
        <v>2.5576615414624806E-4</v>
      </c>
      <c r="J80" s="33">
        <v>2.4336923518506197E-4</v>
      </c>
      <c r="K80" s="33">
        <v>2.3778747324580701E-4</v>
      </c>
      <c r="L80" s="33">
        <v>2.3280410385947097E-4</v>
      </c>
      <c r="M80" s="33">
        <v>2.28314772456072E-4</v>
      </c>
      <c r="N80" s="33">
        <v>3.0218821070150702E-4</v>
      </c>
      <c r="O80" s="33">
        <v>2.8834752918053397E-4</v>
      </c>
      <c r="P80" s="33">
        <v>2.7514077200928999E-4</v>
      </c>
      <c r="Q80" s="33">
        <v>2.6324128217939004E-4</v>
      </c>
      <c r="R80" s="33">
        <v>2.5048204570687904E-4</v>
      </c>
      <c r="S80" s="33">
        <v>2.39009585503012E-4</v>
      </c>
      <c r="T80" s="33">
        <v>2.2806258149604702E-4</v>
      </c>
      <c r="U80" s="33">
        <v>3.7101567502215301E-4</v>
      </c>
      <c r="V80" s="33">
        <v>3.5303264176299396E-4</v>
      </c>
      <c r="W80" s="33">
        <v>3.4347158683135795E-4</v>
      </c>
      <c r="X80" s="33">
        <v>3.2774006363989807E-4</v>
      </c>
      <c r="Y80" s="33">
        <v>3.13565721081893E-4</v>
      </c>
      <c r="Z80" s="33">
        <v>2.9836727214624701E-4</v>
      </c>
      <c r="AA80" s="33">
        <v>2.8470159544604902E-4</v>
      </c>
      <c r="AB80" s="33">
        <v>1.7470327564478972E-4</v>
      </c>
      <c r="AC80" s="33">
        <v>1.6714758029435551E-4</v>
      </c>
      <c r="AD80" s="33">
        <v>2.4380348430181597E-4</v>
      </c>
      <c r="AE80" s="33">
        <v>2.3263691240911499E-4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32566.897632338525</v>
      </c>
      <c r="D82" s="33">
        <v>31075.28398795125</v>
      </c>
      <c r="E82" s="33">
        <v>73289.920708638077</v>
      </c>
      <c r="F82" s="33">
        <v>69737.577316176466</v>
      </c>
      <c r="G82" s="33">
        <v>66543.489779019394</v>
      </c>
      <c r="H82" s="33">
        <v>63495.696328747101</v>
      </c>
      <c r="I82" s="33">
        <v>113909.64980729787</v>
      </c>
      <c r="J82" s="33">
        <v>108388.47871149027</v>
      </c>
      <c r="K82" s="33">
        <v>185520.53598988059</v>
      </c>
      <c r="L82" s="33">
        <v>177023.41213360752</v>
      </c>
      <c r="M82" s="33">
        <v>169367.37381927515</v>
      </c>
      <c r="N82" s="33">
        <v>161158.19343818881</v>
      </c>
      <c r="O82" s="33">
        <v>153776.90207445429</v>
      </c>
      <c r="P82" s="33">
        <v>146733.68512713007</v>
      </c>
      <c r="Q82" s="33">
        <v>140387.63913357165</v>
      </c>
      <c r="R82" s="33">
        <v>133583.08808711238</v>
      </c>
      <c r="S82" s="33">
        <v>127464.77868929575</v>
      </c>
      <c r="T82" s="33">
        <v>127919.38049055914</v>
      </c>
      <c r="U82" s="33">
        <v>122387.02933780751</v>
      </c>
      <c r="V82" s="33">
        <v>116454.96186130498</v>
      </c>
      <c r="W82" s="33">
        <v>111121.15123477024</v>
      </c>
      <c r="X82" s="33">
        <v>106031.63281539158</v>
      </c>
      <c r="Y82" s="33">
        <v>101445.89902130347</v>
      </c>
      <c r="Z82" s="33">
        <v>96528.842684003088</v>
      </c>
      <c r="AA82" s="33">
        <v>92107.674280126681</v>
      </c>
      <c r="AB82" s="33">
        <v>84112.732501868508</v>
      </c>
      <c r="AC82" s="33">
        <v>81657.61184449245</v>
      </c>
      <c r="AD82" s="33">
        <v>64256.847792675864</v>
      </c>
      <c r="AE82" s="33">
        <v>61313.786037303173</v>
      </c>
    </row>
    <row r="83" spans="1:31">
      <c r="A83" s="29" t="s">
        <v>134</v>
      </c>
      <c r="B83" s="29" t="s">
        <v>68</v>
      </c>
      <c r="C83" s="33">
        <v>9.7775644013286105E-5</v>
      </c>
      <c r="D83" s="33">
        <v>1.4304718844120401E-4</v>
      </c>
      <c r="E83" s="33">
        <v>1.49872540102013E-4</v>
      </c>
      <c r="F83" s="33">
        <v>1.42608257068342E-4</v>
      </c>
      <c r="G83" s="33">
        <v>1.36076581117907E-4</v>
      </c>
      <c r="H83" s="33">
        <v>1.29844065900507E-4</v>
      </c>
      <c r="I83" s="33">
        <v>1.24228474542045E-4</v>
      </c>
      <c r="J83" s="33">
        <v>1.1820715269549301E-4</v>
      </c>
      <c r="K83" s="33">
        <v>2.23845976211659E-4</v>
      </c>
      <c r="L83" s="33">
        <v>2.5967640287336902E-4</v>
      </c>
      <c r="M83" s="33">
        <v>2.7962247576927802E-4</v>
      </c>
      <c r="N83" s="33">
        <v>3.0682729071451395E-4</v>
      </c>
      <c r="O83" s="33">
        <v>2.9277413224461699E-4</v>
      </c>
      <c r="P83" s="33">
        <v>2.7936462989318502E-4</v>
      </c>
      <c r="Q83" s="33">
        <v>2.6728246356076002E-4</v>
      </c>
      <c r="R83" s="33">
        <v>2.5432735207789298E-4</v>
      </c>
      <c r="S83" s="33">
        <v>2.42678770970076E-4</v>
      </c>
      <c r="T83" s="33">
        <v>2.3156371266551501E-4</v>
      </c>
      <c r="U83" s="33">
        <v>2.21548875447045E-4</v>
      </c>
      <c r="V83" s="33">
        <v>2.1081045908375801E-4</v>
      </c>
      <c r="W83" s="33">
        <v>2.29605276708672E-4</v>
      </c>
      <c r="X83" s="33">
        <v>2.2785150678075898E-4</v>
      </c>
      <c r="Y83" s="33">
        <v>2.17997217764031E-4</v>
      </c>
      <c r="Z83" s="33">
        <v>2.0743094932477698E-4</v>
      </c>
      <c r="AA83" s="33">
        <v>2.0646962839905E-4</v>
      </c>
      <c r="AB83" s="33">
        <v>1.9091146204333002E-4</v>
      </c>
      <c r="AC83" s="33">
        <v>1.6721699594869798E-4</v>
      </c>
      <c r="AD83" s="33">
        <v>1.6976029068348301E-4</v>
      </c>
      <c r="AE83" s="33">
        <v>2.0207539694491099E-4</v>
      </c>
    </row>
    <row r="84" spans="1:31">
      <c r="A84" s="29" t="s">
        <v>134</v>
      </c>
      <c r="B84" s="29" t="s">
        <v>36</v>
      </c>
      <c r="C84" s="33">
        <v>5.6778902053058599E-4</v>
      </c>
      <c r="D84" s="33">
        <v>5.4178341632112308E-4</v>
      </c>
      <c r="E84" s="33">
        <v>5.1835196991846402E-4</v>
      </c>
      <c r="F84" s="33">
        <v>4.9322758477102202E-4</v>
      </c>
      <c r="G84" s="33">
        <v>4.8305640726279705E-4</v>
      </c>
      <c r="H84" s="33">
        <v>4.7424584309089201E-4</v>
      </c>
      <c r="I84" s="33">
        <v>5.1407935346337692E-4</v>
      </c>
      <c r="J84" s="33">
        <v>5.5442652221380194E-4</v>
      </c>
      <c r="K84" s="33">
        <v>8.2479912699545102E-4</v>
      </c>
      <c r="L84" s="33">
        <v>8.2941995141294698E-4</v>
      </c>
      <c r="M84" s="33">
        <v>7.9354858925720795E-4</v>
      </c>
      <c r="N84" s="33">
        <v>1.1327338237837601E-3</v>
      </c>
      <c r="O84" s="33">
        <v>1.08085288485953E-3</v>
      </c>
      <c r="P84" s="33">
        <v>1.0313481721652899E-3</v>
      </c>
      <c r="Q84" s="33">
        <v>9.8674367027288211E-4</v>
      </c>
      <c r="R84" s="33">
        <v>9.3891646124802592E-4</v>
      </c>
      <c r="S84" s="33">
        <v>9.1593439772644203E-4</v>
      </c>
      <c r="T84" s="33">
        <v>9.2171129418974101E-4</v>
      </c>
      <c r="U84" s="33">
        <v>1.3710072264444099E-3</v>
      </c>
      <c r="V84" s="33">
        <v>1.3045548628071398E-3</v>
      </c>
      <c r="W84" s="33">
        <v>1.2040247865375601E-3</v>
      </c>
      <c r="X84" s="33">
        <v>1.14887861265097E-3</v>
      </c>
      <c r="Y84" s="33">
        <v>1.0991910680998899E-3</v>
      </c>
      <c r="Z84" s="33">
        <v>1.04591356295234E-3</v>
      </c>
      <c r="AA84" s="33">
        <v>9.9841830228782503E-4</v>
      </c>
      <c r="AB84" s="33">
        <v>9.7892335117020991E-4</v>
      </c>
      <c r="AC84" s="33">
        <v>9.1839438347243296E-4</v>
      </c>
      <c r="AD84" s="33">
        <v>1.1062400145597201E-3</v>
      </c>
      <c r="AE84" s="33">
        <v>9.4299323598658004E-4</v>
      </c>
    </row>
    <row r="85" spans="1:31">
      <c r="A85" s="29" t="s">
        <v>134</v>
      </c>
      <c r="B85" s="29" t="s">
        <v>73</v>
      </c>
      <c r="C85" s="33">
        <v>0</v>
      </c>
      <c r="D85" s="33">
        <v>0</v>
      </c>
      <c r="E85" s="33">
        <v>1.448632378493677E-3</v>
      </c>
      <c r="F85" s="33">
        <v>1.391292858793735E-3</v>
      </c>
      <c r="G85" s="33">
        <v>1.4161205351031091E-3</v>
      </c>
      <c r="H85" s="33">
        <v>1.4475482809438601E-3</v>
      </c>
      <c r="I85" s="33">
        <v>1.7994088313396501E-3</v>
      </c>
      <c r="J85" s="33">
        <v>1.864661606545929E-3</v>
      </c>
      <c r="K85" s="33">
        <v>16704.896731113378</v>
      </c>
      <c r="L85" s="33">
        <v>17949.553843922626</v>
      </c>
      <c r="M85" s="33">
        <v>17407.173382284032</v>
      </c>
      <c r="N85" s="33">
        <v>53629.083593198244</v>
      </c>
      <c r="O85" s="33">
        <v>51172.789667793157</v>
      </c>
      <c r="P85" s="33">
        <v>48828.997755171869</v>
      </c>
      <c r="Q85" s="33">
        <v>46717.205460817648</v>
      </c>
      <c r="R85" s="33">
        <v>44452.8346642826</v>
      </c>
      <c r="S85" s="33">
        <v>42416.826952848256</v>
      </c>
      <c r="T85" s="33">
        <v>40474.071503779727</v>
      </c>
      <c r="U85" s="33">
        <v>45357.823466204856</v>
      </c>
      <c r="V85" s="33">
        <v>43159.341561344168</v>
      </c>
      <c r="W85" s="33">
        <v>41182.577809314353</v>
      </c>
      <c r="X85" s="33">
        <v>39296.35285583845</v>
      </c>
      <c r="Y85" s="33">
        <v>37596.83537703874</v>
      </c>
      <c r="Z85" s="33">
        <v>35774.526546059911</v>
      </c>
      <c r="AA85" s="33">
        <v>34135.998599062244</v>
      </c>
      <c r="AB85" s="33">
        <v>32572.517734228983</v>
      </c>
      <c r="AC85" s="33">
        <v>31163.797606411586</v>
      </c>
      <c r="AD85" s="33">
        <v>29653.296442803388</v>
      </c>
      <c r="AE85" s="33">
        <v>28295.130182249766</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32566.89818169277</v>
      </c>
      <c r="D87" s="35">
        <v>31075.284561894052</v>
      </c>
      <c r="E87" s="35">
        <v>73289.921270770545</v>
      </c>
      <c r="F87" s="35">
        <v>69737.577851062524</v>
      </c>
      <c r="G87" s="35">
        <v>66543.490289406836</v>
      </c>
      <c r="H87" s="35">
        <v>63495.696815758034</v>
      </c>
      <c r="I87" s="35">
        <v>113909.65028837563</v>
      </c>
      <c r="J87" s="35">
        <v>108388.47917838789</v>
      </c>
      <c r="K87" s="35">
        <v>185520.53655201138</v>
      </c>
      <c r="L87" s="35">
        <v>177023.41272198243</v>
      </c>
      <c r="M87" s="35">
        <v>169367.37441895949</v>
      </c>
      <c r="N87" s="35">
        <v>161158.19415332042</v>
      </c>
      <c r="O87" s="35">
        <v>153776.90275683181</v>
      </c>
      <c r="P87" s="35">
        <v>146733.68577825365</v>
      </c>
      <c r="Q87" s="35">
        <v>140387.63975653495</v>
      </c>
      <c r="R87" s="35">
        <v>133583.08867988081</v>
      </c>
      <c r="S87" s="35">
        <v>127464.77925491448</v>
      </c>
      <c r="T87" s="35">
        <v>127919.38103027166</v>
      </c>
      <c r="U87" s="35">
        <v>122387.03002357371</v>
      </c>
      <c r="V87" s="35">
        <v>116454.96251383226</v>
      </c>
      <c r="W87" s="35">
        <v>111121.1519025412</v>
      </c>
      <c r="X87" s="35">
        <v>106031.63346134013</v>
      </c>
      <c r="Y87" s="35">
        <v>101445.89963931557</v>
      </c>
      <c r="Z87" s="35">
        <v>96528.843272060287</v>
      </c>
      <c r="AA87" s="35">
        <v>92107.674849789299</v>
      </c>
      <c r="AB87" s="35">
        <v>84112.732941212045</v>
      </c>
      <c r="AC87" s="35">
        <v>81657.612249397134</v>
      </c>
      <c r="AD87" s="35">
        <v>64256.848296245509</v>
      </c>
      <c r="AE87" s="35">
        <v>61313.786557898944</v>
      </c>
    </row>
  </sheetData>
  <sheetProtection algorithmName="SHA-512" hashValue="DiaIvt/dDdFZxD831PjmciykfPOVPYcUja3prdIGZu27+unpStPGlsGGsXSElmlecAFEBeJBvJjyOmik/S8tsw==" saltValue="b7WafWxn4iyar0WcPLU93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39997558519241921"/>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226369.24117525553</v>
      </c>
      <c r="G6" s="33">
        <v>80041.706217140134</v>
      </c>
      <c r="H6" s="33">
        <v>1936.7045681980499</v>
      </c>
      <c r="I6" s="33">
        <v>52.811180938187682</v>
      </c>
      <c r="J6" s="33">
        <v>0</v>
      </c>
      <c r="K6" s="33">
        <v>14257.551575007541</v>
      </c>
      <c r="L6" s="33">
        <v>3985.7313897365707</v>
      </c>
      <c r="M6" s="33">
        <v>1491.6150785737705</v>
      </c>
      <c r="N6" s="33">
        <v>4.7494369747837396E-6</v>
      </c>
      <c r="O6" s="33">
        <v>20095.804959648111</v>
      </c>
      <c r="P6" s="33">
        <v>0</v>
      </c>
      <c r="Q6" s="33">
        <v>0</v>
      </c>
      <c r="R6" s="33">
        <v>705.54701565616358</v>
      </c>
      <c r="S6" s="33">
        <v>0</v>
      </c>
      <c r="T6" s="33">
        <v>0</v>
      </c>
      <c r="U6" s="33">
        <v>0</v>
      </c>
      <c r="V6" s="33">
        <v>6.9780829968764998E-7</v>
      </c>
      <c r="W6" s="33">
        <v>1828.2079199999998</v>
      </c>
      <c r="X6" s="33">
        <v>0</v>
      </c>
      <c r="Y6" s="33">
        <v>1288.262810328431</v>
      </c>
      <c r="Z6" s="33">
        <v>0</v>
      </c>
      <c r="AA6" s="33">
        <v>1.2327511854036299E-4</v>
      </c>
      <c r="AB6" s="33">
        <v>0</v>
      </c>
      <c r="AC6" s="33">
        <v>0</v>
      </c>
      <c r="AD6" s="33">
        <v>0</v>
      </c>
      <c r="AE6" s="33">
        <v>0</v>
      </c>
    </row>
    <row r="7" spans="1:31">
      <c r="A7" s="29" t="s">
        <v>40</v>
      </c>
      <c r="B7" s="29" t="s">
        <v>71</v>
      </c>
      <c r="C7" s="33">
        <v>0</v>
      </c>
      <c r="D7" s="33">
        <v>0</v>
      </c>
      <c r="E7" s="33">
        <v>0</v>
      </c>
      <c r="F7" s="33">
        <v>131559.72787388996</v>
      </c>
      <c r="G7" s="33">
        <v>5106.7173496386004</v>
      </c>
      <c r="H7" s="33">
        <v>25786.058606896371</v>
      </c>
      <c r="I7" s="33">
        <v>148703.12063440634</v>
      </c>
      <c r="J7" s="33">
        <v>8.0740378883353559E-3</v>
      </c>
      <c r="K7" s="33">
        <v>0</v>
      </c>
      <c r="L7" s="33">
        <v>5.7176883139539799E-6</v>
      </c>
      <c r="M7" s="33">
        <v>1.19235513040423E-5</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357928.96904914547</v>
      </c>
      <c r="G17" s="35">
        <v>85148.423566778729</v>
      </c>
      <c r="H17" s="35">
        <v>27722.76317509442</v>
      </c>
      <c r="I17" s="35">
        <v>148755.93181534452</v>
      </c>
      <c r="J17" s="35">
        <v>8.0740378883353559E-3</v>
      </c>
      <c r="K17" s="35">
        <v>14257.551575007541</v>
      </c>
      <c r="L17" s="35">
        <v>3985.7313954542592</v>
      </c>
      <c r="M17" s="35">
        <v>1491.6150904973217</v>
      </c>
      <c r="N17" s="35">
        <v>4.7494369747837396E-6</v>
      </c>
      <c r="O17" s="35">
        <v>20095.804959648111</v>
      </c>
      <c r="P17" s="35">
        <v>0</v>
      </c>
      <c r="Q17" s="35">
        <v>0</v>
      </c>
      <c r="R17" s="35">
        <v>705.54701565616358</v>
      </c>
      <c r="S17" s="35">
        <v>0</v>
      </c>
      <c r="T17" s="35">
        <v>0</v>
      </c>
      <c r="U17" s="35">
        <v>0</v>
      </c>
      <c r="V17" s="35">
        <v>6.9780829968764998E-7</v>
      </c>
      <c r="W17" s="35">
        <v>1828.2079199999998</v>
      </c>
      <c r="X17" s="35">
        <v>0</v>
      </c>
      <c r="Y17" s="35">
        <v>1288.262810328431</v>
      </c>
      <c r="Z17" s="35">
        <v>0</v>
      </c>
      <c r="AA17" s="35">
        <v>1.2327511854036299E-4</v>
      </c>
      <c r="AB17" s="35">
        <v>0</v>
      </c>
      <c r="AC17" s="35">
        <v>0</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43214.510908148681</v>
      </c>
      <c r="G20" s="33">
        <v>80041.706204639981</v>
      </c>
      <c r="H20" s="33">
        <v>0</v>
      </c>
      <c r="I20" s="33">
        <v>0</v>
      </c>
      <c r="J20" s="33">
        <v>0</v>
      </c>
      <c r="K20" s="33">
        <v>0</v>
      </c>
      <c r="L20" s="33">
        <v>0</v>
      </c>
      <c r="M20" s="33">
        <v>1491.6150785737705</v>
      </c>
      <c r="N20" s="33">
        <v>0</v>
      </c>
      <c r="O20" s="33">
        <v>0</v>
      </c>
      <c r="P20" s="33">
        <v>0</v>
      </c>
      <c r="Q20" s="33">
        <v>0</v>
      </c>
      <c r="R20" s="33">
        <v>0</v>
      </c>
      <c r="S20" s="33">
        <v>0</v>
      </c>
      <c r="T20" s="33">
        <v>0</v>
      </c>
      <c r="U20" s="33">
        <v>0</v>
      </c>
      <c r="V20" s="33">
        <v>0</v>
      </c>
      <c r="W20" s="33">
        <v>1828.2079199999998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43214.510908148681</v>
      </c>
      <c r="G31" s="35">
        <v>80041.706204639981</v>
      </c>
      <c r="H31" s="35">
        <v>0</v>
      </c>
      <c r="I31" s="35">
        <v>0</v>
      </c>
      <c r="J31" s="35">
        <v>0</v>
      </c>
      <c r="K31" s="35">
        <v>0</v>
      </c>
      <c r="L31" s="35">
        <v>0</v>
      </c>
      <c r="M31" s="35">
        <v>1491.6150785737705</v>
      </c>
      <c r="N31" s="35">
        <v>0</v>
      </c>
      <c r="O31" s="35">
        <v>0</v>
      </c>
      <c r="P31" s="35">
        <v>0</v>
      </c>
      <c r="Q31" s="35">
        <v>0</v>
      </c>
      <c r="R31" s="35">
        <v>0</v>
      </c>
      <c r="S31" s="35">
        <v>0</v>
      </c>
      <c r="T31" s="35">
        <v>0</v>
      </c>
      <c r="U31" s="35">
        <v>0</v>
      </c>
      <c r="V31" s="35">
        <v>0</v>
      </c>
      <c r="W31" s="35">
        <v>1828.2079199999998</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183154.73026710685</v>
      </c>
      <c r="G34" s="33">
        <v>1.2500150875949999E-5</v>
      </c>
      <c r="H34" s="33">
        <v>1936.7045681980499</v>
      </c>
      <c r="I34" s="33">
        <v>52.811180938187682</v>
      </c>
      <c r="J34" s="33">
        <v>0</v>
      </c>
      <c r="K34" s="33">
        <v>14257.551575007541</v>
      </c>
      <c r="L34" s="33">
        <v>3985.7313897365707</v>
      </c>
      <c r="M34" s="33">
        <v>0</v>
      </c>
      <c r="N34" s="33">
        <v>4.7494369747837396E-6</v>
      </c>
      <c r="O34" s="33">
        <v>20095.804959648111</v>
      </c>
      <c r="P34" s="33">
        <v>0</v>
      </c>
      <c r="Q34" s="33">
        <v>0</v>
      </c>
      <c r="R34" s="33">
        <v>705.54701565616358</v>
      </c>
      <c r="S34" s="33">
        <v>0</v>
      </c>
      <c r="T34" s="33">
        <v>0</v>
      </c>
      <c r="U34" s="33">
        <v>0</v>
      </c>
      <c r="V34" s="33">
        <v>6.9780829968764998E-7</v>
      </c>
      <c r="W34" s="33">
        <v>0</v>
      </c>
      <c r="X34" s="33">
        <v>0</v>
      </c>
      <c r="Y34" s="33">
        <v>1288.262810328431</v>
      </c>
      <c r="Z34" s="33">
        <v>0</v>
      </c>
      <c r="AA34" s="33">
        <v>1.2327511854036299E-4</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183154.73026710685</v>
      </c>
      <c r="G45" s="35">
        <v>1.2500150875949999E-5</v>
      </c>
      <c r="H45" s="35">
        <v>1936.7045681980499</v>
      </c>
      <c r="I45" s="35">
        <v>52.811180938187682</v>
      </c>
      <c r="J45" s="35">
        <v>0</v>
      </c>
      <c r="K45" s="35">
        <v>14257.551575007541</v>
      </c>
      <c r="L45" s="35">
        <v>3985.7313897365707</v>
      </c>
      <c r="M45" s="35">
        <v>0</v>
      </c>
      <c r="N45" s="35">
        <v>4.7494369747837396E-6</v>
      </c>
      <c r="O45" s="35">
        <v>20095.804959648111</v>
      </c>
      <c r="P45" s="35">
        <v>0</v>
      </c>
      <c r="Q45" s="35">
        <v>0</v>
      </c>
      <c r="R45" s="35">
        <v>705.54701565616358</v>
      </c>
      <c r="S45" s="35">
        <v>0</v>
      </c>
      <c r="T45" s="35">
        <v>0</v>
      </c>
      <c r="U45" s="35">
        <v>0</v>
      </c>
      <c r="V45" s="35">
        <v>6.9780829968764998E-7</v>
      </c>
      <c r="W45" s="35">
        <v>0</v>
      </c>
      <c r="X45" s="35">
        <v>0</v>
      </c>
      <c r="Y45" s="35">
        <v>1288.262810328431</v>
      </c>
      <c r="Z45" s="35">
        <v>0</v>
      </c>
      <c r="AA45" s="35">
        <v>1.2327511854036299E-4</v>
      </c>
      <c r="AB45" s="35">
        <v>0</v>
      </c>
      <c r="AC45" s="35">
        <v>0</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131559.72787388996</v>
      </c>
      <c r="G49" s="33">
        <v>5106.7173496386004</v>
      </c>
      <c r="H49" s="33">
        <v>25786.058606896371</v>
      </c>
      <c r="I49" s="33">
        <v>148703.12063440634</v>
      </c>
      <c r="J49" s="33">
        <v>8.0740378883353559E-3</v>
      </c>
      <c r="K49" s="33">
        <v>0</v>
      </c>
      <c r="L49" s="33">
        <v>5.7176883139539799E-6</v>
      </c>
      <c r="M49" s="33">
        <v>1.19235513040423E-5</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131559.72787388996</v>
      </c>
      <c r="G59" s="35">
        <v>5106.7173496386004</v>
      </c>
      <c r="H59" s="35">
        <v>25786.058606896371</v>
      </c>
      <c r="I59" s="35">
        <v>148703.12063440634</v>
      </c>
      <c r="J59" s="35">
        <v>8.0740378883353559E-3</v>
      </c>
      <c r="K59" s="35">
        <v>0</v>
      </c>
      <c r="L59" s="35">
        <v>5.7176883139539799E-6</v>
      </c>
      <c r="M59" s="35">
        <v>1.19235513040423E-5</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ezd1uCdz4VKIq89BcdOSN3BB/0hqF5mBSlE5vqaObZH023fOiOkNyaJdELjv3vV5dUSh/Z3pPPjKdczAnm0uNA==" saltValue="6/E3inVUCpkYsTn0Dgv4g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4.2371672579869944E-4</v>
      </c>
      <c r="D6" s="33">
        <v>4.5873573454540312E-4</v>
      </c>
      <c r="E6" s="33">
        <v>5.0196751258297636E-4</v>
      </c>
      <c r="F6" s="33">
        <v>28070.614148587905</v>
      </c>
      <c r="G6" s="33">
        <v>26784.937158124329</v>
      </c>
      <c r="H6" s="33">
        <v>25558.146182155142</v>
      </c>
      <c r="I6" s="33">
        <v>24452.790344095571</v>
      </c>
      <c r="J6" s="33">
        <v>24205.487428750428</v>
      </c>
      <c r="K6" s="33">
        <v>23096.839271166031</v>
      </c>
      <c r="L6" s="33">
        <v>32835.897640568604</v>
      </c>
      <c r="M6" s="33">
        <v>31625.651348974614</v>
      </c>
      <c r="N6" s="33">
        <v>93711.070946324093</v>
      </c>
      <c r="O6" s="33">
        <v>94073.485582674883</v>
      </c>
      <c r="P6" s="33">
        <v>89764.776284694861</v>
      </c>
      <c r="Q6" s="33">
        <v>87478.317112917328</v>
      </c>
      <c r="R6" s="33">
        <v>83475.221673605207</v>
      </c>
      <c r="S6" s="33">
        <v>97879.824026805436</v>
      </c>
      <c r="T6" s="33">
        <v>97768.065575081695</v>
      </c>
      <c r="U6" s="33">
        <v>98511.858468433711</v>
      </c>
      <c r="V6" s="33">
        <v>94716.16786476734</v>
      </c>
      <c r="W6" s="33">
        <v>115418.33489360417</v>
      </c>
      <c r="X6" s="33">
        <v>123123.96042009151</v>
      </c>
      <c r="Y6" s="33">
        <v>117799.00512721066</v>
      </c>
      <c r="Z6" s="33">
        <v>112089.31799075186</v>
      </c>
      <c r="AA6" s="33">
        <v>107070.1776844835</v>
      </c>
      <c r="AB6" s="33">
        <v>108017.17638067018</v>
      </c>
      <c r="AC6" s="33">
        <v>103345.57035043831</v>
      </c>
      <c r="AD6" s="33">
        <v>98336.437441727918</v>
      </c>
      <c r="AE6" s="33">
        <v>98501.783704339046</v>
      </c>
    </row>
    <row r="7" spans="1:31">
      <c r="A7" s="29" t="s">
        <v>131</v>
      </c>
      <c r="B7" s="29" t="s">
        <v>74</v>
      </c>
      <c r="C7" s="33">
        <v>6.0303303571411471E-4</v>
      </c>
      <c r="D7" s="33">
        <v>6.298081747868749E-4</v>
      </c>
      <c r="E7" s="33">
        <v>6.8087628450108314E-4</v>
      </c>
      <c r="F7" s="33">
        <v>4428.1932916844535</v>
      </c>
      <c r="G7" s="33">
        <v>4225.3752894022346</v>
      </c>
      <c r="H7" s="33">
        <v>4031.8466485877962</v>
      </c>
      <c r="I7" s="33">
        <v>3857.4743906019899</v>
      </c>
      <c r="J7" s="33">
        <v>47115.46457831109</v>
      </c>
      <c r="K7" s="33">
        <v>44957.504357495156</v>
      </c>
      <c r="L7" s="33">
        <v>42898.38201658248</v>
      </c>
      <c r="M7" s="33">
        <v>47234.224908355056</v>
      </c>
      <c r="N7" s="33">
        <v>44944.794471677451</v>
      </c>
      <c r="O7" s="33">
        <v>49474.265082905251</v>
      </c>
      <c r="P7" s="33">
        <v>47208.268306190832</v>
      </c>
      <c r="Q7" s="33">
        <v>48893.600834679477</v>
      </c>
      <c r="R7" s="33">
        <v>47841.037169140254</v>
      </c>
      <c r="S7" s="33">
        <v>93506.438631561919</v>
      </c>
      <c r="T7" s="33">
        <v>89223.700955358712</v>
      </c>
      <c r="U7" s="33">
        <v>85364.888930965782</v>
      </c>
      <c r="V7" s="33">
        <v>83108.847611473364</v>
      </c>
      <c r="W7" s="33">
        <v>85191.982481393628</v>
      </c>
      <c r="X7" s="33">
        <v>109520.88992241834</v>
      </c>
      <c r="Y7" s="33">
        <v>104784.25022440452</v>
      </c>
      <c r="Z7" s="33">
        <v>104196.8954817886</v>
      </c>
      <c r="AA7" s="33">
        <v>99424.518608058439</v>
      </c>
      <c r="AB7" s="33">
        <v>94870.724131489391</v>
      </c>
      <c r="AC7" s="33">
        <v>90767.685500230233</v>
      </c>
      <c r="AD7" s="33">
        <v>86368.199397163538</v>
      </c>
      <c r="AE7" s="33">
        <v>94173.837024650289</v>
      </c>
    </row>
    <row r="8" spans="1:31">
      <c r="A8" s="29" t="s">
        <v>132</v>
      </c>
      <c r="B8" s="29" t="s">
        <v>74</v>
      </c>
      <c r="C8" s="33">
        <v>1.233450981906105E-4</v>
      </c>
      <c r="D8" s="33">
        <v>1.2070543463739279E-4</v>
      </c>
      <c r="E8" s="33">
        <v>1.1548507750387179E-4</v>
      </c>
      <c r="F8" s="33">
        <v>1.0988754583741379E-4</v>
      </c>
      <c r="G8" s="33">
        <v>1.048545284290697E-4</v>
      </c>
      <c r="H8" s="33">
        <v>1.0005203090393579E-4</v>
      </c>
      <c r="I8" s="33">
        <v>7096.6832774604682</v>
      </c>
      <c r="J8" s="33">
        <v>6752.7088873237763</v>
      </c>
      <c r="K8" s="33">
        <v>6443.4245082398566</v>
      </c>
      <c r="L8" s="33">
        <v>6148.3058260253647</v>
      </c>
      <c r="M8" s="33">
        <v>5882.3993879732279</v>
      </c>
      <c r="N8" s="33">
        <v>5597.2810197768758</v>
      </c>
      <c r="O8" s="33">
        <v>5340.9170014775445</v>
      </c>
      <c r="P8" s="33">
        <v>5664.6804300730219</v>
      </c>
      <c r="Q8" s="33">
        <v>6365.3434009275552</v>
      </c>
      <c r="R8" s="33">
        <v>7773.1026504862257</v>
      </c>
      <c r="S8" s="33">
        <v>10613.872648001419</v>
      </c>
      <c r="T8" s="33">
        <v>10394.327642958147</v>
      </c>
      <c r="U8" s="33">
        <v>9944.7861403564984</v>
      </c>
      <c r="V8" s="33">
        <v>9462.7649440725108</v>
      </c>
      <c r="W8" s="33">
        <v>9029.3559261863775</v>
      </c>
      <c r="X8" s="33">
        <v>8615.7976389492433</v>
      </c>
      <c r="Y8" s="33">
        <v>8243.1753077033627</v>
      </c>
      <c r="Z8" s="33">
        <v>7843.6307447663266</v>
      </c>
      <c r="AA8" s="33">
        <v>7484.3805457571598</v>
      </c>
      <c r="AB8" s="33">
        <v>12387.737309306416</v>
      </c>
      <c r="AC8" s="33">
        <v>11851.983366861585</v>
      </c>
      <c r="AD8" s="33">
        <v>11277.520822514281</v>
      </c>
      <c r="AE8" s="33">
        <v>10760.99355210095</v>
      </c>
    </row>
    <row r="9" spans="1:31">
      <c r="A9" s="29" t="s">
        <v>133</v>
      </c>
      <c r="B9" s="29" t="s">
        <v>74</v>
      </c>
      <c r="C9" s="33">
        <v>7.9918541292805113E-4</v>
      </c>
      <c r="D9" s="33">
        <v>7.8617480866824201E-4</v>
      </c>
      <c r="E9" s="33">
        <v>9.0799548011893754E-4</v>
      </c>
      <c r="F9" s="33">
        <v>9.9630742233350659E-4</v>
      </c>
      <c r="G9" s="33">
        <v>9.5067502093211108E-4</v>
      </c>
      <c r="H9" s="33">
        <v>9.7254328865244415E-4</v>
      </c>
      <c r="I9" s="33">
        <v>1.3325716698082953E-3</v>
      </c>
      <c r="J9" s="33">
        <v>9461.0190427768357</v>
      </c>
      <c r="K9" s="33">
        <v>9027.6899846689284</v>
      </c>
      <c r="L9" s="33">
        <v>8614.2080909446649</v>
      </c>
      <c r="M9" s="33">
        <v>8241.6545518479961</v>
      </c>
      <c r="N9" s="33">
        <v>13010.276067450011</v>
      </c>
      <c r="O9" s="33">
        <v>12414.385587891955</v>
      </c>
      <c r="P9" s="33">
        <v>11845.787793073401</v>
      </c>
      <c r="Q9" s="33">
        <v>11333.474208146319</v>
      </c>
      <c r="R9" s="33">
        <v>10784.144499753715</v>
      </c>
      <c r="S9" s="33">
        <v>11113.801143460605</v>
      </c>
      <c r="T9" s="33">
        <v>12019.888142811003</v>
      </c>
      <c r="U9" s="33">
        <v>11500.043227964448</v>
      </c>
      <c r="V9" s="33">
        <v>13065.925799536575</v>
      </c>
      <c r="W9" s="33">
        <v>15436.24174884264</v>
      </c>
      <c r="X9" s="33">
        <v>14972.246991701972</v>
      </c>
      <c r="Y9" s="33">
        <v>15064.953027994088</v>
      </c>
      <c r="Z9" s="33">
        <v>14334.758716255863</v>
      </c>
      <c r="AA9" s="33">
        <v>14296.394713756883</v>
      </c>
      <c r="AB9" s="33">
        <v>16048.809234364368</v>
      </c>
      <c r="AC9" s="33">
        <v>15354.718571769812</v>
      </c>
      <c r="AD9" s="33">
        <v>14610.479373778617</v>
      </c>
      <c r="AE9" s="33">
        <v>13941.297300400531</v>
      </c>
    </row>
    <row r="10" spans="1:31">
      <c r="A10" s="29" t="s">
        <v>134</v>
      </c>
      <c r="B10" s="29" t="s">
        <v>74</v>
      </c>
      <c r="C10" s="33">
        <v>0</v>
      </c>
      <c r="D10" s="33">
        <v>0</v>
      </c>
      <c r="E10" s="33">
        <v>1475.0247480026701</v>
      </c>
      <c r="F10" s="33">
        <v>1403.5306821526701</v>
      </c>
      <c r="G10" s="33">
        <v>1339.2468335819601</v>
      </c>
      <c r="H10" s="33">
        <v>1277.9072834434901</v>
      </c>
      <c r="I10" s="33">
        <v>1348.2215355784899</v>
      </c>
      <c r="J10" s="33">
        <v>1282.8735884504417</v>
      </c>
      <c r="K10" s="33">
        <v>1224.11601902643</v>
      </c>
      <c r="L10" s="33">
        <v>1168.049636010576</v>
      </c>
      <c r="M10" s="33">
        <v>1117.5329689858261</v>
      </c>
      <c r="N10" s="33">
        <v>1063.3664366734706</v>
      </c>
      <c r="O10" s="33">
        <v>1014.6626300096566</v>
      </c>
      <c r="P10" s="33">
        <v>968.18953206650372</v>
      </c>
      <c r="Q10" s="33">
        <v>926.31656134643754</v>
      </c>
      <c r="R10" s="33">
        <v>881.41823857285419</v>
      </c>
      <c r="S10" s="33">
        <v>841.04794077708254</v>
      </c>
      <c r="T10" s="33">
        <v>1372.744345321089</v>
      </c>
      <c r="U10" s="33">
        <v>1313.374891434225</v>
      </c>
      <c r="V10" s="33">
        <v>1249.715953123329</v>
      </c>
      <c r="W10" s="33">
        <v>1192.4773395858788</v>
      </c>
      <c r="X10" s="33">
        <v>1137.860059268276</v>
      </c>
      <c r="Y10" s="33">
        <v>1088.6490531922459</v>
      </c>
      <c r="Z10" s="33">
        <v>1035.8825167650721</v>
      </c>
      <c r="AA10" s="33">
        <v>988.43751874262205</v>
      </c>
      <c r="AB10" s="33">
        <v>1584.359435767944</v>
      </c>
      <c r="AC10" s="33">
        <v>1695.643635925509</v>
      </c>
      <c r="AD10" s="33">
        <v>1613.4562358508799</v>
      </c>
      <c r="AE10" s="33">
        <v>1539.5574902670007</v>
      </c>
    </row>
    <row r="11" spans="1:31">
      <c r="A11" s="23" t="s">
        <v>40</v>
      </c>
      <c r="B11" s="23" t="s">
        <v>153</v>
      </c>
      <c r="C11" s="35">
        <v>1.9492802726314758E-3</v>
      </c>
      <c r="D11" s="35">
        <v>1.9954241526379127E-3</v>
      </c>
      <c r="E11" s="35">
        <v>1475.0269543270249</v>
      </c>
      <c r="F11" s="35">
        <v>33902.339228619996</v>
      </c>
      <c r="G11" s="35">
        <v>32349.560336638075</v>
      </c>
      <c r="H11" s="35">
        <v>30867.901186781746</v>
      </c>
      <c r="I11" s="35">
        <v>36755.170880308186</v>
      </c>
      <c r="J11" s="35">
        <v>88817.553525612573</v>
      </c>
      <c r="K11" s="35">
        <v>84749.574140596407</v>
      </c>
      <c r="L11" s="35">
        <v>91664.843210131687</v>
      </c>
      <c r="M11" s="35">
        <v>94101.463166136717</v>
      </c>
      <c r="N11" s="35">
        <v>158326.7889419019</v>
      </c>
      <c r="O11" s="35">
        <v>162317.71588495927</v>
      </c>
      <c r="P11" s="35">
        <v>155451.70234609861</v>
      </c>
      <c r="Q11" s="35">
        <v>154997.05211801713</v>
      </c>
      <c r="R11" s="35">
        <v>150754.92423155825</v>
      </c>
      <c r="S11" s="35">
        <v>213954.98439060646</v>
      </c>
      <c r="T11" s="35">
        <v>210778.72666153067</v>
      </c>
      <c r="U11" s="35">
        <v>206634.95165915467</v>
      </c>
      <c r="V11" s="35">
        <v>201603.42217297314</v>
      </c>
      <c r="W11" s="35">
        <v>226268.39238961268</v>
      </c>
      <c r="X11" s="35">
        <v>257370.75503242936</v>
      </c>
      <c r="Y11" s="35">
        <v>246980.03274050486</v>
      </c>
      <c r="Z11" s="35">
        <v>239500.48545032772</v>
      </c>
      <c r="AA11" s="35">
        <v>229263.9090707986</v>
      </c>
      <c r="AB11" s="35">
        <v>232908.80649159831</v>
      </c>
      <c r="AC11" s="35">
        <v>223015.60142522544</v>
      </c>
      <c r="AD11" s="35">
        <v>212206.09327103524</v>
      </c>
      <c r="AE11" s="35">
        <v>218917.46907175783</v>
      </c>
    </row>
  </sheetData>
  <sheetProtection algorithmName="SHA-512" hashValue="S3x0THPCsEfpdtoro4saJbIom4GC+jZHN0ryGHar1XW7KRn9tkz+5kmvzFQlf9GM9ah2Wy+8GnzHudrF/DQFTw==" saltValue="MAgXm1c4SuKGuN+pD07ObQ=="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8.3708901999999998E-4</v>
      </c>
      <c r="D6" s="33">
        <v>8.3660512999999908E-4</v>
      </c>
      <c r="E6" s="33">
        <v>387.82083816522999</v>
      </c>
      <c r="F6" s="33">
        <v>911.81606676808997</v>
      </c>
      <c r="G6" s="33">
        <v>8.5849869999999999E-4</v>
      </c>
      <c r="H6" s="33">
        <v>8.5584666000000002E-4</v>
      </c>
      <c r="I6" s="33">
        <v>8.6639905999999999E-4</v>
      </c>
      <c r="J6" s="33">
        <v>8.6632930000000009E-4</v>
      </c>
      <c r="K6" s="33">
        <v>8.7331361999999993E-4</v>
      </c>
      <c r="L6" s="33">
        <v>8.6998761999999895E-4</v>
      </c>
      <c r="M6" s="33">
        <v>8.7093337999999995E-4</v>
      </c>
      <c r="N6" s="33">
        <v>29007.23774820735</v>
      </c>
      <c r="O6" s="33">
        <v>421.42425970801008</v>
      </c>
      <c r="P6" s="33">
        <v>14430.200429000002</v>
      </c>
      <c r="Q6" s="33">
        <v>15871.4061532087</v>
      </c>
      <c r="R6" s="33">
        <v>1056.4481012955898</v>
      </c>
      <c r="S6" s="33">
        <v>23607.472530000003</v>
      </c>
      <c r="T6" s="33">
        <v>8.9327543999999988E-4</v>
      </c>
      <c r="U6" s="33">
        <v>21124.081647391202</v>
      </c>
      <c r="V6" s="33">
        <v>980.64500088256989</v>
      </c>
      <c r="W6" s="33">
        <v>35209.581973083754</v>
      </c>
      <c r="X6" s="33">
        <v>9.240982799999999E-4</v>
      </c>
      <c r="Y6" s="33">
        <v>2994.4539032652601</v>
      </c>
      <c r="Z6" s="33">
        <v>10947.610792846312</v>
      </c>
      <c r="AA6" s="33">
        <v>1425.81308112332</v>
      </c>
      <c r="AB6" s="33">
        <v>4111.5514029088699</v>
      </c>
      <c r="AC6" s="33">
        <v>8.960600399999999E-4</v>
      </c>
      <c r="AD6" s="33">
        <v>3678.3746028505602</v>
      </c>
      <c r="AE6" s="33">
        <v>8.9379957000000002E-4</v>
      </c>
    </row>
    <row r="7" spans="1:31">
      <c r="A7" s="29" t="s">
        <v>131</v>
      </c>
      <c r="B7" s="29" t="s">
        <v>67</v>
      </c>
      <c r="C7" s="33">
        <v>8.3063650000000011E-4</v>
      </c>
      <c r="D7" s="33">
        <v>8.289441799999999E-4</v>
      </c>
      <c r="E7" s="33">
        <v>8.3211391000000015E-4</v>
      </c>
      <c r="F7" s="33">
        <v>138.11297418712999</v>
      </c>
      <c r="G7" s="33">
        <v>250.24113950550989</v>
      </c>
      <c r="H7" s="33">
        <v>513.44380751679989</v>
      </c>
      <c r="I7" s="33">
        <v>8.5286777000000006E-4</v>
      </c>
      <c r="J7" s="33">
        <v>19839.39703</v>
      </c>
      <c r="K7" s="33">
        <v>2685.6706367184397</v>
      </c>
      <c r="L7" s="33">
        <v>18.320625988380002</v>
      </c>
      <c r="M7" s="33">
        <v>311.18021605986979</v>
      </c>
      <c r="N7" s="33">
        <v>10402.645212825719</v>
      </c>
      <c r="O7" s="33">
        <v>24192.591850000001</v>
      </c>
      <c r="P7" s="33">
        <v>12840.592649999999</v>
      </c>
      <c r="Q7" s="33">
        <v>17757.359800000002</v>
      </c>
      <c r="R7" s="33">
        <v>1640.9371606254601</v>
      </c>
      <c r="S7" s="33">
        <v>37797.529900000009</v>
      </c>
      <c r="T7" s="33">
        <v>1061.4012377479301</v>
      </c>
      <c r="U7" s="33">
        <v>19164.954033264421</v>
      </c>
      <c r="V7" s="33">
        <v>6248.6709968345103</v>
      </c>
      <c r="W7" s="33">
        <v>8473.3344059644096</v>
      </c>
      <c r="X7" s="33">
        <v>6776.2847489091801</v>
      </c>
      <c r="Y7" s="33">
        <v>10656.169003207258</v>
      </c>
      <c r="Z7" s="33">
        <v>11550.69453285525</v>
      </c>
      <c r="AA7" s="33">
        <v>5144.33879950134</v>
      </c>
      <c r="AB7" s="33">
        <v>67960.294199999989</v>
      </c>
      <c r="AC7" s="33">
        <v>3182.4839763447599</v>
      </c>
      <c r="AD7" s="33">
        <v>5524.23093890365</v>
      </c>
      <c r="AE7" s="33">
        <v>21786.083932945239</v>
      </c>
    </row>
    <row r="8" spans="1:31">
      <c r="A8" s="29" t="s">
        <v>132</v>
      </c>
      <c r="B8" s="29" t="s">
        <v>67</v>
      </c>
      <c r="C8" s="33">
        <v>8.276523E-4</v>
      </c>
      <c r="D8" s="33">
        <v>8.2237531999999989E-4</v>
      </c>
      <c r="E8" s="33">
        <v>8.2908400999999986E-4</v>
      </c>
      <c r="F8" s="33">
        <v>8.5593337000000006E-4</v>
      </c>
      <c r="G8" s="33">
        <v>8.6200236999999999E-4</v>
      </c>
      <c r="H8" s="33">
        <v>8.595134999999991E-4</v>
      </c>
      <c r="I8" s="33">
        <v>8.6124376999999999E-4</v>
      </c>
      <c r="J8" s="33">
        <v>8.5849823000000002E-4</v>
      </c>
      <c r="K8" s="33">
        <v>8.6136851000000007E-4</v>
      </c>
      <c r="L8" s="33">
        <v>8.6039193999999999E-4</v>
      </c>
      <c r="M8" s="33">
        <v>8.6062007000000003E-4</v>
      </c>
      <c r="N8" s="33">
        <v>19012.055640400002</v>
      </c>
      <c r="O8" s="33">
        <v>8.7485093999999997E-4</v>
      </c>
      <c r="P8" s="33">
        <v>8.7789073999999996E-4</v>
      </c>
      <c r="Q8" s="33">
        <v>2191.52820312627</v>
      </c>
      <c r="R8" s="33">
        <v>233.62765168138998</v>
      </c>
      <c r="S8" s="33">
        <v>45516.989056900005</v>
      </c>
      <c r="T8" s="33">
        <v>8.7512771999999903E-4</v>
      </c>
      <c r="U8" s="33">
        <v>8247.7669471015288</v>
      </c>
      <c r="V8" s="33">
        <v>1097.6560288606199</v>
      </c>
      <c r="W8" s="33">
        <v>21754.566630562233</v>
      </c>
      <c r="X8" s="33">
        <v>9.0789581999999893E-4</v>
      </c>
      <c r="Y8" s="33">
        <v>836.02054194110008</v>
      </c>
      <c r="Z8" s="33">
        <v>10631.792949047969</v>
      </c>
      <c r="AA8" s="33">
        <v>1594.6446647809</v>
      </c>
      <c r="AB8" s="33">
        <v>2037.5359979403402</v>
      </c>
      <c r="AC8" s="33">
        <v>8.8374688999999995E-4</v>
      </c>
      <c r="AD8" s="33">
        <v>1533.5546461604702</v>
      </c>
      <c r="AE8" s="33">
        <v>8.9214678000000005E-4</v>
      </c>
    </row>
    <row r="9" spans="1:31">
      <c r="A9" s="29" t="s">
        <v>133</v>
      </c>
      <c r="B9" s="29" t="s">
        <v>67</v>
      </c>
      <c r="C9" s="33">
        <v>8.3956153E-4</v>
      </c>
      <c r="D9" s="33">
        <v>8.3119021000000002E-4</v>
      </c>
      <c r="E9" s="33">
        <v>7.3850002373600008</v>
      </c>
      <c r="F9" s="33">
        <v>8.5713780000000006E-4</v>
      </c>
      <c r="G9" s="33">
        <v>8.645034300000001E-4</v>
      </c>
      <c r="H9" s="33">
        <v>8.5797058000000007E-4</v>
      </c>
      <c r="I9" s="33">
        <v>8.6260877000000002E-4</v>
      </c>
      <c r="J9" s="33">
        <v>8.5587310000000008E-4</v>
      </c>
      <c r="K9" s="33">
        <v>8.5983294000000008E-4</v>
      </c>
      <c r="L9" s="33">
        <v>8.592756099999999E-4</v>
      </c>
      <c r="M9" s="33">
        <v>8.6164864000000006E-4</v>
      </c>
      <c r="N9" s="33">
        <v>6085.8886875788494</v>
      </c>
      <c r="O9" s="33">
        <v>8.7207465999999999E-4</v>
      </c>
      <c r="P9" s="33">
        <v>5.6349381412700001</v>
      </c>
      <c r="Q9" s="33">
        <v>3022.5635465397299</v>
      </c>
      <c r="R9" s="33">
        <v>711.78207680081994</v>
      </c>
      <c r="S9" s="33">
        <v>5572.149976217469</v>
      </c>
      <c r="T9" s="33">
        <v>8.7645208999999997E-4</v>
      </c>
      <c r="U9" s="33">
        <v>4429.5782478819601</v>
      </c>
      <c r="V9" s="33">
        <v>1042.8086104946799</v>
      </c>
      <c r="W9" s="33">
        <v>7825.2702512319793</v>
      </c>
      <c r="X9" s="33">
        <v>9.0421272999999995E-4</v>
      </c>
      <c r="Y9" s="33">
        <v>1013.2119626436901</v>
      </c>
      <c r="Z9" s="33">
        <v>2344.9568306395799</v>
      </c>
      <c r="AA9" s="33">
        <v>1682.9469408426796</v>
      </c>
      <c r="AB9" s="33">
        <v>4846.7356917246098</v>
      </c>
      <c r="AC9" s="33">
        <v>8.7626722999999997E-4</v>
      </c>
      <c r="AD9" s="33">
        <v>1448.7669823957999</v>
      </c>
      <c r="AE9" s="33">
        <v>8.8005720999999998E-4</v>
      </c>
    </row>
    <row r="10" spans="1:31">
      <c r="A10" s="29" t="s">
        <v>134</v>
      </c>
      <c r="B10" s="29" t="s">
        <v>67</v>
      </c>
      <c r="C10" s="33">
        <v>6.8000146999999992E-4</v>
      </c>
      <c r="D10" s="33">
        <v>6.7568676999999909E-4</v>
      </c>
      <c r="E10" s="33">
        <v>6.7992472999999995E-4</v>
      </c>
      <c r="F10" s="33">
        <v>6.7849095999999998E-4</v>
      </c>
      <c r="G10" s="33">
        <v>6.7784032000000011E-4</v>
      </c>
      <c r="H10" s="33">
        <v>6.7950639000000004E-4</v>
      </c>
      <c r="I10" s="33">
        <v>6.8689774999999994E-4</v>
      </c>
      <c r="J10" s="33">
        <v>6.8766744000000007E-4</v>
      </c>
      <c r="K10" s="33">
        <v>6.8702142000000006E-4</v>
      </c>
      <c r="L10" s="33">
        <v>6.8752962999999909E-4</v>
      </c>
      <c r="M10" s="33">
        <v>6.8680199999999992E-4</v>
      </c>
      <c r="N10" s="33">
        <v>4416.4117900000001</v>
      </c>
      <c r="O10" s="33">
        <v>6.9125794000000006E-4</v>
      </c>
      <c r="P10" s="33">
        <v>6.8895206999999999E-4</v>
      </c>
      <c r="Q10" s="33">
        <v>39.027759369110008</v>
      </c>
      <c r="R10" s="33">
        <v>4.5639597949899988</v>
      </c>
      <c r="S10" s="33">
        <v>6.8840414000000008E-4</v>
      </c>
      <c r="T10" s="33">
        <v>6.8837832999999989E-4</v>
      </c>
      <c r="U10" s="33">
        <v>8529.7492669999992</v>
      </c>
      <c r="V10" s="33">
        <v>6.9062126000000003E-4</v>
      </c>
      <c r="W10" s="33">
        <v>1047.3233232212699</v>
      </c>
      <c r="X10" s="33">
        <v>6.9545506999999993E-4</v>
      </c>
      <c r="Y10" s="33">
        <v>11.752161057769902</v>
      </c>
      <c r="Z10" s="33">
        <v>192.68214851072997</v>
      </c>
      <c r="AA10" s="33">
        <v>6.874769E-4</v>
      </c>
      <c r="AB10" s="33">
        <v>75.787907820309997</v>
      </c>
      <c r="AC10" s="33">
        <v>6.8764878000000004E-4</v>
      </c>
      <c r="AD10" s="33">
        <v>247.97849970039002</v>
      </c>
      <c r="AE10" s="33">
        <v>6.8942534000000007E-4</v>
      </c>
    </row>
    <row r="11" spans="1:31">
      <c r="A11" s="23" t="s">
        <v>40</v>
      </c>
      <c r="B11" s="23" t="s">
        <v>153</v>
      </c>
      <c r="C11" s="35">
        <v>4.01494082E-3</v>
      </c>
      <c r="D11" s="35">
        <v>3.9948016099999976E-3</v>
      </c>
      <c r="E11" s="35">
        <v>395.20817952523993</v>
      </c>
      <c r="F11" s="35">
        <v>1049.93143251735</v>
      </c>
      <c r="G11" s="35">
        <v>250.24440235032992</v>
      </c>
      <c r="H11" s="35">
        <v>513.44706035392994</v>
      </c>
      <c r="I11" s="35">
        <v>4.1300171200000001E-3</v>
      </c>
      <c r="J11" s="35">
        <v>19839.400298368073</v>
      </c>
      <c r="K11" s="35">
        <v>2685.67391825493</v>
      </c>
      <c r="L11" s="35">
        <v>18.323903173180003</v>
      </c>
      <c r="M11" s="35">
        <v>311.18349606395981</v>
      </c>
      <c r="N11" s="35">
        <v>68924.239079011924</v>
      </c>
      <c r="O11" s="35">
        <v>24614.018547891548</v>
      </c>
      <c r="P11" s="35">
        <v>27276.429583984082</v>
      </c>
      <c r="Q11" s="35">
        <v>38881.885462243808</v>
      </c>
      <c r="R11" s="35">
        <v>3647.3589501982501</v>
      </c>
      <c r="S11" s="35">
        <v>112494.14215152162</v>
      </c>
      <c r="T11" s="35">
        <v>1061.4045709815102</v>
      </c>
      <c r="U11" s="35">
        <v>61496.130142639107</v>
      </c>
      <c r="V11" s="35">
        <v>9369.7813276936395</v>
      </c>
      <c r="W11" s="35">
        <v>74310.076584063645</v>
      </c>
      <c r="X11" s="35">
        <v>6776.2881805710804</v>
      </c>
      <c r="Y11" s="35">
        <v>15511.607572115079</v>
      </c>
      <c r="Z11" s="35">
        <v>35667.737253899839</v>
      </c>
      <c r="AA11" s="35">
        <v>9847.7441737251411</v>
      </c>
      <c r="AB11" s="35">
        <v>79031.905200394118</v>
      </c>
      <c r="AC11" s="35">
        <v>3182.4873200676998</v>
      </c>
      <c r="AD11" s="35">
        <v>12432.90567001087</v>
      </c>
      <c r="AE11" s="35">
        <v>21786.087288374139</v>
      </c>
    </row>
  </sheetData>
  <sheetProtection algorithmName="SHA-512" hashValue="bBRvH5SNMtNRLlbFf9L+Q5OHDEs7c1rMZ7Z3v3f5jGi8PfEXPhEUYnpMDhi723wqlNqU3QBFdp2+BuxVuX9oLw==" saltValue="5vUHB7kqQzY7Q5jBbjrJxQ=="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167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132</v>
      </c>
      <c r="B8" s="29" t="s">
        <v>75</v>
      </c>
      <c r="C8" s="33">
        <v>0</v>
      </c>
      <c r="D8" s="33">
        <v>0</v>
      </c>
      <c r="E8" s="33">
        <v>22.7226776048626</v>
      </c>
      <c r="F8" s="33">
        <v>11941.6010770379</v>
      </c>
      <c r="G8" s="33">
        <v>11394.657511721101</v>
      </c>
      <c r="H8" s="33">
        <v>12047.266119051001</v>
      </c>
      <c r="I8" s="33">
        <v>18626.750810084101</v>
      </c>
      <c r="J8" s="33">
        <v>17723.917043538102</v>
      </c>
      <c r="K8" s="33">
        <v>16912.134576795703</v>
      </c>
      <c r="L8" s="33">
        <v>16137.5329867009</v>
      </c>
      <c r="M8" s="33">
        <v>15439.605128708099</v>
      </c>
      <c r="N8" s="33">
        <v>14691.251484293301</v>
      </c>
      <c r="O8" s="33">
        <v>14018.369731340001</v>
      </c>
      <c r="P8" s="33">
        <v>13376.3069902281</v>
      </c>
      <c r="Q8" s="33">
        <v>12797.7986585495</v>
      </c>
      <c r="R8" s="33">
        <v>12177.492686552501</v>
      </c>
      <c r="S8" s="33">
        <v>11619.744925290501</v>
      </c>
      <c r="T8" s="33">
        <v>11087.542863229399</v>
      </c>
      <c r="U8" s="33">
        <v>10608.020680544199</v>
      </c>
      <c r="V8" s="33">
        <v>10093.852677532701</v>
      </c>
      <c r="W8" s="33">
        <v>9631.5388106051396</v>
      </c>
      <c r="X8" s="33">
        <v>9190.399624781121</v>
      </c>
      <c r="Y8" s="33">
        <v>8792.9264837807314</v>
      </c>
      <c r="Z8" s="33">
        <v>8366.7356243413396</v>
      </c>
      <c r="AA8" s="33">
        <v>7983.5263559259101</v>
      </c>
      <c r="AB8" s="33">
        <v>7617.8686572017996</v>
      </c>
      <c r="AC8" s="33">
        <v>7288.4054884031393</v>
      </c>
      <c r="AD8" s="33">
        <v>6935.1383702514095</v>
      </c>
      <c r="AE8" s="33">
        <v>6617.4984422618109</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1307.1226065000001</v>
      </c>
      <c r="D10" s="33">
        <v>1536.2350665760098</v>
      </c>
      <c r="E10" s="33">
        <v>2009.5938330000001</v>
      </c>
      <c r="F10" s="33">
        <v>1227.7016459999998</v>
      </c>
      <c r="G10" s="33">
        <v>1089.2149819999997</v>
      </c>
      <c r="H10" s="33">
        <v>1375.0927839999999</v>
      </c>
      <c r="I10" s="33">
        <v>1973.19803</v>
      </c>
      <c r="J10" s="33">
        <v>1961.1768400000001</v>
      </c>
      <c r="K10" s="33">
        <v>2739.7015300000003</v>
      </c>
      <c r="L10" s="33">
        <v>2616.6754799999999</v>
      </c>
      <c r="M10" s="33">
        <v>2625.4837699999998</v>
      </c>
      <c r="N10" s="33">
        <v>1461.7742599999997</v>
      </c>
      <c r="O10" s="33">
        <v>1377.0793100000001</v>
      </c>
      <c r="P10" s="33">
        <v>1223.4035200000001</v>
      </c>
      <c r="Q10" s="33">
        <v>1215.9503300000001</v>
      </c>
      <c r="R10" s="33">
        <v>1249.0166000000002</v>
      </c>
      <c r="S10" s="33">
        <v>1143.7273300000002</v>
      </c>
      <c r="T10" s="33">
        <v>1184.2756200000001</v>
      </c>
      <c r="U10" s="33">
        <v>1046.97912</v>
      </c>
      <c r="V10" s="33">
        <v>995.72934000000009</v>
      </c>
      <c r="W10" s="33">
        <v>874.6552999999999</v>
      </c>
      <c r="X10" s="33">
        <v>872.49409000000003</v>
      </c>
      <c r="Y10" s="33">
        <v>711.37141000000008</v>
      </c>
      <c r="Z10" s="33">
        <v>797.90196000000003</v>
      </c>
      <c r="AA10" s="33">
        <v>727.77084000000002</v>
      </c>
      <c r="AB10" s="33">
        <v>707.52602999999999</v>
      </c>
      <c r="AC10" s="33">
        <v>713.88279999999997</v>
      </c>
      <c r="AD10" s="33">
        <v>674.97483000000011</v>
      </c>
      <c r="AE10" s="33">
        <v>558.84742999999992</v>
      </c>
    </row>
    <row r="11" spans="1:31">
      <c r="A11" s="23" t="s">
        <v>40</v>
      </c>
      <c r="B11" s="23" t="s">
        <v>153</v>
      </c>
      <c r="C11" s="35">
        <v>1307.1226065000001</v>
      </c>
      <c r="D11" s="35">
        <v>1536.2350665760098</v>
      </c>
      <c r="E11" s="35">
        <v>2032.3165106048627</v>
      </c>
      <c r="F11" s="35">
        <v>13169.302723037899</v>
      </c>
      <c r="G11" s="35">
        <v>12483.872493721101</v>
      </c>
      <c r="H11" s="35">
        <v>13422.358903051001</v>
      </c>
      <c r="I11" s="35">
        <v>20599.9488400841</v>
      </c>
      <c r="J11" s="35">
        <v>19685.093883538102</v>
      </c>
      <c r="K11" s="35">
        <v>19651.836106795701</v>
      </c>
      <c r="L11" s="35">
        <v>18754.2084667009</v>
      </c>
      <c r="M11" s="35">
        <v>18065.088898708098</v>
      </c>
      <c r="N11" s="35">
        <v>16153.025744293302</v>
      </c>
      <c r="O11" s="35">
        <v>15395.449041340002</v>
      </c>
      <c r="P11" s="35">
        <v>14599.7105102281</v>
      </c>
      <c r="Q11" s="35">
        <v>14013.7489885495</v>
      </c>
      <c r="R11" s="35">
        <v>13426.509286552502</v>
      </c>
      <c r="S11" s="35">
        <v>12763.4722552905</v>
      </c>
      <c r="T11" s="35">
        <v>12271.818483229399</v>
      </c>
      <c r="U11" s="35">
        <v>11654.999800544199</v>
      </c>
      <c r="V11" s="35">
        <v>11089.582017532701</v>
      </c>
      <c r="W11" s="35">
        <v>10506.19411060514</v>
      </c>
      <c r="X11" s="35">
        <v>10062.893714781121</v>
      </c>
      <c r="Y11" s="35">
        <v>9504.2978937807311</v>
      </c>
      <c r="Z11" s="35">
        <v>9164.6375843413389</v>
      </c>
      <c r="AA11" s="35">
        <v>8711.2971959259103</v>
      </c>
      <c r="AB11" s="35">
        <v>8325.3946872017987</v>
      </c>
      <c r="AC11" s="35">
        <v>8002.2882884031396</v>
      </c>
      <c r="AD11" s="35">
        <v>7610.1132002514096</v>
      </c>
      <c r="AE11" s="35">
        <v>7176.3458722618107</v>
      </c>
    </row>
  </sheetData>
  <sheetProtection algorithmName="SHA-512" hashValue="/h0YsqLnWOl+rI4S1Lr1vl7qUGsYIvGEA1c4Fo6bd1CmO0V+DNnhFXgG9n5GwSoeEpAjjS1CVliJS5z/mcP5hg==" saltValue="lGXBS2p0HjYKxO3XHonvBQ=="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2.983239551624247E-5</v>
      </c>
      <c r="D6" s="33">
        <v>3.1612579310409513E-5</v>
      </c>
      <c r="E6" s="33">
        <v>3.4326830170806952E-5</v>
      </c>
      <c r="F6" s="33">
        <v>3149.4613582694387</v>
      </c>
      <c r="G6" s="33">
        <v>3005.2112310561624</v>
      </c>
      <c r="H6" s="33">
        <v>2867.5679792998135</v>
      </c>
      <c r="I6" s="33">
        <v>2743.5494946779199</v>
      </c>
      <c r="J6" s="33">
        <v>2784.6083871509154</v>
      </c>
      <c r="K6" s="33">
        <v>3765.7040806649502</v>
      </c>
      <c r="L6" s="33">
        <v>5153.3909460203886</v>
      </c>
      <c r="M6" s="33">
        <v>4961.6669352668177</v>
      </c>
      <c r="N6" s="33">
        <v>12464.994265293295</v>
      </c>
      <c r="O6" s="33">
        <v>12585.025613922229</v>
      </c>
      <c r="P6" s="33">
        <v>12008.612222459873</v>
      </c>
      <c r="Q6" s="33">
        <v>11726.13873589039</v>
      </c>
      <c r="R6" s="33">
        <v>11192.951073416154</v>
      </c>
      <c r="S6" s="33">
        <v>13495.506700547568</v>
      </c>
      <c r="T6" s="33">
        <v>13917.052373828325</v>
      </c>
      <c r="U6" s="33">
        <v>13873.020455998567</v>
      </c>
      <c r="V6" s="33">
        <v>13310.457633392674</v>
      </c>
      <c r="W6" s="33">
        <v>15131.972922334595</v>
      </c>
      <c r="X6" s="33">
        <v>16367.514444870811</v>
      </c>
      <c r="Y6" s="33">
        <v>15659.640181260822</v>
      </c>
      <c r="Z6" s="33">
        <v>14900.621495084628</v>
      </c>
      <c r="AA6" s="33">
        <v>14235.180277805308</v>
      </c>
      <c r="AB6" s="33">
        <v>14239.654052976095</v>
      </c>
      <c r="AC6" s="33">
        <v>13623.807055791072</v>
      </c>
      <c r="AD6" s="33">
        <v>12963.464672335787</v>
      </c>
      <c r="AE6" s="33">
        <v>12893.603992637496</v>
      </c>
    </row>
    <row r="7" spans="1:31">
      <c r="A7" s="29" t="s">
        <v>131</v>
      </c>
      <c r="B7" s="29" t="s">
        <v>79</v>
      </c>
      <c r="C7" s="33">
        <v>3383.8623776243176</v>
      </c>
      <c r="D7" s="33">
        <v>3228.8763217884584</v>
      </c>
      <c r="E7" s="33">
        <v>3089.2315180746118</v>
      </c>
      <c r="F7" s="33">
        <v>3359.4253417479113</v>
      </c>
      <c r="G7" s="33">
        <v>3205.5585317687724</v>
      </c>
      <c r="H7" s="33">
        <v>3058.7390558135203</v>
      </c>
      <c r="I7" s="33">
        <v>2926.4524665844087</v>
      </c>
      <c r="J7" s="33">
        <v>4350.9501395836696</v>
      </c>
      <c r="K7" s="33">
        <v>4151.6699788658934</v>
      </c>
      <c r="L7" s="33">
        <v>3961.5171543899155</v>
      </c>
      <c r="M7" s="33">
        <v>4102.8705682819336</v>
      </c>
      <c r="N7" s="33">
        <v>3904.0055049740804</v>
      </c>
      <c r="O7" s="33">
        <v>4628.1411866783928</v>
      </c>
      <c r="P7" s="33">
        <v>4416.1652569796343</v>
      </c>
      <c r="Q7" s="33">
        <v>4321.514436607873</v>
      </c>
      <c r="R7" s="33">
        <v>4292.5988951183044</v>
      </c>
      <c r="S7" s="33">
        <v>5778.4754299603064</v>
      </c>
      <c r="T7" s="33">
        <v>5513.8124311577276</v>
      </c>
      <c r="U7" s="33">
        <v>5275.3470289411234</v>
      </c>
      <c r="V7" s="33">
        <v>5262.2210384448372</v>
      </c>
      <c r="W7" s="33">
        <v>5828.4314931963318</v>
      </c>
      <c r="X7" s="33">
        <v>7583.1175324947044</v>
      </c>
      <c r="Y7" s="33">
        <v>7255.1573071578914</v>
      </c>
      <c r="Z7" s="33">
        <v>7019.6060618436368</v>
      </c>
      <c r="AA7" s="33">
        <v>6698.09738771514</v>
      </c>
      <c r="AB7" s="33">
        <v>6391.3143118357275</v>
      </c>
      <c r="AC7" s="33">
        <v>6114.8980646253112</v>
      </c>
      <c r="AD7" s="33">
        <v>5818.5105460495479</v>
      </c>
      <c r="AE7" s="33">
        <v>6746.5255529180768</v>
      </c>
    </row>
    <row r="8" spans="1:31">
      <c r="A8" s="29" t="s">
        <v>132</v>
      </c>
      <c r="B8" s="29" t="s">
        <v>79</v>
      </c>
      <c r="C8" s="33">
        <v>7.0281748077227524E-5</v>
      </c>
      <c r="D8" s="33">
        <v>6.9751433393016479E-5</v>
      </c>
      <c r="E8" s="33">
        <v>7.3620748616469084E-5</v>
      </c>
      <c r="F8" s="33">
        <v>765.78063306463298</v>
      </c>
      <c r="G8" s="33">
        <v>730.70671258581172</v>
      </c>
      <c r="H8" s="33">
        <v>1504.0980503013777</v>
      </c>
      <c r="I8" s="33">
        <v>4657.2425170989445</v>
      </c>
      <c r="J8" s="33">
        <v>4985.708558407573</v>
      </c>
      <c r="K8" s="33">
        <v>4757.3555350020206</v>
      </c>
      <c r="L8" s="33">
        <v>4610.7074317060069</v>
      </c>
      <c r="M8" s="33">
        <v>6077.504568020172</v>
      </c>
      <c r="N8" s="33">
        <v>7914.1809713960465</v>
      </c>
      <c r="O8" s="33">
        <v>7551.6993971805614</v>
      </c>
      <c r="P8" s="33">
        <v>7385.6350812955779</v>
      </c>
      <c r="Q8" s="33">
        <v>7365.3835483295788</v>
      </c>
      <c r="R8" s="33">
        <v>7551.3512640752251</v>
      </c>
      <c r="S8" s="33">
        <v>8631.3617348793287</v>
      </c>
      <c r="T8" s="33">
        <v>8320.3698152377056</v>
      </c>
      <c r="U8" s="33">
        <v>7960.5243750315012</v>
      </c>
      <c r="V8" s="33">
        <v>7574.6825222668267</v>
      </c>
      <c r="W8" s="33">
        <v>7511.4752912218646</v>
      </c>
      <c r="X8" s="33">
        <v>7167.4382530951107</v>
      </c>
      <c r="Y8" s="33">
        <v>6857.4556292484003</v>
      </c>
      <c r="Z8" s="33">
        <v>6525.0765386705552</v>
      </c>
      <c r="AA8" s="33">
        <v>6226.2180835235349</v>
      </c>
      <c r="AB8" s="33">
        <v>6941.7002202256126</v>
      </c>
      <c r="AC8" s="33">
        <v>6641.4804803508105</v>
      </c>
      <c r="AD8" s="33">
        <v>6319.5696497888566</v>
      </c>
      <c r="AE8" s="33">
        <v>6030.1237856910457</v>
      </c>
    </row>
    <row r="9" spans="1:31">
      <c r="A9" s="29" t="s">
        <v>133</v>
      </c>
      <c r="B9" s="29" t="s">
        <v>79</v>
      </c>
      <c r="C9" s="33">
        <v>2.1588621957868199E-4</v>
      </c>
      <c r="D9" s="33">
        <v>2.1542596284288639E-4</v>
      </c>
      <c r="E9" s="33">
        <v>162.75442919614503</v>
      </c>
      <c r="F9" s="33">
        <v>2099.6411559964445</v>
      </c>
      <c r="G9" s="33">
        <v>2003.4743846951558</v>
      </c>
      <c r="H9" s="33">
        <v>1911.7122240305021</v>
      </c>
      <c r="I9" s="33">
        <v>1932.7652000604749</v>
      </c>
      <c r="J9" s="33">
        <v>3047.6266153594033</v>
      </c>
      <c r="K9" s="33">
        <v>2908.0406817761336</v>
      </c>
      <c r="L9" s="33">
        <v>2774.8480389309761</v>
      </c>
      <c r="M9" s="33">
        <v>2654.8394666654199</v>
      </c>
      <c r="N9" s="33">
        <v>3314.7706035622282</v>
      </c>
      <c r="O9" s="33">
        <v>3162.9490519921951</v>
      </c>
      <c r="P9" s="33">
        <v>3018.0811584172457</v>
      </c>
      <c r="Q9" s="33">
        <v>3027.8278967746619</v>
      </c>
      <c r="R9" s="33">
        <v>2881.0699928513022</v>
      </c>
      <c r="S9" s="33">
        <v>2905.7109194691575</v>
      </c>
      <c r="T9" s="33">
        <v>2988.5605726359245</v>
      </c>
      <c r="U9" s="33">
        <v>2859.3091374157084</v>
      </c>
      <c r="V9" s="33">
        <v>3316.0851156975987</v>
      </c>
      <c r="W9" s="33">
        <v>3590.0731410350654</v>
      </c>
      <c r="X9" s="33">
        <v>3581.9825241053472</v>
      </c>
      <c r="Y9" s="33">
        <v>3540.0206624182083</v>
      </c>
      <c r="Z9" s="33">
        <v>3368.4367836501469</v>
      </c>
      <c r="AA9" s="33">
        <v>3261.4041261484563</v>
      </c>
      <c r="AB9" s="33">
        <v>3218.258577684891</v>
      </c>
      <c r="AC9" s="33">
        <v>3079.0729716336828</v>
      </c>
      <c r="AD9" s="33">
        <v>2929.8311067259315</v>
      </c>
      <c r="AE9" s="33">
        <v>2795.6403818063463</v>
      </c>
    </row>
    <row r="10" spans="1:31">
      <c r="A10" s="29" t="s">
        <v>134</v>
      </c>
      <c r="B10" s="29" t="s">
        <v>79</v>
      </c>
      <c r="C10" s="33">
        <v>1.8729460788474457</v>
      </c>
      <c r="D10" s="33">
        <v>1.7871636312114354</v>
      </c>
      <c r="E10" s="33">
        <v>884.34739997041333</v>
      </c>
      <c r="F10" s="33">
        <v>841.48331153164349</v>
      </c>
      <c r="G10" s="33">
        <v>802.94209083647911</v>
      </c>
      <c r="H10" s="33">
        <v>766.1661169053524</v>
      </c>
      <c r="I10" s="33">
        <v>1408.3555313542704</v>
      </c>
      <c r="J10" s="33">
        <v>1340.09290509312</v>
      </c>
      <c r="K10" s="33">
        <v>2939.3822761270198</v>
      </c>
      <c r="L10" s="33">
        <v>2804.7540807787741</v>
      </c>
      <c r="M10" s="33">
        <v>2683.4520211161798</v>
      </c>
      <c r="N10" s="33">
        <v>2553.3860529704466</v>
      </c>
      <c r="O10" s="33">
        <v>2436.4370726238863</v>
      </c>
      <c r="P10" s="33">
        <v>2324.8445340208841</v>
      </c>
      <c r="Q10" s="33">
        <v>2224.2979531319338</v>
      </c>
      <c r="R10" s="33">
        <v>2116.4868382298405</v>
      </c>
      <c r="S10" s="33">
        <v>2019.5485101272179</v>
      </c>
      <c r="T10" s="33">
        <v>2065.4661282354559</v>
      </c>
      <c r="U10" s="33">
        <v>1976.137334950871</v>
      </c>
      <c r="V10" s="33">
        <v>1880.354472564157</v>
      </c>
      <c r="W10" s="33">
        <v>1794.2314710052769</v>
      </c>
      <c r="X10" s="33">
        <v>1712.0529302223138</v>
      </c>
      <c r="Y10" s="33">
        <v>1638.008809888365</v>
      </c>
      <c r="Z10" s="33">
        <v>1558.6149489544291</v>
      </c>
      <c r="AA10" s="33">
        <v>1487.2280047148661</v>
      </c>
      <c r="AB10" s="33">
        <v>1564.2206152051149</v>
      </c>
      <c r="AC10" s="33">
        <v>1524.377825937918</v>
      </c>
      <c r="AD10" s="33">
        <v>1450.4916302081958</v>
      </c>
      <c r="AE10" s="33">
        <v>1384.0569005660507</v>
      </c>
    </row>
    <row r="11" spans="1:31">
      <c r="A11" s="23" t="s">
        <v>40</v>
      </c>
      <c r="B11" s="23" t="s">
        <v>153</v>
      </c>
      <c r="C11" s="35">
        <v>3385.7356397035278</v>
      </c>
      <c r="D11" s="35">
        <v>3230.6638022096454</v>
      </c>
      <c r="E11" s="35">
        <v>4136.3334551887492</v>
      </c>
      <c r="F11" s="35">
        <v>10215.79180061007</v>
      </c>
      <c r="G11" s="35">
        <v>9747.8929509423815</v>
      </c>
      <c r="H11" s="35">
        <v>10108.283426350567</v>
      </c>
      <c r="I11" s="35">
        <v>13668.36520977602</v>
      </c>
      <c r="J11" s="35">
        <v>16508.98660559468</v>
      </c>
      <c r="K11" s="35">
        <v>18522.152552436019</v>
      </c>
      <c r="L11" s="35">
        <v>19305.21765182606</v>
      </c>
      <c r="M11" s="35">
        <v>20480.333559350525</v>
      </c>
      <c r="N11" s="35">
        <v>30151.337398196098</v>
      </c>
      <c r="O11" s="35">
        <v>30364.252322397264</v>
      </c>
      <c r="P11" s="35">
        <v>29153.338253173217</v>
      </c>
      <c r="Q11" s="35">
        <v>28665.162570734436</v>
      </c>
      <c r="R11" s="35">
        <v>28034.458063690829</v>
      </c>
      <c r="S11" s="35">
        <v>32830.603294983579</v>
      </c>
      <c r="T11" s="35">
        <v>32805.261321095139</v>
      </c>
      <c r="U11" s="35">
        <v>31944.338332337775</v>
      </c>
      <c r="V11" s="35">
        <v>31343.800782366096</v>
      </c>
      <c r="W11" s="35">
        <v>33856.18431879313</v>
      </c>
      <c r="X11" s="35">
        <v>36412.105684788286</v>
      </c>
      <c r="Y11" s="35">
        <v>34950.282589973685</v>
      </c>
      <c r="Z11" s="35">
        <v>33372.355828203392</v>
      </c>
      <c r="AA11" s="35">
        <v>31908.127879907304</v>
      </c>
      <c r="AB11" s="35">
        <v>32355.147777927439</v>
      </c>
      <c r="AC11" s="35">
        <v>30983.636398338796</v>
      </c>
      <c r="AD11" s="35">
        <v>29481.867605108317</v>
      </c>
      <c r="AE11" s="35">
        <v>29849.950613619018</v>
      </c>
    </row>
  </sheetData>
  <sheetProtection algorithmName="SHA-512" hashValue="wYsssTce2A0+j2VIU8oNPzDXCNf1lsXuxxLSqZ6zLUgQ/anvcPuRYaG5ZmSEY3A2uRSARyJYnN/42VKCppxYVA==" saltValue="289Iy8yGbEJ9rZCvnx9CZ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5"/>
  <cols>
    <col min="1" max="1" width="11.5703125" bestFit="1" customWidth="1"/>
    <col min="2" max="2" width="3.7109375" bestFit="1" customWidth="1"/>
    <col min="3" max="3" width="37.5703125" customWidth="1"/>
    <col min="4" max="24" width="9.42578125" customWidth="1"/>
  </cols>
  <sheetData>
    <row r="1" spans="1:3">
      <c r="A1" s="2" t="s">
        <v>15</v>
      </c>
    </row>
    <row r="3" spans="1:3">
      <c r="A3" s="7">
        <v>44369</v>
      </c>
      <c r="B3" s="6">
        <v>1</v>
      </c>
      <c r="C3" t="s">
        <v>16</v>
      </c>
    </row>
    <row r="4" spans="1:3">
      <c r="A4" s="3"/>
      <c r="B4" s="6"/>
    </row>
    <row r="5" spans="1:3">
      <c r="A5" s="3"/>
      <c r="B5" s="6"/>
    </row>
    <row r="6" spans="1:3">
      <c r="A6" s="3"/>
      <c r="B6" s="6"/>
    </row>
    <row r="7" spans="1:3">
      <c r="A7" s="3"/>
      <c r="B7" s="6"/>
    </row>
    <row r="8" spans="1:3">
      <c r="A8" s="3"/>
      <c r="B8" s="6"/>
    </row>
    <row r="9" spans="1:3">
      <c r="A9" s="3"/>
      <c r="B9" s="6"/>
    </row>
    <row r="10" spans="1:3">
      <c r="A10" s="3"/>
      <c r="B10" s="6"/>
    </row>
    <row r="11" spans="1:3">
      <c r="A11" s="3"/>
      <c r="B11" s="6"/>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X+J9RzOb4jG7B0LBKe1boXnOYIWByoq5Jf/lYBl2jYenMcWsgXZJqtce3oxrz0gMBOlDW3L7WuTneiC62zwoQA==" saltValue="tZhOmvWZmb1IFIUHjzd3Pw=="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0"/>
  <sheetViews>
    <sheetView showGridLines="0" zoomScale="85" zoomScaleNormal="85" workbookViewId="0"/>
  </sheetViews>
  <sheetFormatPr defaultRowHeight="15"/>
  <cols>
    <col min="1" max="1" width="13.7109375" customWidth="1"/>
    <col min="2" max="2" width="20.140625" customWidth="1"/>
    <col min="3" max="3" width="37.5703125" customWidth="1"/>
    <col min="4" max="24" width="9.42578125" customWidth="1"/>
  </cols>
  <sheetData>
    <row r="1" spans="1:2">
      <c r="A1" s="2" t="s">
        <v>17</v>
      </c>
    </row>
    <row r="3" spans="1:2">
      <c r="A3" t="s">
        <v>18</v>
      </c>
      <c r="B3" s="6" t="s">
        <v>19</v>
      </c>
    </row>
    <row r="4" spans="1:2">
      <c r="A4" t="s">
        <v>20</v>
      </c>
      <c r="B4" s="6" t="s">
        <v>21</v>
      </c>
    </row>
    <row r="5" spans="1:2">
      <c r="A5" s="3" t="s">
        <v>22</v>
      </c>
      <c r="B5" t="s">
        <v>23</v>
      </c>
    </row>
    <row r="6" spans="1:2">
      <c r="A6" t="s">
        <v>24</v>
      </c>
      <c r="B6" s="6" t="s">
        <v>25</v>
      </c>
    </row>
    <row r="7" spans="1:2">
      <c r="A7" t="s">
        <v>26</v>
      </c>
      <c r="B7" s="6" t="s">
        <v>27</v>
      </c>
    </row>
    <row r="8" spans="1:2">
      <c r="A8" t="s">
        <v>28</v>
      </c>
      <c r="B8" s="6" t="s">
        <v>29</v>
      </c>
    </row>
    <row r="9" spans="1:2">
      <c r="A9" t="s">
        <v>30</v>
      </c>
      <c r="B9" s="6" t="s">
        <v>31</v>
      </c>
    </row>
    <row r="10" spans="1:2">
      <c r="A10" t="s">
        <v>32</v>
      </c>
      <c r="B10" t="s">
        <v>33</v>
      </c>
    </row>
    <row r="11" spans="1:2">
      <c r="A11" t="s">
        <v>34</v>
      </c>
      <c r="B11" s="6" t="s">
        <v>35</v>
      </c>
    </row>
    <row r="12" spans="1:2">
      <c r="A12" t="s">
        <v>36</v>
      </c>
      <c r="B12" s="6" t="s">
        <v>37</v>
      </c>
    </row>
    <row r="13" spans="1:2">
      <c r="A13" t="s">
        <v>38</v>
      </c>
      <c r="B13" s="6" t="s">
        <v>39</v>
      </c>
    </row>
    <row r="14" spans="1:2">
      <c r="A14" t="s">
        <v>40</v>
      </c>
      <c r="B14" s="6" t="s">
        <v>41</v>
      </c>
    </row>
    <row r="15" spans="1:2">
      <c r="A15" t="s">
        <v>42</v>
      </c>
      <c r="B15" s="6" t="s">
        <v>43</v>
      </c>
    </row>
    <row r="16" spans="1:2">
      <c r="A16" t="s">
        <v>44</v>
      </c>
      <c r="B16" s="6" t="s">
        <v>45</v>
      </c>
    </row>
    <row r="17" spans="1:2">
      <c r="A17" t="s">
        <v>46</v>
      </c>
      <c r="B17" s="6" t="s">
        <v>47</v>
      </c>
    </row>
    <row r="18" spans="1:2">
      <c r="A18" t="s">
        <v>48</v>
      </c>
      <c r="B18" s="6" t="s">
        <v>49</v>
      </c>
    </row>
    <row r="19" spans="1:2">
      <c r="A19" t="s">
        <v>50</v>
      </c>
      <c r="B19" s="6" t="s">
        <v>51</v>
      </c>
    </row>
    <row r="20" spans="1:2">
      <c r="A20" t="s">
        <v>52</v>
      </c>
      <c r="B20" s="6" t="s">
        <v>53</v>
      </c>
    </row>
    <row r="21" spans="1:2">
      <c r="A21" t="s">
        <v>54</v>
      </c>
      <c r="B21" s="6" t="s">
        <v>55</v>
      </c>
    </row>
    <row r="22" spans="1:2">
      <c r="A22" t="s">
        <v>56</v>
      </c>
      <c r="B22" s="6" t="s">
        <v>57</v>
      </c>
    </row>
    <row r="24" spans="1:2">
      <c r="A24" s="2" t="s">
        <v>58</v>
      </c>
    </row>
    <row r="26" spans="1:2">
      <c r="A26" t="s">
        <v>59</v>
      </c>
    </row>
    <row r="27" spans="1:2">
      <c r="A27" t="s">
        <v>60</v>
      </c>
    </row>
    <row r="28" spans="1:2">
      <c r="A28" t="s">
        <v>61</v>
      </c>
    </row>
    <row r="29" spans="1:2">
      <c r="A29" t="s">
        <v>62</v>
      </c>
    </row>
    <row r="30" spans="1:2">
      <c r="A30" s="8" t="s">
        <v>63</v>
      </c>
    </row>
  </sheetData>
  <sheetProtection algorithmName="SHA-512" hashValue="solABKF+hVbimucRFnfm9tuxj9Gn/FIwHiHx4o9fXsIyW+sXIXB+dnVt0aATOspTADia81prCz1FJ3HnPw7W1g==" saltValue="b6amGkvCUKeCLvL2N4gA7Q=="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K63"/>
  <sheetViews>
    <sheetView zoomScale="90" zoomScaleNormal="90" workbookViewId="0"/>
  </sheetViews>
  <sheetFormatPr defaultColWidth="9.140625" defaultRowHeight="15"/>
  <cols>
    <col min="1" max="1" width="12.5703125" style="13" bestFit="1" customWidth="1"/>
    <col min="2" max="2" width="9.140625" style="13"/>
    <col min="3" max="3" width="22.28515625" style="13" customWidth="1"/>
    <col min="4" max="4" width="7.7109375" style="13" customWidth="1"/>
    <col min="5" max="5" width="22.28515625" style="13" customWidth="1"/>
    <col min="6" max="6" width="8.42578125" style="13" customWidth="1"/>
    <col min="7" max="7" width="9.140625" style="13"/>
    <col min="8" max="8" width="46.7109375" style="13" customWidth="1"/>
    <col min="9" max="9" width="9.28515625" style="13" customWidth="1"/>
    <col min="10" max="19" width="9.28515625" style="13" bestFit="1" customWidth="1"/>
    <col min="20" max="21" width="9.5703125" style="13" bestFit="1" customWidth="1"/>
    <col min="22" max="22" width="9.28515625" style="13" bestFit="1" customWidth="1"/>
    <col min="23" max="29" width="9.5703125" style="13" bestFit="1" customWidth="1"/>
    <col min="30" max="37" width="9.5703125" style="13" customWidth="1"/>
    <col min="38" max="16384" width="9.140625" style="13"/>
  </cols>
  <sheetData>
    <row r="1" spans="1:37" ht="23.25">
      <c r="A1" s="10" t="s">
        <v>83</v>
      </c>
      <c r="B1" s="11"/>
      <c r="C1" s="12" t="s">
        <v>84</v>
      </c>
      <c r="D1" s="10" t="s">
        <v>85</v>
      </c>
      <c r="E1" s="12" t="s">
        <v>86</v>
      </c>
      <c r="I1" s="14">
        <v>0</v>
      </c>
      <c r="J1" s="14">
        <f>I1+1</f>
        <v>1</v>
      </c>
      <c r="K1" s="14">
        <f t="shared" ref="K1:AK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c r="AH1" s="14">
        <f t="shared" si="0"/>
        <v>25</v>
      </c>
      <c r="AI1" s="14">
        <f t="shared" si="0"/>
        <v>26</v>
      </c>
      <c r="AJ1" s="14">
        <f t="shared" si="0"/>
        <v>27</v>
      </c>
      <c r="AK1" s="14">
        <f t="shared" si="0"/>
        <v>28</v>
      </c>
    </row>
    <row r="3" spans="1:37" ht="23.25">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c r="A4" s="17" t="s">
        <v>87</v>
      </c>
      <c r="B4" s="9" t="s">
        <v>40</v>
      </c>
    </row>
    <row r="6" spans="1:37">
      <c r="H6" s="18" t="s">
        <v>88</v>
      </c>
      <c r="I6" s="19" t="s">
        <v>80</v>
      </c>
      <c r="J6" s="19" t="s">
        <v>89</v>
      </c>
      <c r="K6" s="19" t="s">
        <v>90</v>
      </c>
      <c r="L6" s="19" t="s">
        <v>91</v>
      </c>
      <c r="M6" s="19" t="s">
        <v>92</v>
      </c>
      <c r="N6" s="19" t="s">
        <v>93</v>
      </c>
      <c r="O6" s="19" t="s">
        <v>94</v>
      </c>
      <c r="P6" s="19" t="s">
        <v>95</v>
      </c>
      <c r="Q6" s="19" t="s">
        <v>96</v>
      </c>
      <c r="R6" s="19" t="s">
        <v>97</v>
      </c>
      <c r="S6" s="19" t="s">
        <v>98</v>
      </c>
      <c r="T6" s="19" t="s">
        <v>99</v>
      </c>
      <c r="U6" s="19" t="s">
        <v>100</v>
      </c>
      <c r="V6" s="19" t="s">
        <v>101</v>
      </c>
      <c r="W6" s="19" t="s">
        <v>102</v>
      </c>
      <c r="X6" s="19" t="s">
        <v>103</v>
      </c>
      <c r="Y6" s="19" t="s">
        <v>104</v>
      </c>
      <c r="Z6" s="19" t="s">
        <v>105</v>
      </c>
      <c r="AA6" s="19" t="s">
        <v>106</v>
      </c>
      <c r="AB6" s="19" t="s">
        <v>107</v>
      </c>
      <c r="AC6" s="19" t="s">
        <v>108</v>
      </c>
      <c r="AD6" s="19" t="s">
        <v>109</v>
      </c>
      <c r="AE6" s="19" t="s">
        <v>110</v>
      </c>
      <c r="AF6" s="19" t="s">
        <v>111</v>
      </c>
      <c r="AG6" s="19" t="s">
        <v>112</v>
      </c>
      <c r="AH6" s="19" t="s">
        <v>113</v>
      </c>
      <c r="AI6" s="19" t="s">
        <v>114</v>
      </c>
      <c r="AJ6" s="19" t="s">
        <v>115</v>
      </c>
      <c r="AK6" s="19" t="s">
        <v>116</v>
      </c>
    </row>
    <row r="7" spans="1:37">
      <c r="E7" s="20" t="s">
        <v>117</v>
      </c>
      <c r="H7" s="21" t="s">
        <v>118</v>
      </c>
      <c r="I7" s="22">
        <f t="shared" ref="I7:X15" ca="1" si="1">(SUMIFS(OFFSET(INDIRECT("'"&amp;$E$1 &amp; "_"&amp;$E7 &amp; " Cost'!C:C"), 0, I$1), INDIRECT("'"&amp;$E$1 &amp; "_"&amp;$E7 &amp; " Cost'!A:A"), $B$4)-SUMIFS(OFFSET(INDIRECT("'"&amp;$C$1 &amp; "_"&amp;$E7 &amp; " Cost'!C:C"), 0, I$1), INDIRECT("'"&amp;$C$1 &amp; "_"&amp;$E7 &amp; " Cost'!A:A"), $B$4))/1000</f>
        <v>48.613936634915824</v>
      </c>
      <c r="J7" s="22">
        <f t="shared" ca="1" si="1"/>
        <v>52.079581230688902</v>
      </c>
      <c r="K7" s="22">
        <f t="shared" ca="1" si="1"/>
        <v>64.295281722036535</v>
      </c>
      <c r="L7" s="22">
        <f t="shared" ca="1" si="1"/>
        <v>112.21633247255394</v>
      </c>
      <c r="M7" s="22">
        <f t="shared" ca="1" si="1"/>
        <v>85.114370391860604</v>
      </c>
      <c r="N7" s="22">
        <f t="shared" ca="1" si="1"/>
        <v>68.569086850879714</v>
      </c>
      <c r="O7" s="22">
        <f t="shared" ca="1" si="1"/>
        <v>74.634914011855841</v>
      </c>
      <c r="P7" s="22">
        <f t="shared" ca="1" si="1"/>
        <v>99.759282794694414</v>
      </c>
      <c r="Q7" s="22">
        <f t="shared" ca="1" si="1"/>
        <v>12.195628219808917</v>
      </c>
      <c r="R7" s="22">
        <f t="shared" ca="1" si="1"/>
        <v>32.554778299972881</v>
      </c>
      <c r="S7" s="22">
        <f t="shared" ca="1" si="1"/>
        <v>36.050813540917822</v>
      </c>
      <c r="T7" s="22">
        <f t="shared" ca="1" si="1"/>
        <v>80.658982106872372</v>
      </c>
      <c r="U7" s="22">
        <f t="shared" ca="1" si="1"/>
        <v>102.62439712638967</v>
      </c>
      <c r="V7" s="22">
        <f t="shared" ca="1" si="1"/>
        <v>121.42048523619725</v>
      </c>
      <c r="W7" s="22">
        <f t="shared" ca="1" si="1"/>
        <v>101.60412931746849</v>
      </c>
      <c r="X7" s="22">
        <f t="shared" ca="1" si="1"/>
        <v>93.705627448463346</v>
      </c>
      <c r="Y7" s="22">
        <f t="shared" ref="Y7:AK15" ca="1" si="2">(SUMIFS(OFFSET(INDIRECT("'"&amp;$E$1 &amp; "_"&amp;$E7 &amp; " Cost'!C:C"), 0, Y$1), INDIRECT("'"&amp;$E$1 &amp; "_"&amp;$E7 &amp; " Cost'!A:A"), $B$4)-SUMIFS(OFFSET(INDIRECT("'"&amp;$C$1 &amp; "_"&amp;$E7 &amp; " Cost'!C:C"), 0, Y$1), INDIRECT("'"&amp;$C$1 &amp; "_"&amp;$E7 &amp; " Cost'!A:A"), $B$4))/1000</f>
        <v>102.75454416172067</v>
      </c>
      <c r="Z7" s="22">
        <f t="shared" ca="1" si="2"/>
        <v>96.453818591733935</v>
      </c>
      <c r="AA7" s="22">
        <f t="shared" ca="1" si="2"/>
        <v>67.541015380534816</v>
      </c>
      <c r="AB7" s="22">
        <f t="shared" ca="1" si="2"/>
        <v>70.374849016868041</v>
      </c>
      <c r="AC7" s="22">
        <f t="shared" ca="1" si="2"/>
        <v>68.315180080233603</v>
      </c>
      <c r="AD7" s="22">
        <f t="shared" ca="1" si="2"/>
        <v>47.328940343457276</v>
      </c>
      <c r="AE7" s="22">
        <f t="shared" ca="1" si="2"/>
        <v>52.335235942549538</v>
      </c>
      <c r="AF7" s="22">
        <f t="shared" ca="1" si="2"/>
        <v>38.005306843182069</v>
      </c>
      <c r="AG7" s="22">
        <f t="shared" ca="1" si="2"/>
        <v>48.326018271852753</v>
      </c>
      <c r="AH7" s="22">
        <f t="shared" ca="1" si="2"/>
        <v>26.071141350868157</v>
      </c>
      <c r="AI7" s="22">
        <f t="shared" ca="1" si="2"/>
        <v>21.994600683634403</v>
      </c>
      <c r="AJ7" s="22">
        <f t="shared" ca="1" si="2"/>
        <v>16.675222367902752</v>
      </c>
      <c r="AK7" s="22">
        <f t="shared" ca="1" si="2"/>
        <v>26.6096371900097</v>
      </c>
    </row>
    <row r="8" spans="1:37">
      <c r="E8" s="20" t="str">
        <f>H8</f>
        <v>FOM</v>
      </c>
      <c r="H8" s="21" t="s">
        <v>30</v>
      </c>
      <c r="I8" s="22">
        <f t="shared" ca="1" si="1"/>
        <v>9.8640001382820621</v>
      </c>
      <c r="J8" s="22">
        <f t="shared" ca="1" si="1"/>
        <v>10.63113524908456</v>
      </c>
      <c r="K8" s="22">
        <f t="shared" ca="1" si="1"/>
        <v>13.339111941917668</v>
      </c>
      <c r="L8" s="22">
        <f t="shared" ca="1" si="1"/>
        <v>-6.0554003122026332</v>
      </c>
      <c r="M8" s="22">
        <f t="shared" ca="1" si="1"/>
        <v>3.9305092658443175</v>
      </c>
      <c r="N8" s="22">
        <f t="shared" ca="1" si="1"/>
        <v>-12.167722636678722</v>
      </c>
      <c r="O8" s="22">
        <f t="shared" ca="1" si="1"/>
        <v>103.68297948894353</v>
      </c>
      <c r="P8" s="22">
        <f t="shared" ca="1" si="1"/>
        <v>34.285248634754211</v>
      </c>
      <c r="Q8" s="22">
        <f t="shared" ca="1" si="1"/>
        <v>18.229477958728616</v>
      </c>
      <c r="R8" s="22">
        <f t="shared" ca="1" si="1"/>
        <v>21.163332194253076</v>
      </c>
      <c r="S8" s="22">
        <f t="shared" ca="1" si="1"/>
        <v>24.603188585471916</v>
      </c>
      <c r="T8" s="22">
        <f t="shared" ca="1" si="1"/>
        <v>19.214112055789272</v>
      </c>
      <c r="U8" s="22">
        <f t="shared" ca="1" si="1"/>
        <v>-22.613462742634322</v>
      </c>
      <c r="V8" s="22">
        <f t="shared" ca="1" si="1"/>
        <v>25.332062570838556</v>
      </c>
      <c r="W8" s="22">
        <f t="shared" ca="1" si="1"/>
        <v>20.229624143717665</v>
      </c>
      <c r="X8" s="22">
        <f t="shared" ca="1" si="1"/>
        <v>16.269656609442492</v>
      </c>
      <c r="Y8" s="22">
        <f t="shared" ca="1" si="2"/>
        <v>60.511029509258051</v>
      </c>
      <c r="Z8" s="22">
        <f t="shared" ca="1" si="2"/>
        <v>17.576018055027934</v>
      </c>
      <c r="AA8" s="22">
        <f t="shared" ca="1" si="2"/>
        <v>12.142942481893057</v>
      </c>
      <c r="AB8" s="22">
        <f t="shared" ca="1" si="2"/>
        <v>12.809526559562569</v>
      </c>
      <c r="AC8" s="22">
        <f t="shared" ca="1" si="2"/>
        <v>11.439016548016342</v>
      </c>
      <c r="AD8" s="22">
        <f t="shared" ca="1" si="2"/>
        <v>7.1168641770004761</v>
      </c>
      <c r="AE8" s="22">
        <f t="shared" ca="1" si="2"/>
        <v>8.765718075178448</v>
      </c>
      <c r="AF8" s="22">
        <f t="shared" ca="1" si="2"/>
        <v>8.7491450611500188</v>
      </c>
      <c r="AG8" s="22">
        <f t="shared" ca="1" si="2"/>
        <v>12.181161089521659</v>
      </c>
      <c r="AH8" s="22">
        <f t="shared" ca="1" si="2"/>
        <v>12.011807625665272</v>
      </c>
      <c r="AI8" s="22">
        <f t="shared" ca="1" si="2"/>
        <v>3.7036241653641917</v>
      </c>
      <c r="AJ8" s="22">
        <f t="shared" ca="1" si="2"/>
        <v>3.5246265365540168</v>
      </c>
      <c r="AK8" s="22">
        <f t="shared" ca="1" si="2"/>
        <v>10.48831048354786</v>
      </c>
    </row>
    <row r="9" spans="1:37">
      <c r="E9" s="20" t="str">
        <f>H9</f>
        <v>Fuel</v>
      </c>
      <c r="H9" s="21" t="s">
        <v>81</v>
      </c>
      <c r="I9" s="22">
        <f t="shared" ca="1" si="1"/>
        <v>-19.424842760722385</v>
      </c>
      <c r="J9" s="22">
        <f t="shared" ca="1" si="1"/>
        <v>-16.932206512580159</v>
      </c>
      <c r="K9" s="22">
        <f t="shared" ca="1" si="1"/>
        <v>-29.305010198755191</v>
      </c>
      <c r="L9" s="22">
        <f t="shared" ca="1" si="1"/>
        <v>-24.210344450178557</v>
      </c>
      <c r="M9" s="22">
        <f t="shared" ca="1" si="1"/>
        <v>-22.805180510125588</v>
      </c>
      <c r="N9" s="22">
        <f t="shared" ca="1" si="1"/>
        <v>-12.33240964660421</v>
      </c>
      <c r="O9" s="22">
        <f t="shared" ca="1" si="1"/>
        <v>-4.38498488295998</v>
      </c>
      <c r="P9" s="22">
        <f t="shared" ca="1" si="1"/>
        <v>-19.200140867711976</v>
      </c>
      <c r="Q9" s="22">
        <f t="shared" ca="1" si="1"/>
        <v>63.228646506825811</v>
      </c>
      <c r="R9" s="22">
        <f t="shared" ca="1" si="1"/>
        <v>34.631318618632505</v>
      </c>
      <c r="S9" s="22">
        <f t="shared" ca="1" si="1"/>
        <v>33.349888579089544</v>
      </c>
      <c r="T9" s="22">
        <f t="shared" ca="1" si="1"/>
        <v>32.01690062286437</v>
      </c>
      <c r="U9" s="22">
        <f t="shared" ca="1" si="1"/>
        <v>29.941148135946364</v>
      </c>
      <c r="V9" s="22">
        <f t="shared" ca="1" si="1"/>
        <v>18.495308580122305</v>
      </c>
      <c r="W9" s="22">
        <f t="shared" ca="1" si="1"/>
        <v>16.676668103213132</v>
      </c>
      <c r="X9" s="22">
        <f t="shared" ca="1" si="1"/>
        <v>14.366332406553033</v>
      </c>
      <c r="Y9" s="22">
        <f t="shared" ca="1" si="2"/>
        <v>22.315001732562202</v>
      </c>
      <c r="Z9" s="22">
        <f t="shared" ca="1" si="2"/>
        <v>26.750767888358272</v>
      </c>
      <c r="AA9" s="22">
        <f t="shared" ca="1" si="2"/>
        <v>36.439941737952232</v>
      </c>
      <c r="AB9" s="22">
        <f t="shared" ca="1" si="2"/>
        <v>54.090730655168471</v>
      </c>
      <c r="AC9" s="22">
        <f t="shared" ca="1" si="2"/>
        <v>42.924981009418147</v>
      </c>
      <c r="AD9" s="22">
        <f t="shared" ca="1" si="2"/>
        <v>69.985359401141295</v>
      </c>
      <c r="AE9" s="22">
        <f t="shared" ca="1" si="2"/>
        <v>71.712078111228649</v>
      </c>
      <c r="AF9" s="22">
        <f t="shared" ca="1" si="2"/>
        <v>52.236218549108919</v>
      </c>
      <c r="AG9" s="22">
        <f t="shared" ca="1" si="2"/>
        <v>51.317142232899144</v>
      </c>
      <c r="AH9" s="22">
        <f t="shared" ca="1" si="2"/>
        <v>42.858851423610993</v>
      </c>
      <c r="AI9" s="22">
        <f t="shared" ca="1" si="2"/>
        <v>79.811453928741969</v>
      </c>
      <c r="AJ9" s="22">
        <f t="shared" ca="1" si="2"/>
        <v>60.949769752537136</v>
      </c>
      <c r="AK9" s="22">
        <f t="shared" ca="1" si="2"/>
        <v>23.840112881570413</v>
      </c>
    </row>
    <row r="10" spans="1:37">
      <c r="E10" s="20" t="str">
        <f>H10</f>
        <v>VOM</v>
      </c>
      <c r="H10" s="21" t="s">
        <v>54</v>
      </c>
      <c r="I10" s="22">
        <f t="shared" ca="1" si="1"/>
        <v>-4.2967489813877036</v>
      </c>
      <c r="J10" s="22">
        <f t="shared" ca="1" si="1"/>
        <v>-3.6050439145204147</v>
      </c>
      <c r="K10" s="22">
        <f t="shared" ca="1" si="1"/>
        <v>-3.0275388540456771</v>
      </c>
      <c r="L10" s="22">
        <f t="shared" ca="1" si="1"/>
        <v>-7.0725414138988123</v>
      </c>
      <c r="M10" s="22">
        <f t="shared" ca="1" si="1"/>
        <v>-6.1830153615199377</v>
      </c>
      <c r="N10" s="22">
        <f t="shared" ca="1" si="1"/>
        <v>-4.2906953890909794</v>
      </c>
      <c r="O10" s="22">
        <f t="shared" ca="1" si="1"/>
        <v>-5.0653483668671688</v>
      </c>
      <c r="P10" s="22">
        <f t="shared" ca="1" si="1"/>
        <v>-6.6913054690327263</v>
      </c>
      <c r="Q10" s="22">
        <f t="shared" ca="1" si="1"/>
        <v>6.6320604131532015</v>
      </c>
      <c r="R10" s="22">
        <f t="shared" ca="1" si="1"/>
        <v>5.2738584365188723</v>
      </c>
      <c r="S10" s="22">
        <f t="shared" ca="1" si="1"/>
        <v>4.2795405282575816</v>
      </c>
      <c r="T10" s="22">
        <f t="shared" ca="1" si="1"/>
        <v>4.6679269993717609</v>
      </c>
      <c r="U10" s="22">
        <f t="shared" ca="1" si="1"/>
        <v>3.1333759380242556</v>
      </c>
      <c r="V10" s="22">
        <f t="shared" ca="1" si="1"/>
        <v>0.55113592912312015</v>
      </c>
      <c r="W10" s="22">
        <f t="shared" ca="1" si="1"/>
        <v>2.0130508532762468</v>
      </c>
      <c r="X10" s="22">
        <f t="shared" ca="1" si="1"/>
        <v>3.4052790539944837</v>
      </c>
      <c r="Y10" s="22">
        <f t="shared" ca="1" si="2"/>
        <v>1.6355829371399304</v>
      </c>
      <c r="Z10" s="22">
        <f t="shared" ca="1" si="2"/>
        <v>3.056788716410054</v>
      </c>
      <c r="AA10" s="22">
        <f t="shared" ca="1" si="2"/>
        <v>4.9705654087939761</v>
      </c>
      <c r="AB10" s="22">
        <f t="shared" ca="1" si="2"/>
        <v>1.4069950548445194</v>
      </c>
      <c r="AC10" s="22">
        <f t="shared" ca="1" si="2"/>
        <v>4.6371206250515247</v>
      </c>
      <c r="AD10" s="22">
        <f t="shared" ca="1" si="2"/>
        <v>4.4371857730788031</v>
      </c>
      <c r="AE10" s="22">
        <f t="shared" ca="1" si="2"/>
        <v>3.331856732664324</v>
      </c>
      <c r="AF10" s="22">
        <f t="shared" ca="1" si="2"/>
        <v>3.1293711752588131</v>
      </c>
      <c r="AG10" s="22">
        <f t="shared" ca="1" si="2"/>
        <v>2.5891653262078327</v>
      </c>
      <c r="AH10" s="22">
        <f t="shared" ca="1" si="2"/>
        <v>3.3806899703919191</v>
      </c>
      <c r="AI10" s="22">
        <f t="shared" ca="1" si="2"/>
        <v>2.1960499062552117</v>
      </c>
      <c r="AJ10" s="22">
        <f t="shared" ca="1" si="2"/>
        <v>2.2249050808901374</v>
      </c>
      <c r="AK10" s="22">
        <f t="shared" ca="1" si="2"/>
        <v>-7.5644837748593999E-2</v>
      </c>
    </row>
    <row r="11" spans="1:37">
      <c r="E11" s="20" t="str">
        <f>H11</f>
        <v>REHAB</v>
      </c>
      <c r="H11" s="21" t="s">
        <v>82</v>
      </c>
      <c r="I11" s="22">
        <f t="shared" ca="1" si="1"/>
        <v>0</v>
      </c>
      <c r="J11" s="22">
        <f t="shared" ca="1" si="1"/>
        <v>0</v>
      </c>
      <c r="K11" s="22">
        <f t="shared" ca="1" si="1"/>
        <v>0</v>
      </c>
      <c r="L11" s="22">
        <f t="shared" ca="1" si="1"/>
        <v>24.470389458100019</v>
      </c>
      <c r="M11" s="22">
        <f t="shared" ca="1" si="1"/>
        <v>-2.2522480402627987</v>
      </c>
      <c r="N11" s="22">
        <f t="shared" ca="1" si="1"/>
        <v>2.8311982014129025</v>
      </c>
      <c r="O11" s="22">
        <f t="shared" ca="1" si="1"/>
        <v>-39.397253018669083</v>
      </c>
      <c r="P11" s="22">
        <f t="shared" ca="1" si="1"/>
        <v>7.3513412686581869</v>
      </c>
      <c r="Q11" s="22">
        <f t="shared" ca="1" si="1"/>
        <v>1.9994197357734029</v>
      </c>
      <c r="R11" s="22">
        <f t="shared" ca="1" si="1"/>
        <v>1.0099529442562512</v>
      </c>
      <c r="S11" s="22">
        <f t="shared" ca="1" si="1"/>
        <v>-0.42967457182956648</v>
      </c>
      <c r="T11" s="22">
        <f t="shared" ca="1" si="1"/>
        <v>4.7174107561732167E-8</v>
      </c>
      <c r="U11" s="22">
        <f t="shared" ca="1" si="1"/>
        <v>2.601321348580357</v>
      </c>
      <c r="V11" s="22">
        <f t="shared" ca="1" si="1"/>
        <v>0</v>
      </c>
      <c r="W11" s="22">
        <f t="shared" ca="1" si="1"/>
        <v>5.7563142142971492E-10</v>
      </c>
      <c r="X11" s="22">
        <f t="shared" ca="1" si="1"/>
        <v>0.33474603392938079</v>
      </c>
      <c r="Y11" s="22">
        <f t="shared" ca="1" si="2"/>
        <v>0</v>
      </c>
      <c r="Z11" s="22">
        <f t="shared" ca="1" si="2"/>
        <v>0</v>
      </c>
      <c r="AA11" s="22">
        <f t="shared" ca="1" si="2"/>
        <v>0</v>
      </c>
      <c r="AB11" s="22">
        <f t="shared" ca="1" si="2"/>
        <v>7.42481133420735E-9</v>
      </c>
      <c r="AC11" s="22">
        <f t="shared" ca="1" si="2"/>
        <v>3.7704762689827474E-10</v>
      </c>
      <c r="AD11" s="22">
        <f t="shared" ca="1" si="2"/>
        <v>0</v>
      </c>
      <c r="AE11" s="22">
        <f t="shared" ca="1" si="2"/>
        <v>-0.16603605043000721</v>
      </c>
      <c r="AF11" s="22">
        <f t="shared" ca="1" si="2"/>
        <v>4.0794078747964795E-7</v>
      </c>
      <c r="AG11" s="22">
        <f t="shared" ca="1" si="2"/>
        <v>1.058648676394001E-8</v>
      </c>
      <c r="AH11" s="22">
        <f t="shared" ca="1" si="2"/>
        <v>0</v>
      </c>
      <c r="AI11" s="22">
        <f t="shared" ca="1" si="2"/>
        <v>0</v>
      </c>
      <c r="AJ11" s="22">
        <f t="shared" ca="1" si="2"/>
        <v>0</v>
      </c>
      <c r="AK11" s="22">
        <f t="shared" ca="1" si="2"/>
        <v>0</v>
      </c>
    </row>
    <row r="12" spans="1:37">
      <c r="E12" s="20" t="s">
        <v>119</v>
      </c>
      <c r="H12" s="21" t="s">
        <v>120</v>
      </c>
      <c r="I12" s="22">
        <f t="shared" ca="1" si="1"/>
        <v>5.9434165641956071E-6</v>
      </c>
      <c r="J12" s="22">
        <f t="shared" ca="1" si="1"/>
        <v>6.0472255185129309E-6</v>
      </c>
      <c r="K12" s="22">
        <f t="shared" ca="1" si="1"/>
        <v>-1.4750182018881215</v>
      </c>
      <c r="L12" s="22">
        <f t="shared" ca="1" si="1"/>
        <v>-2.9667952490690803</v>
      </c>
      <c r="M12" s="22">
        <f t="shared" ca="1" si="1"/>
        <v>-2.8309114113014329</v>
      </c>
      <c r="N12" s="22">
        <f t="shared" ca="1" si="1"/>
        <v>-2.7012508675992906</v>
      </c>
      <c r="O12" s="22">
        <f t="shared" ca="1" si="1"/>
        <v>5.2309387865032697</v>
      </c>
      <c r="P12" s="22">
        <f t="shared" ca="1" si="1"/>
        <v>10.265282514883365</v>
      </c>
      <c r="Q12" s="22">
        <f t="shared" ca="1" si="1"/>
        <v>9.7951191255914605</v>
      </c>
      <c r="R12" s="22">
        <f t="shared" ca="1" si="1"/>
        <v>14.964080786387887</v>
      </c>
      <c r="S12" s="22">
        <f t="shared" ca="1" si="1"/>
        <v>13.974953901037763</v>
      </c>
      <c r="T12" s="22">
        <f t="shared" ca="1" si="1"/>
        <v>15.011935602194775</v>
      </c>
      <c r="U12" s="22">
        <f t="shared" ca="1" si="1"/>
        <v>15.577941147406236</v>
      </c>
      <c r="V12" s="22">
        <f t="shared" ca="1" si="1"/>
        <v>16.513516580133611</v>
      </c>
      <c r="W12" s="22">
        <f t="shared" ca="1" si="1"/>
        <v>20.277629835500761</v>
      </c>
      <c r="X12" s="22">
        <f t="shared" ca="1" si="1"/>
        <v>18.71753117181812</v>
      </c>
      <c r="Y12" s="22">
        <f t="shared" ca="1" si="2"/>
        <v>18.98547591331991</v>
      </c>
      <c r="Z12" s="22">
        <f t="shared" ca="1" si="2"/>
        <v>15.180819246467319</v>
      </c>
      <c r="AA12" s="22">
        <f t="shared" ca="1" si="2"/>
        <v>14.783411356517027</v>
      </c>
      <c r="AB12" s="22">
        <f t="shared" ca="1" si="2"/>
        <v>14.102643381587956</v>
      </c>
      <c r="AC12" s="22">
        <f t="shared" ca="1" si="2"/>
        <v>15.826489436241536</v>
      </c>
      <c r="AD12" s="22">
        <f t="shared" ca="1" si="2"/>
        <v>27.495294071198149</v>
      </c>
      <c r="AE12" s="22">
        <f t="shared" ca="1" si="2"/>
        <v>27.383291348892932</v>
      </c>
      <c r="AF12" s="22">
        <f t="shared" ca="1" si="2"/>
        <v>21.862597877105639</v>
      </c>
      <c r="AG12" s="22">
        <f t="shared" ca="1" si="2"/>
        <v>21.053071534882793</v>
      </c>
      <c r="AH12" s="22">
        <f t="shared" ca="1" si="2"/>
        <v>27.06132642359179</v>
      </c>
      <c r="AI12" s="22">
        <f t="shared" ca="1" si="2"/>
        <v>25.711152785222396</v>
      </c>
      <c r="AJ12" s="22">
        <f t="shared" ca="1" si="2"/>
        <v>24.464940031856706</v>
      </c>
      <c r="AK12" s="22">
        <f t="shared" ca="1" si="2"/>
        <v>29.54136573972719</v>
      </c>
    </row>
    <row r="13" spans="1:37">
      <c r="E13" s="20" t="str">
        <f>H13</f>
        <v>USE+DSP</v>
      </c>
      <c r="H13" s="21" t="s">
        <v>121</v>
      </c>
      <c r="I13" s="22">
        <f t="shared" ca="1" si="1"/>
        <v>1.0968686799999998E-5</v>
      </c>
      <c r="J13" s="22">
        <f t="shared" ca="1" si="1"/>
        <v>1.091146857E-5</v>
      </c>
      <c r="K13" s="22">
        <f t="shared" ca="1" si="1"/>
        <v>-0.3316949747857299</v>
      </c>
      <c r="L13" s="22">
        <f t="shared" ca="1" si="1"/>
        <v>1.2725243602324299</v>
      </c>
      <c r="M13" s="22">
        <f t="shared" ca="1" si="1"/>
        <v>0.57066847567156009</v>
      </c>
      <c r="N13" s="22">
        <f t="shared" ca="1" si="1"/>
        <v>0.74838754965501009</v>
      </c>
      <c r="O13" s="22">
        <f t="shared" ca="1" si="1"/>
        <v>1.1283087789999996E-5</v>
      </c>
      <c r="P13" s="22">
        <f t="shared" ca="1" si="1"/>
        <v>3.845635027451717</v>
      </c>
      <c r="Q13" s="22">
        <f t="shared" ca="1" si="1"/>
        <v>0.30813489750546069</v>
      </c>
      <c r="R13" s="22">
        <f t="shared" ca="1" si="1"/>
        <v>7.6003558754269993E-2</v>
      </c>
      <c r="S13" s="22">
        <f t="shared" ca="1" si="1"/>
        <v>0.61932223032200018</v>
      </c>
      <c r="T13" s="22">
        <f t="shared" ca="1" si="1"/>
        <v>3.7397752807782818</v>
      </c>
      <c r="U13" s="22">
        <f t="shared" ca="1" si="1"/>
        <v>0.78976597635446155</v>
      </c>
      <c r="V13" s="22">
        <f t="shared" ca="1" si="1"/>
        <v>-2.882161073885658</v>
      </c>
      <c r="W13" s="22">
        <f t="shared" ca="1" si="1"/>
        <v>3.0125266719663921</v>
      </c>
      <c r="X13" s="22">
        <f t="shared" ca="1" si="1"/>
        <v>1.6672933334722788</v>
      </c>
      <c r="Y13" s="22">
        <f t="shared" ca="1" si="2"/>
        <v>4.5981252522414868</v>
      </c>
      <c r="Z13" s="22">
        <f t="shared" ca="1" si="2"/>
        <v>0.49621764630596976</v>
      </c>
      <c r="AA13" s="22">
        <f t="shared" ca="1" si="2"/>
        <v>-14.02660584564331</v>
      </c>
      <c r="AB13" s="22">
        <f t="shared" ca="1" si="2"/>
        <v>1.7843203386637725</v>
      </c>
      <c r="AC13" s="22">
        <f t="shared" ca="1" si="2"/>
        <v>-11.705582057401335</v>
      </c>
      <c r="AD13" s="22">
        <f t="shared" ca="1" si="2"/>
        <v>-0.2485851891395896</v>
      </c>
      <c r="AE13" s="22">
        <f t="shared" ca="1" si="2"/>
        <v>2.3936247054166762</v>
      </c>
      <c r="AF13" s="22">
        <f t="shared" ca="1" si="2"/>
        <v>-0.96612653620328637</v>
      </c>
      <c r="AG13" s="22">
        <f t="shared" ca="1" si="2"/>
        <v>-0.35676536683135057</v>
      </c>
      <c r="AH13" s="22">
        <f t="shared" ca="1" si="2"/>
        <v>-10.997012274810229</v>
      </c>
      <c r="AI13" s="22">
        <f t="shared" ca="1" si="2"/>
        <v>-1.10138675915969</v>
      </c>
      <c r="AJ13" s="22">
        <f t="shared" ca="1" si="2"/>
        <v>0.15359038218876958</v>
      </c>
      <c r="AK13" s="22">
        <f t="shared" ca="1" si="2"/>
        <v>-0.23424829532561853</v>
      </c>
    </row>
    <row r="14" spans="1:37">
      <c r="E14" s="20" t="str">
        <f>H14</f>
        <v>SyncCon</v>
      </c>
      <c r="H14" s="21" t="s">
        <v>75</v>
      </c>
      <c r="I14" s="22">
        <f ca="1">(SUMIFS(OFFSET(INDIRECT("'"&amp;$E$1 &amp; "_"&amp;$E14 &amp; " Cost'!C:C"), 0, I$1), INDIRECT("'"&amp;$E$1 &amp; "_"&amp;$E14 &amp; " Cost'!A:A"), $B$4)-SUMIFS(OFFSET(INDIRECT("'"&amp;$C$1 &amp; "_"&amp;$E14 &amp; " Cost'!C:C"), 0, I$1), INDIRECT("'"&amp;$C$1 &amp; "_"&amp;$E14 &amp; " Cost'!A:A"), $B$4))/1000</f>
        <v>-1.0738228440000058E-2</v>
      </c>
      <c r="J14" s="22">
        <f t="shared" ca="1" si="1"/>
        <v>-0.13129304554240981</v>
      </c>
      <c r="K14" s="22">
        <f t="shared" ca="1" si="1"/>
        <v>-0.37762906303375032</v>
      </c>
      <c r="L14" s="22">
        <f t="shared" ca="1" si="1"/>
        <v>0.62807800070841946</v>
      </c>
      <c r="M14" s="22">
        <f t="shared" ca="1" si="1"/>
        <v>0.65261106583089901</v>
      </c>
      <c r="N14" s="22">
        <f t="shared" ca="1" si="1"/>
        <v>0.71036410115337645</v>
      </c>
      <c r="O14" s="22">
        <f t="shared" ca="1" si="1"/>
        <v>-1.4737958103134587</v>
      </c>
      <c r="P14" s="22">
        <f t="shared" ca="1" si="1"/>
        <v>-1.483359374774347</v>
      </c>
      <c r="Q14" s="22">
        <f t="shared" ca="1" si="1"/>
        <v>-2.2399719480794009</v>
      </c>
      <c r="R14" s="22">
        <f t="shared" ca="1" si="1"/>
        <v>-2.061909488130572</v>
      </c>
      <c r="S14" s="22">
        <f t="shared" ca="1" si="1"/>
        <v>-1.8637171054377777</v>
      </c>
      <c r="T14" s="22">
        <f t="shared" ca="1" si="1"/>
        <v>-0.79287027282354572</v>
      </c>
      <c r="U14" s="22">
        <f t="shared" ca="1" si="1"/>
        <v>-0.87318792783515708</v>
      </c>
      <c r="V14" s="22">
        <f t="shared" ca="1" si="1"/>
        <v>-0.72956381580367269</v>
      </c>
      <c r="W14" s="22">
        <f t="shared" ca="1" si="1"/>
        <v>-0.65178629317267955</v>
      </c>
      <c r="X14" s="22">
        <f t="shared" ca="1" si="1"/>
        <v>-0.67436738492786941</v>
      </c>
      <c r="Y14" s="22">
        <f t="shared" ca="1" si="2"/>
        <v>-0.54381426788511089</v>
      </c>
      <c r="Z14" s="22">
        <f t="shared" ca="1" si="2"/>
        <v>-0.62734166609187014</v>
      </c>
      <c r="AA14" s="22">
        <f t="shared" ca="1" si="2"/>
        <v>-0.43846264254158634</v>
      </c>
      <c r="AB14" s="22">
        <f t="shared" ca="1" si="2"/>
        <v>-0.23181444999721135</v>
      </c>
      <c r="AC14" s="22">
        <f t="shared" ca="1" si="2"/>
        <v>-0.18242466307071301</v>
      </c>
      <c r="AD14" s="22">
        <f t="shared" ca="1" si="2"/>
        <v>-0.40616614748115354</v>
      </c>
      <c r="AE14" s="22">
        <f t="shared" ca="1" si="2"/>
        <v>-0.16413704791229794</v>
      </c>
      <c r="AF14" s="22">
        <f t="shared" ca="1" si="2"/>
        <v>-0.14863330678243072</v>
      </c>
      <c r="AG14" s="22">
        <f t="shared" ca="1" si="2"/>
        <v>-0.30412343474348746</v>
      </c>
      <c r="AH14" s="22">
        <f t="shared" ca="1" si="2"/>
        <v>-0.37520857510701716</v>
      </c>
      <c r="AI14" s="22">
        <f t="shared" ca="1" si="2"/>
        <v>-0.46129687517967888</v>
      </c>
      <c r="AJ14" s="22">
        <f t="shared" ca="1" si="2"/>
        <v>-0.33639268436175918</v>
      </c>
      <c r="AK14" s="22">
        <f t="shared" ca="1" si="2"/>
        <v>-0.16835722180305948</v>
      </c>
    </row>
    <row r="15" spans="1:37">
      <c r="E15" s="20" t="str">
        <f>H15</f>
        <v>System Strength</v>
      </c>
      <c r="H15" s="21" t="s">
        <v>79</v>
      </c>
      <c r="I15" s="22">
        <f t="shared" ca="1" si="1"/>
        <v>0.36305260785920473</v>
      </c>
      <c r="J15" s="22">
        <f t="shared" ca="1" si="1"/>
        <v>0.34642431475983587</v>
      </c>
      <c r="K15" s="22">
        <f t="shared" ca="1" si="1"/>
        <v>0.15510683537077966</v>
      </c>
      <c r="L15" s="22">
        <f t="shared" ca="1" si="1"/>
        <v>0.9947744090051911</v>
      </c>
      <c r="M15" s="22">
        <f t="shared" ca="1" si="1"/>
        <v>0.94921226478595966</v>
      </c>
      <c r="N15" s="22">
        <f t="shared" ca="1" si="1"/>
        <v>0.64257988776997077</v>
      </c>
      <c r="O15" s="22">
        <f t="shared" ca="1" si="1"/>
        <v>1.5456688190323258</v>
      </c>
      <c r="P15" s="22">
        <f t="shared" ca="1" si="1"/>
        <v>2.1134844466190552</v>
      </c>
      <c r="Q15" s="22">
        <f t="shared" ca="1" si="1"/>
        <v>0.82686329483146614</v>
      </c>
      <c r="R15" s="22">
        <f t="shared" ca="1" si="1"/>
        <v>1.1638101324846648</v>
      </c>
      <c r="S15" s="22">
        <f t="shared" ca="1" si="1"/>
        <v>1.173051200437585</v>
      </c>
      <c r="T15" s="22">
        <f t="shared" ca="1" si="1"/>
        <v>1.0110666769812597</v>
      </c>
      <c r="U15" s="22">
        <f t="shared" ca="1" si="1"/>
        <v>1.1262843562529452</v>
      </c>
      <c r="V15" s="22">
        <f t="shared" ca="1" si="1"/>
        <v>1.59639984425894</v>
      </c>
      <c r="W15" s="22">
        <f t="shared" ca="1" si="1"/>
        <v>1.2372459869333798</v>
      </c>
      <c r="X15" s="22">
        <f t="shared" ca="1" si="1"/>
        <v>1.0747270742324291</v>
      </c>
      <c r="Y15" s="22">
        <f t="shared" ca="1" si="2"/>
        <v>0.7025278256468227</v>
      </c>
      <c r="Z15" s="22">
        <f t="shared" ca="1" si="2"/>
        <v>3.8393092271071509E-2</v>
      </c>
      <c r="AA15" s="22">
        <f t="shared" ca="1" si="2"/>
        <v>3.3967260795339828E-2</v>
      </c>
      <c r="AB15" s="22">
        <f t="shared" ca="1" si="2"/>
        <v>0.16843335631705122</v>
      </c>
      <c r="AC15" s="22">
        <f t="shared" ca="1" si="2"/>
        <v>0.2875298897367029</v>
      </c>
      <c r="AD15" s="22">
        <f t="shared" ca="1" si="2"/>
        <v>0.52979462668845367</v>
      </c>
      <c r="AE15" s="22">
        <f t="shared" ca="1" si="2"/>
        <v>0.67124385012372656</v>
      </c>
      <c r="AF15" s="22">
        <f t="shared" ca="1" si="2"/>
        <v>0.53030981404869815</v>
      </c>
      <c r="AG15" s="22">
        <f t="shared" ca="1" si="2"/>
        <v>0.93107767521909413</v>
      </c>
      <c r="AH15" s="22">
        <f t="shared" ca="1" si="2"/>
        <v>0.98206207862400696</v>
      </c>
      <c r="AI15" s="22">
        <f t="shared" ca="1" si="2"/>
        <v>0.91178138905053496</v>
      </c>
      <c r="AJ15" s="22">
        <f t="shared" ca="1" si="2"/>
        <v>0.86758759709622246</v>
      </c>
      <c r="AK15" s="22">
        <f t="shared" ca="1" si="2"/>
        <v>1.6835122548036052</v>
      </c>
    </row>
    <row r="16" spans="1:37">
      <c r="H16" s="23" t="s">
        <v>122</v>
      </c>
      <c r="I16" s="24">
        <f ca="1">SUM(I7:I15)</f>
        <v>35.108676322610364</v>
      </c>
      <c r="J16" s="24">
        <f ca="1">SUM(J7:J15)+I16</f>
        <v>77.49729060319477</v>
      </c>
      <c r="K16" s="24">
        <f t="shared" ref="K16:AC16" ca="1" si="3">SUM(K7:K15)+J16</f>
        <v>120.76989981001128</v>
      </c>
      <c r="L16" s="24">
        <f t="shared" ca="1" si="3"/>
        <v>220.04691708526218</v>
      </c>
      <c r="M16" s="24">
        <f t="shared" ca="1" si="3"/>
        <v>277.19293322604574</v>
      </c>
      <c r="N16" s="24">
        <f t="shared" ca="1" si="3"/>
        <v>319.20247127694353</v>
      </c>
      <c r="O16" s="24">
        <f t="shared" ca="1" si="3"/>
        <v>453.97560158755658</v>
      </c>
      <c r="P16" s="24">
        <f t="shared" ca="1" si="3"/>
        <v>584.22107056309846</v>
      </c>
      <c r="Q16" s="24">
        <f t="shared" ca="1" si="3"/>
        <v>695.19644876723737</v>
      </c>
      <c r="R16" s="24">
        <f t="shared" ca="1" si="3"/>
        <v>803.97167425036719</v>
      </c>
      <c r="S16" s="24">
        <f t="shared" ca="1" si="3"/>
        <v>915.7290411386341</v>
      </c>
      <c r="T16" s="24">
        <f t="shared" ca="1" si="3"/>
        <v>1071.2568702578367</v>
      </c>
      <c r="U16" s="24">
        <f t="shared" ca="1" si="3"/>
        <v>1203.5644536163215</v>
      </c>
      <c r="V16" s="24">
        <f t="shared" ca="1" si="3"/>
        <v>1383.8616374673061</v>
      </c>
      <c r="W16" s="24">
        <f t="shared" ca="1" si="3"/>
        <v>1548.2607260867851</v>
      </c>
      <c r="X16" s="24">
        <f t="shared" ca="1" si="3"/>
        <v>1697.1275518337627</v>
      </c>
      <c r="Y16" s="24">
        <f t="shared" ca="1" si="3"/>
        <v>1908.0860248977667</v>
      </c>
      <c r="Z16" s="24">
        <f t="shared" ca="1" si="3"/>
        <v>2067.0115064682495</v>
      </c>
      <c r="AA16" s="24">
        <f t="shared" ca="1" si="3"/>
        <v>2188.4582816065513</v>
      </c>
      <c r="AB16" s="24">
        <f t="shared" ca="1" si="3"/>
        <v>2342.9639655269912</v>
      </c>
      <c r="AC16" s="24">
        <f t="shared" ca="1" si="3"/>
        <v>2474.5062763955939</v>
      </c>
      <c r="AD16" s="24">
        <f t="shared" ref="AD16" ca="1" si="4">SUM(AD7:AD15)+AC16</f>
        <v>2630.7449634515374</v>
      </c>
      <c r="AE16" s="24">
        <f t="shared" ref="AE16:AK16" ca="1" si="5">SUM(AE7:AE15)+AD16</f>
        <v>2797.0078391192492</v>
      </c>
      <c r="AF16" s="24">
        <f t="shared" ca="1" si="5"/>
        <v>2920.4060290040584</v>
      </c>
      <c r="AG16" s="24">
        <f t="shared" ca="1" si="5"/>
        <v>3056.1427763436532</v>
      </c>
      <c r="AH16" s="24">
        <f t="shared" ca="1" si="5"/>
        <v>3157.1364343664882</v>
      </c>
      <c r="AI16" s="24">
        <f t="shared" ca="1" si="5"/>
        <v>3289.9024135904174</v>
      </c>
      <c r="AJ16" s="24">
        <f t="shared" ca="1" si="5"/>
        <v>3398.4266626550811</v>
      </c>
      <c r="AK16" s="24">
        <f t="shared" ca="1" si="5"/>
        <v>3490.1113508498624</v>
      </c>
    </row>
    <row r="22" spans="1:37" ht="23.25">
      <c r="A22" s="15" t="str">
        <f>B23&amp;" capacity difference by year"</f>
        <v>NEM capacity difference by year</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c r="A23" s="17" t="s">
        <v>87</v>
      </c>
      <c r="B23" s="9" t="s">
        <v>40</v>
      </c>
    </row>
    <row r="25" spans="1:37">
      <c r="H25" t="s">
        <v>123</v>
      </c>
      <c r="I25" s="19" t="str">
        <f>I6</f>
        <v>2021-22</v>
      </c>
      <c r="J25" s="19" t="str">
        <f t="shared" ref="J25:AK25" si="6">J6</f>
        <v>2022-23</v>
      </c>
      <c r="K25" s="19" t="str">
        <f t="shared" si="6"/>
        <v>2023-24</v>
      </c>
      <c r="L25" s="19" t="str">
        <f t="shared" si="6"/>
        <v>2024-25</v>
      </c>
      <c r="M25" s="19" t="str">
        <f t="shared" si="6"/>
        <v>2025-26</v>
      </c>
      <c r="N25" s="19" t="str">
        <f t="shared" si="6"/>
        <v>2026-27</v>
      </c>
      <c r="O25" s="19" t="str">
        <f t="shared" si="6"/>
        <v>2027-28</v>
      </c>
      <c r="P25" s="19" t="str">
        <f t="shared" si="6"/>
        <v>2028-29</v>
      </c>
      <c r="Q25" s="19" t="str">
        <f t="shared" si="6"/>
        <v>2029-30</v>
      </c>
      <c r="R25" s="19" t="str">
        <f t="shared" si="6"/>
        <v>2030-31</v>
      </c>
      <c r="S25" s="19" t="str">
        <f t="shared" si="6"/>
        <v>2031-32</v>
      </c>
      <c r="T25" s="19" t="str">
        <f t="shared" si="6"/>
        <v>2032-33</v>
      </c>
      <c r="U25" s="19" t="str">
        <f t="shared" si="6"/>
        <v>2033-34</v>
      </c>
      <c r="V25" s="19" t="str">
        <f t="shared" si="6"/>
        <v>2034-35</v>
      </c>
      <c r="W25" s="19" t="str">
        <f t="shared" si="6"/>
        <v>2035-36</v>
      </c>
      <c r="X25" s="19" t="str">
        <f t="shared" si="6"/>
        <v>2036-37</v>
      </c>
      <c r="Y25" s="19" t="str">
        <f t="shared" si="6"/>
        <v>2037-38</v>
      </c>
      <c r="Z25" s="19" t="str">
        <f t="shared" si="6"/>
        <v>2038-39</v>
      </c>
      <c r="AA25" s="19" t="str">
        <f t="shared" si="6"/>
        <v>2039-40</v>
      </c>
      <c r="AB25" s="19" t="str">
        <f t="shared" si="6"/>
        <v>2040-41</v>
      </c>
      <c r="AC25" s="19" t="str">
        <f t="shared" si="6"/>
        <v>2041-42</v>
      </c>
      <c r="AD25" s="19" t="str">
        <f t="shared" si="6"/>
        <v>2042-43</v>
      </c>
      <c r="AE25" s="19" t="str">
        <f t="shared" si="6"/>
        <v>2043-44</v>
      </c>
      <c r="AF25" s="19" t="str">
        <f t="shared" si="6"/>
        <v>2044-45</v>
      </c>
      <c r="AG25" s="19" t="str">
        <f t="shared" si="6"/>
        <v>2045-46</v>
      </c>
      <c r="AH25" s="19" t="str">
        <f t="shared" si="6"/>
        <v>2046-47</v>
      </c>
      <c r="AI25" s="19" t="str">
        <f t="shared" si="6"/>
        <v>2047-48</v>
      </c>
      <c r="AJ25" s="19" t="str">
        <f t="shared" si="6"/>
        <v>2048-49</v>
      </c>
      <c r="AK25" s="19" t="str">
        <f t="shared" si="6"/>
        <v>2049-50</v>
      </c>
    </row>
    <row r="26" spans="1:37">
      <c r="H26" s="21" t="s">
        <v>64</v>
      </c>
      <c r="I26" s="25">
        <f t="shared" ref="I26:X36" ca="1" si="7">-SUMIFS(OFFSET(INDIRECT("'"&amp;$E$1 &amp; "_Capacity'!C:C"), 0, I$1), INDIRECT("'"&amp;$E$1 &amp; "_Capacity'!B:B"),$H26, INDIRECT("'"&amp;$E$1 &amp; "_Capacity'!A:A"),$B$23) +SUMIFS(OFFSET(INDIRECT("'"&amp;$C$1 &amp; "_Capacity'!C:C"), 0, I$1), INDIRECT("'"&amp;$C$1 &amp; "_Capacity'!B:B"),$H26, INDIRECT("'"&amp;$C$1 &amp; "_Capacity'!A:A"),$B$23)</f>
        <v>0</v>
      </c>
      <c r="J26" s="25">
        <f t="shared" ca="1" si="7"/>
        <v>0</v>
      </c>
      <c r="K26" s="25">
        <f t="shared" ca="1" si="7"/>
        <v>0</v>
      </c>
      <c r="L26" s="25">
        <f t="shared" ca="1" si="7"/>
        <v>128.1438176126303</v>
      </c>
      <c r="M26" s="25">
        <f t="shared" ca="1" si="7"/>
        <v>148.59009249065457</v>
      </c>
      <c r="N26" s="25">
        <f t="shared" ca="1" si="7"/>
        <v>106.23096850030379</v>
      </c>
      <c r="O26" s="25">
        <f t="shared" ca="1" si="7"/>
        <v>176.75808994087856</v>
      </c>
      <c r="P26" s="25">
        <f t="shared" ca="1" si="7"/>
        <v>106.23219340347896</v>
      </c>
      <c r="Q26" s="25">
        <f t="shared" ca="1" si="7"/>
        <v>82.001301163545577</v>
      </c>
      <c r="R26" s="25">
        <f t="shared" ca="1" si="7"/>
        <v>100.6723851310162</v>
      </c>
      <c r="S26" s="25">
        <f t="shared" ca="1" si="7"/>
        <v>3.9076153563055414</v>
      </c>
      <c r="T26" s="25">
        <f t="shared" ca="1" si="7"/>
        <v>100.67238482877019</v>
      </c>
      <c r="U26" s="25">
        <f t="shared" ca="1" si="7"/>
        <v>175.71323585116897</v>
      </c>
      <c r="V26" s="25">
        <f t="shared" ca="1" si="7"/>
        <v>175.71323559541906</v>
      </c>
      <c r="W26" s="25">
        <f t="shared" ca="1" si="7"/>
        <v>212.58561088950955</v>
      </c>
      <c r="X26" s="25">
        <f t="shared" ca="1" si="7"/>
        <v>308.16692947362935</v>
      </c>
      <c r="Y26" s="25">
        <f t="shared" ref="Y26:AK36" ca="1" si="8">-SUMIFS(OFFSET(INDIRECT("'"&amp;$E$1 &amp; "_Capacity'!C:C"), 0, Y$1), INDIRECT("'"&amp;$E$1 &amp; "_Capacity'!B:B"),$H26, INDIRECT("'"&amp;$E$1 &amp; "_Capacity'!A:A"),$B$23) +SUMIFS(OFFSET(INDIRECT("'"&amp;$C$1 &amp; "_Capacity'!C:C"), 0, Y$1), INDIRECT("'"&amp;$C$1 &amp; "_Capacity'!B:B"),$H26, INDIRECT("'"&amp;$C$1 &amp; "_Capacity'!A:A"),$B$23)</f>
        <v>212.58598948844019</v>
      </c>
      <c r="Z26" s="25">
        <f t="shared" ca="1" si="8"/>
        <v>212.58598949867974</v>
      </c>
      <c r="AA26" s="25">
        <f t="shared" ca="1" si="8"/>
        <v>212.58598944236019</v>
      </c>
      <c r="AB26" s="25">
        <f t="shared" ca="1" si="8"/>
        <v>212.58598946747998</v>
      </c>
      <c r="AC26" s="25">
        <f t="shared" ca="1" si="8"/>
        <v>212.58598948705003</v>
      </c>
      <c r="AD26" s="25">
        <f t="shared" ca="1" si="8"/>
        <v>212.58598953989008</v>
      </c>
      <c r="AE26" s="25">
        <f t="shared" ca="1" si="8"/>
        <v>191.07627927357998</v>
      </c>
      <c r="AF26" s="25">
        <f t="shared" ca="1" si="8"/>
        <v>1.7518376000680291E-3</v>
      </c>
      <c r="AG26" s="25">
        <f t="shared" ca="1" si="8"/>
        <v>0</v>
      </c>
      <c r="AH26" s="25">
        <f t="shared" ca="1" si="8"/>
        <v>0</v>
      </c>
      <c r="AI26" s="25">
        <f t="shared" ca="1" si="8"/>
        <v>0</v>
      </c>
      <c r="AJ26" s="25">
        <f t="shared" ca="1" si="8"/>
        <v>0</v>
      </c>
      <c r="AK26" s="25">
        <f t="shared" ca="1" si="8"/>
        <v>0</v>
      </c>
    </row>
    <row r="27" spans="1:37">
      <c r="H27" s="21" t="s">
        <v>71</v>
      </c>
      <c r="I27" s="25">
        <f t="shared" ca="1" si="7"/>
        <v>0</v>
      </c>
      <c r="J27" s="25">
        <f t="shared" ca="1" si="7"/>
        <v>0</v>
      </c>
      <c r="K27" s="25">
        <f t="shared" ca="1" si="7"/>
        <v>0</v>
      </c>
      <c r="L27" s="25">
        <f t="shared" ca="1" si="7"/>
        <v>199.83327999999983</v>
      </c>
      <c r="M27" s="25">
        <f t="shared" ca="1" si="7"/>
        <v>161.60339999999997</v>
      </c>
      <c r="N27" s="25">
        <f t="shared" ca="1" si="7"/>
        <v>203.47425999999859</v>
      </c>
      <c r="O27" s="25">
        <f t="shared" ca="1" si="7"/>
        <v>-347.48028096490998</v>
      </c>
      <c r="P27" s="25">
        <f t="shared" ca="1" si="7"/>
        <v>-238.96542847555997</v>
      </c>
      <c r="Q27" s="25">
        <f t="shared" ca="1" si="7"/>
        <v>-238.96542844849998</v>
      </c>
      <c r="R27" s="25">
        <f t="shared" ca="1" si="7"/>
        <v>-238.96542842690997</v>
      </c>
      <c r="S27" s="25">
        <f t="shared" ca="1" si="7"/>
        <v>-238.96542845137998</v>
      </c>
      <c r="T27" s="25">
        <f t="shared" ca="1" si="7"/>
        <v>-238.96542848466498</v>
      </c>
      <c r="U27" s="25">
        <f t="shared" ca="1" si="7"/>
        <v>-238.96542847571499</v>
      </c>
      <c r="V27" s="25">
        <f t="shared" ca="1" si="7"/>
        <v>-238.96542847409998</v>
      </c>
      <c r="W27" s="25">
        <f t="shared" ca="1" si="7"/>
        <v>-238.96542846646997</v>
      </c>
      <c r="X27" s="25">
        <f t="shared" ca="1" si="7"/>
        <v>-238.96542846649999</v>
      </c>
      <c r="Y27" s="25">
        <f t="shared" ca="1" si="8"/>
        <v>-238.96542847298997</v>
      </c>
      <c r="Z27" s="25">
        <f t="shared" ca="1" si="8"/>
        <v>-238.96542847174999</v>
      </c>
      <c r="AA27" s="25">
        <f t="shared" ca="1" si="8"/>
        <v>-238.96542846287997</v>
      </c>
      <c r="AB27" s="25">
        <f t="shared" ca="1" si="8"/>
        <v>-238.96542849043396</v>
      </c>
      <c r="AC27" s="25">
        <f t="shared" ca="1" si="8"/>
        <v>-238.96542845365997</v>
      </c>
      <c r="AD27" s="25">
        <f t="shared" ca="1" si="8"/>
        <v>-238.96542847944997</v>
      </c>
      <c r="AE27" s="25">
        <f t="shared" ca="1" si="8"/>
        <v>-238.96542848657998</v>
      </c>
      <c r="AF27" s="25">
        <f t="shared" ca="1" si="8"/>
        <v>-238.96542845466999</v>
      </c>
      <c r="AG27" s="25">
        <f t="shared" ca="1" si="8"/>
        <v>-238.96542845091997</v>
      </c>
      <c r="AH27" s="25">
        <f t="shared" ca="1" si="8"/>
        <v>-238.96542849108997</v>
      </c>
      <c r="AI27" s="25">
        <f t="shared" ca="1" si="8"/>
        <v>0</v>
      </c>
      <c r="AJ27" s="25">
        <f t="shared" ca="1" si="8"/>
        <v>0</v>
      </c>
      <c r="AK27" s="25">
        <f t="shared" ca="1" si="8"/>
        <v>0</v>
      </c>
    </row>
    <row r="28" spans="1:37">
      <c r="H28" s="21" t="s">
        <v>20</v>
      </c>
      <c r="I28" s="25">
        <f t="shared" ca="1" si="7"/>
        <v>0</v>
      </c>
      <c r="J28" s="25">
        <f t="shared" ca="1" si="7"/>
        <v>0</v>
      </c>
      <c r="K28" s="25">
        <f t="shared" ca="1" si="7"/>
        <v>0</v>
      </c>
      <c r="L28" s="25">
        <f t="shared" ca="1" si="7"/>
        <v>0</v>
      </c>
      <c r="M28" s="25">
        <f t="shared" ca="1" si="7"/>
        <v>0</v>
      </c>
      <c r="N28" s="25">
        <f t="shared" ca="1" si="7"/>
        <v>0</v>
      </c>
      <c r="O28" s="25">
        <f t="shared" ca="1" si="7"/>
        <v>0</v>
      </c>
      <c r="P28" s="25">
        <f t="shared" ca="1" si="7"/>
        <v>0</v>
      </c>
      <c r="Q28" s="25">
        <f t="shared" ca="1" si="7"/>
        <v>0</v>
      </c>
      <c r="R28" s="25">
        <f t="shared" ca="1" si="7"/>
        <v>0</v>
      </c>
      <c r="S28" s="25">
        <f t="shared" ca="1" si="7"/>
        <v>0</v>
      </c>
      <c r="T28" s="25">
        <f t="shared" ca="1" si="7"/>
        <v>0</v>
      </c>
      <c r="U28" s="25">
        <f t="shared" ca="1" si="7"/>
        <v>0</v>
      </c>
      <c r="V28" s="25">
        <f t="shared" ca="1" si="7"/>
        <v>0</v>
      </c>
      <c r="W28" s="25">
        <f t="shared" ca="1" si="7"/>
        <v>0</v>
      </c>
      <c r="X28" s="25">
        <f t="shared" ca="1" si="7"/>
        <v>0</v>
      </c>
      <c r="Y28" s="25">
        <f t="shared" ca="1" si="8"/>
        <v>0</v>
      </c>
      <c r="Z28" s="25">
        <f t="shared" ca="1" si="8"/>
        <v>0</v>
      </c>
      <c r="AA28" s="25">
        <f t="shared" ca="1" si="8"/>
        <v>0</v>
      </c>
      <c r="AB28" s="25">
        <f t="shared" ca="1" si="8"/>
        <v>0</v>
      </c>
      <c r="AC28" s="25">
        <f t="shared" ca="1" si="8"/>
        <v>0</v>
      </c>
      <c r="AD28" s="25">
        <f t="shared" ca="1" si="8"/>
        <v>0</v>
      </c>
      <c r="AE28" s="25">
        <f t="shared" ca="1" si="8"/>
        <v>0</v>
      </c>
      <c r="AF28" s="25">
        <f t="shared" ca="1" si="8"/>
        <v>0</v>
      </c>
      <c r="AG28" s="25">
        <f t="shared" ca="1" si="8"/>
        <v>0</v>
      </c>
      <c r="AH28" s="25">
        <f t="shared" ca="1" si="8"/>
        <v>0</v>
      </c>
      <c r="AI28" s="25">
        <f t="shared" ca="1" si="8"/>
        <v>0</v>
      </c>
      <c r="AJ28" s="25">
        <f t="shared" ca="1" si="8"/>
        <v>0</v>
      </c>
      <c r="AK28" s="25">
        <f t="shared" ca="1" si="8"/>
        <v>0</v>
      </c>
    </row>
    <row r="29" spans="1:37">
      <c r="H29" s="21" t="s">
        <v>32</v>
      </c>
      <c r="I29" s="25">
        <f t="shared" ca="1" si="7"/>
        <v>0</v>
      </c>
      <c r="J29" s="25">
        <f t="shared" ca="1" si="7"/>
        <v>0</v>
      </c>
      <c r="K29" s="25">
        <f t="shared" ca="1" si="7"/>
        <v>0</v>
      </c>
      <c r="L29" s="25">
        <f t="shared" ca="1" si="7"/>
        <v>0</v>
      </c>
      <c r="M29" s="25">
        <f t="shared" ca="1" si="7"/>
        <v>0</v>
      </c>
      <c r="N29" s="25">
        <f t="shared" ca="1" si="7"/>
        <v>0</v>
      </c>
      <c r="O29" s="25">
        <f t="shared" ca="1" si="7"/>
        <v>0</v>
      </c>
      <c r="P29" s="25">
        <f t="shared" ca="1" si="7"/>
        <v>0</v>
      </c>
      <c r="Q29" s="25">
        <f t="shared" ca="1" si="7"/>
        <v>0</v>
      </c>
      <c r="R29" s="25">
        <f t="shared" ca="1" si="7"/>
        <v>0</v>
      </c>
      <c r="S29" s="25">
        <f t="shared" ca="1" si="7"/>
        <v>0</v>
      </c>
      <c r="T29" s="25">
        <f t="shared" ca="1" si="7"/>
        <v>0</v>
      </c>
      <c r="U29" s="25">
        <f t="shared" ca="1" si="7"/>
        <v>0</v>
      </c>
      <c r="V29" s="25">
        <f t="shared" ca="1" si="7"/>
        <v>0</v>
      </c>
      <c r="W29" s="25">
        <f t="shared" ca="1" si="7"/>
        <v>0</v>
      </c>
      <c r="X29" s="25">
        <f t="shared" ca="1" si="7"/>
        <v>0</v>
      </c>
      <c r="Y29" s="25">
        <f t="shared" ca="1" si="8"/>
        <v>0</v>
      </c>
      <c r="Z29" s="25">
        <f t="shared" ca="1" si="8"/>
        <v>0</v>
      </c>
      <c r="AA29" s="25">
        <f t="shared" ca="1" si="8"/>
        <v>0</v>
      </c>
      <c r="AB29" s="25">
        <f t="shared" ca="1" si="8"/>
        <v>0</v>
      </c>
      <c r="AC29" s="25">
        <f t="shared" ca="1" si="8"/>
        <v>0</v>
      </c>
      <c r="AD29" s="25">
        <f t="shared" ca="1" si="8"/>
        <v>0</v>
      </c>
      <c r="AE29" s="25">
        <f t="shared" ca="1" si="8"/>
        <v>0</v>
      </c>
      <c r="AF29" s="25">
        <f t="shared" ca="1" si="8"/>
        <v>0</v>
      </c>
      <c r="AG29" s="25">
        <f t="shared" ca="1" si="8"/>
        <v>0</v>
      </c>
      <c r="AH29" s="25">
        <f t="shared" ca="1" si="8"/>
        <v>0</v>
      </c>
      <c r="AI29" s="25">
        <f t="shared" ca="1" si="8"/>
        <v>0</v>
      </c>
      <c r="AJ29" s="25">
        <f t="shared" ca="1" si="8"/>
        <v>0</v>
      </c>
      <c r="AK29" s="25">
        <f t="shared" ca="1" si="8"/>
        <v>0</v>
      </c>
    </row>
    <row r="30" spans="1:37">
      <c r="H30" s="21" t="s">
        <v>66</v>
      </c>
      <c r="I30" s="25">
        <f t="shared" ca="1" si="7"/>
        <v>0</v>
      </c>
      <c r="J30" s="25">
        <f t="shared" ca="1" si="7"/>
        <v>0</v>
      </c>
      <c r="K30" s="25">
        <f t="shared" ca="1" si="7"/>
        <v>0</v>
      </c>
      <c r="L30" s="25">
        <f t="shared" ca="1" si="7"/>
        <v>0</v>
      </c>
      <c r="M30" s="25">
        <f t="shared" ca="1" si="7"/>
        <v>0</v>
      </c>
      <c r="N30" s="25">
        <f t="shared" ca="1" si="7"/>
        <v>0</v>
      </c>
      <c r="O30" s="25">
        <f t="shared" ca="1" si="7"/>
        <v>0</v>
      </c>
      <c r="P30" s="25">
        <f t="shared" ca="1" si="7"/>
        <v>0</v>
      </c>
      <c r="Q30" s="25">
        <f t="shared" ca="1" si="7"/>
        <v>0</v>
      </c>
      <c r="R30" s="25">
        <f t="shared" ca="1" si="7"/>
        <v>0</v>
      </c>
      <c r="S30" s="25">
        <f t="shared" ca="1" si="7"/>
        <v>0</v>
      </c>
      <c r="T30" s="25">
        <f t="shared" ca="1" si="7"/>
        <v>0</v>
      </c>
      <c r="U30" s="25">
        <f t="shared" ca="1" si="7"/>
        <v>0</v>
      </c>
      <c r="V30" s="25">
        <f t="shared" ca="1" si="7"/>
        <v>0</v>
      </c>
      <c r="W30" s="25">
        <f t="shared" ca="1" si="7"/>
        <v>-2.3868037987995194E-4</v>
      </c>
      <c r="X30" s="25">
        <f t="shared" ca="1" si="7"/>
        <v>-2.3877636976976646E-4</v>
      </c>
      <c r="Y30" s="25">
        <f t="shared" ca="1" si="8"/>
        <v>-2.0205203873047139E-4</v>
      </c>
      <c r="Z30" s="25">
        <f t="shared" ca="1" si="8"/>
        <v>-2.021250402322039E-4</v>
      </c>
      <c r="AA30" s="25">
        <f t="shared" ca="1" si="8"/>
        <v>-187.5661491926603</v>
      </c>
      <c r="AB30" s="25">
        <f t="shared" ca="1" si="8"/>
        <v>-187.5661492527297</v>
      </c>
      <c r="AC30" s="25">
        <f t="shared" ca="1" si="8"/>
        <v>-509.22882177560132</v>
      </c>
      <c r="AD30" s="25">
        <f t="shared" ca="1" si="8"/>
        <v>-509.22882176951134</v>
      </c>
      <c r="AE30" s="25">
        <f t="shared" ca="1" si="8"/>
        <v>-514.15492174282736</v>
      </c>
      <c r="AF30" s="25">
        <f t="shared" ca="1" si="8"/>
        <v>-529.66051161451378</v>
      </c>
      <c r="AG30" s="25">
        <f t="shared" ca="1" si="8"/>
        <v>-342.03434160870984</v>
      </c>
      <c r="AH30" s="25">
        <f t="shared" ca="1" si="8"/>
        <v>-381.17748659328936</v>
      </c>
      <c r="AI30" s="25">
        <f t="shared" ca="1" si="8"/>
        <v>-381.17748658735945</v>
      </c>
      <c r="AJ30" s="25">
        <f t="shared" ca="1" si="8"/>
        <v>-403.60799558297094</v>
      </c>
      <c r="AK30" s="25">
        <f t="shared" ca="1" si="8"/>
        <v>-466.83459559037965</v>
      </c>
    </row>
    <row r="31" spans="1:37">
      <c r="H31" s="21" t="s">
        <v>65</v>
      </c>
      <c r="I31" s="25">
        <f t="shared" ca="1" si="7"/>
        <v>0</v>
      </c>
      <c r="J31" s="25">
        <f t="shared" ca="1" si="7"/>
        <v>0</v>
      </c>
      <c r="K31" s="25">
        <f t="shared" ca="1" si="7"/>
        <v>0</v>
      </c>
      <c r="L31" s="25">
        <f t="shared" ca="1" si="7"/>
        <v>0</v>
      </c>
      <c r="M31" s="25">
        <f t="shared" ca="1" si="7"/>
        <v>0</v>
      </c>
      <c r="N31" s="25">
        <f t="shared" ca="1" si="7"/>
        <v>0</v>
      </c>
      <c r="O31" s="25">
        <f t="shared" ca="1" si="7"/>
        <v>250</v>
      </c>
      <c r="P31" s="25">
        <f t="shared" ca="1" si="7"/>
        <v>250</v>
      </c>
      <c r="Q31" s="25">
        <f t="shared" ca="1" si="7"/>
        <v>250</v>
      </c>
      <c r="R31" s="25">
        <f t="shared" ca="1" si="7"/>
        <v>250</v>
      </c>
      <c r="S31" s="25">
        <f t="shared" ca="1" si="7"/>
        <v>250</v>
      </c>
      <c r="T31" s="25">
        <f t="shared" ca="1" si="7"/>
        <v>250</v>
      </c>
      <c r="U31" s="25">
        <f t="shared" ca="1" si="7"/>
        <v>250</v>
      </c>
      <c r="V31" s="25">
        <f t="shared" ca="1" si="7"/>
        <v>250</v>
      </c>
      <c r="W31" s="25">
        <f t="shared" ca="1" si="7"/>
        <v>250</v>
      </c>
      <c r="X31" s="25">
        <f t="shared" ca="1" si="7"/>
        <v>250</v>
      </c>
      <c r="Y31" s="25">
        <f t="shared" ca="1" si="8"/>
        <v>250</v>
      </c>
      <c r="Z31" s="25">
        <f t="shared" ca="1" si="8"/>
        <v>250</v>
      </c>
      <c r="AA31" s="25">
        <f t="shared" ca="1" si="8"/>
        <v>250</v>
      </c>
      <c r="AB31" s="25">
        <f t="shared" ca="1" si="8"/>
        <v>250</v>
      </c>
      <c r="AC31" s="25">
        <f t="shared" ca="1" si="8"/>
        <v>250</v>
      </c>
      <c r="AD31" s="25">
        <f t="shared" ca="1" si="8"/>
        <v>250</v>
      </c>
      <c r="AE31" s="25">
        <f t="shared" ca="1" si="8"/>
        <v>250</v>
      </c>
      <c r="AF31" s="25">
        <f t="shared" ca="1" si="8"/>
        <v>250</v>
      </c>
      <c r="AG31" s="25">
        <f t="shared" ca="1" si="8"/>
        <v>250</v>
      </c>
      <c r="AH31" s="25">
        <f t="shared" ca="1" si="8"/>
        <v>250</v>
      </c>
      <c r="AI31" s="25">
        <f t="shared" ca="1" si="8"/>
        <v>250</v>
      </c>
      <c r="AJ31" s="25">
        <f t="shared" ca="1" si="8"/>
        <v>250</v>
      </c>
      <c r="AK31" s="25">
        <f t="shared" ca="1" si="8"/>
        <v>250</v>
      </c>
    </row>
    <row r="32" spans="1:37">
      <c r="H32" s="21" t="s">
        <v>69</v>
      </c>
      <c r="I32" s="25">
        <f t="shared" ca="1" si="7"/>
        <v>-388.3993205293591</v>
      </c>
      <c r="J32" s="25">
        <f t="shared" ca="1" si="7"/>
        <v>-434.39949067583075</v>
      </c>
      <c r="K32" s="25">
        <f t="shared" ca="1" si="7"/>
        <v>-551.95004804219934</v>
      </c>
      <c r="L32" s="25">
        <f t="shared" ca="1" si="7"/>
        <v>-1046.0952133047103</v>
      </c>
      <c r="M32" s="25">
        <f t="shared" ca="1" si="7"/>
        <v>-838.24446331587023</v>
      </c>
      <c r="N32" s="25">
        <f t="shared" ca="1" si="7"/>
        <v>-700.58924537122948</v>
      </c>
      <c r="O32" s="25">
        <f t="shared" ca="1" si="7"/>
        <v>-825.33622016583104</v>
      </c>
      <c r="P32" s="25">
        <f t="shared" ca="1" si="7"/>
        <v>-1166.3631852524668</v>
      </c>
      <c r="Q32" s="25">
        <f t="shared" ca="1" si="7"/>
        <v>-222.30969735850886</v>
      </c>
      <c r="R32" s="25">
        <f t="shared" ca="1" si="7"/>
        <v>-620.06213241621299</v>
      </c>
      <c r="S32" s="25">
        <f t="shared" ca="1" si="7"/>
        <v>-601.50697171498541</v>
      </c>
      <c r="T32" s="25">
        <f t="shared" ca="1" si="7"/>
        <v>209.51424113386747</v>
      </c>
      <c r="U32" s="25">
        <f t="shared" ca="1" si="7"/>
        <v>308.90223579768644</v>
      </c>
      <c r="V32" s="25">
        <f t="shared" ca="1" si="7"/>
        <v>-88.290354707889492</v>
      </c>
      <c r="W32" s="25">
        <f t="shared" ca="1" si="7"/>
        <v>76.837105902566691</v>
      </c>
      <c r="X32" s="25">
        <f t="shared" ca="1" si="7"/>
        <v>150.34835116761678</v>
      </c>
      <c r="Y32" s="25">
        <f t="shared" ca="1" si="8"/>
        <v>-166.96507917143026</v>
      </c>
      <c r="Z32" s="25">
        <f t="shared" ca="1" si="8"/>
        <v>-241.89146692522627</v>
      </c>
      <c r="AA32" s="25">
        <f t="shared" ca="1" si="8"/>
        <v>155.03799004638859</v>
      </c>
      <c r="AB32" s="25">
        <f t="shared" ca="1" si="8"/>
        <v>-39.722844739262655</v>
      </c>
      <c r="AC32" s="25">
        <f t="shared" ca="1" si="8"/>
        <v>-163.31689436497982</v>
      </c>
      <c r="AD32" s="25">
        <f t="shared" ca="1" si="8"/>
        <v>278.09396167122759</v>
      </c>
      <c r="AE32" s="25">
        <f t="shared" ca="1" si="8"/>
        <v>87.73043943074299</v>
      </c>
      <c r="AF32" s="25">
        <f t="shared" ca="1" si="8"/>
        <v>219.67290875410254</v>
      </c>
      <c r="AG32" s="25">
        <f t="shared" ca="1" si="8"/>
        <v>-119.26526247339643</v>
      </c>
      <c r="AH32" s="25">
        <f t="shared" ca="1" si="8"/>
        <v>513.30269314564066</v>
      </c>
      <c r="AI32" s="25">
        <f t="shared" ca="1" si="8"/>
        <v>552.15792106218578</v>
      </c>
      <c r="AJ32" s="25">
        <f t="shared" ca="1" si="8"/>
        <v>552.15790078656573</v>
      </c>
      <c r="AK32" s="25">
        <f t="shared" ca="1" si="8"/>
        <v>-371.65974100431049</v>
      </c>
    </row>
    <row r="33" spans="1:37">
      <c r="H33" s="21" t="s">
        <v>68</v>
      </c>
      <c r="I33" s="25">
        <f t="shared" ca="1" si="7"/>
        <v>0</v>
      </c>
      <c r="J33" s="25">
        <f t="shared" ca="1" si="7"/>
        <v>0</v>
      </c>
      <c r="K33" s="25">
        <f t="shared" ca="1" si="7"/>
        <v>0</v>
      </c>
      <c r="L33" s="25">
        <f t="shared" ca="1" si="7"/>
        <v>0</v>
      </c>
      <c r="M33" s="25">
        <f t="shared" ca="1" si="7"/>
        <v>0</v>
      </c>
      <c r="N33" s="25">
        <f t="shared" ca="1" si="7"/>
        <v>-1.5515385894104838E-4</v>
      </c>
      <c r="O33" s="25">
        <f t="shared" ca="1" si="7"/>
        <v>0</v>
      </c>
      <c r="P33" s="25">
        <f t="shared" ca="1" si="7"/>
        <v>0</v>
      </c>
      <c r="Q33" s="25">
        <f t="shared" ca="1" si="7"/>
        <v>-227.58289179264102</v>
      </c>
      <c r="R33" s="25">
        <f t="shared" ca="1" si="7"/>
        <v>-66.367887525979313</v>
      </c>
      <c r="S33" s="25">
        <f t="shared" ca="1" si="7"/>
        <v>-225.68364760375334</v>
      </c>
      <c r="T33" s="25">
        <f t="shared" ca="1" si="7"/>
        <v>-809.54488903320089</v>
      </c>
      <c r="U33" s="25">
        <f t="shared" ca="1" si="7"/>
        <v>-1175.3030919218181</v>
      </c>
      <c r="V33" s="25">
        <f t="shared" ca="1" si="7"/>
        <v>-1175.3030940321914</v>
      </c>
      <c r="W33" s="25">
        <f t="shared" ca="1" si="7"/>
        <v>-1093.1392941872709</v>
      </c>
      <c r="X33" s="25">
        <f t="shared" ca="1" si="7"/>
        <v>-1128.1276115682595</v>
      </c>
      <c r="Y33" s="25">
        <f t="shared" ca="1" si="8"/>
        <v>-1172.2589639457656</v>
      </c>
      <c r="Z33" s="25">
        <f t="shared" ca="1" si="8"/>
        <v>-1043.4026681176547</v>
      </c>
      <c r="AA33" s="25">
        <f t="shared" ca="1" si="8"/>
        <v>-1043.4026877084834</v>
      </c>
      <c r="AB33" s="25">
        <f t="shared" ca="1" si="8"/>
        <v>-931.76711839154086</v>
      </c>
      <c r="AC33" s="25">
        <f t="shared" ca="1" si="8"/>
        <v>-791.46106362188948</v>
      </c>
      <c r="AD33" s="25">
        <f t="shared" ca="1" si="8"/>
        <v>-644.4640832686855</v>
      </c>
      <c r="AE33" s="25">
        <f t="shared" ca="1" si="8"/>
        <v>-644.46408711922777</v>
      </c>
      <c r="AF33" s="25">
        <f t="shared" ca="1" si="8"/>
        <v>-644.46408731287738</v>
      </c>
      <c r="AG33" s="25">
        <f t="shared" ca="1" si="8"/>
        <v>-842.30535732471253</v>
      </c>
      <c r="AH33" s="25">
        <f t="shared" ca="1" si="8"/>
        <v>-1611.8844923800971</v>
      </c>
      <c r="AI33" s="25">
        <f t="shared" ca="1" si="8"/>
        <v>-1611.8844925681587</v>
      </c>
      <c r="AJ33" s="25">
        <f t="shared" ca="1" si="8"/>
        <v>-1611.8844969340244</v>
      </c>
      <c r="AK33" s="25">
        <f t="shared" ca="1" si="8"/>
        <v>-1882.3195456699068</v>
      </c>
    </row>
    <row r="34" spans="1:37">
      <c r="H34" s="21" t="s">
        <v>36</v>
      </c>
      <c r="I34" s="25">
        <f t="shared" ca="1" si="7"/>
        <v>0</v>
      </c>
      <c r="J34" s="25">
        <f t="shared" ca="1" si="7"/>
        <v>0</v>
      </c>
      <c r="K34" s="25">
        <f t="shared" ca="1" si="7"/>
        <v>0</v>
      </c>
      <c r="L34" s="25">
        <f t="shared" ca="1" si="7"/>
        <v>0</v>
      </c>
      <c r="M34" s="25">
        <f t="shared" ca="1" si="7"/>
        <v>0</v>
      </c>
      <c r="N34" s="25">
        <f t="shared" ca="1" si="7"/>
        <v>0</v>
      </c>
      <c r="O34" s="25">
        <f t="shared" ca="1" si="7"/>
        <v>0</v>
      </c>
      <c r="P34" s="25">
        <f t="shared" ca="1" si="7"/>
        <v>0</v>
      </c>
      <c r="Q34" s="25">
        <f t="shared" ca="1" si="7"/>
        <v>0</v>
      </c>
      <c r="R34" s="25">
        <f t="shared" ca="1" si="7"/>
        <v>0</v>
      </c>
      <c r="S34" s="25">
        <f t="shared" ca="1" si="7"/>
        <v>0</v>
      </c>
      <c r="T34" s="25">
        <f t="shared" ca="1" si="7"/>
        <v>371.04124750213009</v>
      </c>
      <c r="U34" s="25">
        <f t="shared" ca="1" si="7"/>
        <v>130.63575729881472</v>
      </c>
      <c r="V34" s="25">
        <f t="shared" ca="1" si="7"/>
        <v>130.63575699042485</v>
      </c>
      <c r="W34" s="25">
        <f t="shared" ca="1" si="7"/>
        <v>121.49726394236109</v>
      </c>
      <c r="X34" s="25">
        <f t="shared" ca="1" si="7"/>
        <v>121.49726369950099</v>
      </c>
      <c r="Y34" s="25">
        <f t="shared" ca="1" si="8"/>
        <v>304.10284287208106</v>
      </c>
      <c r="Z34" s="25">
        <f t="shared" ca="1" si="8"/>
        <v>304.10284269386079</v>
      </c>
      <c r="AA34" s="25">
        <f t="shared" ca="1" si="8"/>
        <v>359.84806644834998</v>
      </c>
      <c r="AB34" s="25">
        <f t="shared" ca="1" si="8"/>
        <v>359.84806606113011</v>
      </c>
      <c r="AC34" s="25">
        <f t="shared" ca="1" si="8"/>
        <v>673.26234999999951</v>
      </c>
      <c r="AD34" s="25">
        <f t="shared" ca="1" si="8"/>
        <v>544.21675000000005</v>
      </c>
      <c r="AE34" s="25">
        <f t="shared" ca="1" si="8"/>
        <v>544.21675000000005</v>
      </c>
      <c r="AF34" s="25">
        <f t="shared" ca="1" si="8"/>
        <v>811.99425000000019</v>
      </c>
      <c r="AG34" s="25">
        <f t="shared" ca="1" si="8"/>
        <v>811.99425000000019</v>
      </c>
      <c r="AH34" s="25">
        <f t="shared" ca="1" si="8"/>
        <v>743.12214999999924</v>
      </c>
      <c r="AI34" s="25">
        <f t="shared" ca="1" si="8"/>
        <v>743.12275000000045</v>
      </c>
      <c r="AJ34" s="25">
        <f t="shared" ca="1" si="8"/>
        <v>743.12263425692618</v>
      </c>
      <c r="AK34" s="25">
        <f t="shared" ca="1" si="8"/>
        <v>743.12245653876926</v>
      </c>
    </row>
    <row r="35" spans="1:37">
      <c r="H35" s="21" t="s">
        <v>73</v>
      </c>
      <c r="I35" s="25">
        <f t="shared" ca="1" si="7"/>
        <v>0</v>
      </c>
      <c r="J35" s="25">
        <f t="shared" ca="1" si="7"/>
        <v>0</v>
      </c>
      <c r="K35" s="25">
        <f t="shared" ca="1" si="7"/>
        <v>0</v>
      </c>
      <c r="L35" s="25">
        <f t="shared" ca="1" si="7"/>
        <v>0</v>
      </c>
      <c r="M35" s="25">
        <f t="shared" ca="1" si="7"/>
        <v>0</v>
      </c>
      <c r="N35" s="25">
        <f t="shared" ca="1" si="7"/>
        <v>0</v>
      </c>
      <c r="O35" s="25">
        <f t="shared" ca="1" si="7"/>
        <v>0</v>
      </c>
      <c r="P35" s="25">
        <f t="shared" ca="1" si="7"/>
        <v>0</v>
      </c>
      <c r="Q35" s="25">
        <f t="shared" ca="1" si="7"/>
        <v>179.51679214762999</v>
      </c>
      <c r="R35" s="25">
        <f t="shared" ca="1" si="7"/>
        <v>202.18465007937994</v>
      </c>
      <c r="S35" s="25">
        <f t="shared" ca="1" si="7"/>
        <v>204.94535183214975</v>
      </c>
      <c r="T35" s="25">
        <f t="shared" ca="1" si="7"/>
        <v>-678.14995406514026</v>
      </c>
      <c r="U35" s="25">
        <f t="shared" ca="1" si="7"/>
        <v>-739.11366413185078</v>
      </c>
      <c r="V35" s="25">
        <f t="shared" ca="1" si="7"/>
        <v>-739.11386415879042</v>
      </c>
      <c r="W35" s="25">
        <f t="shared" ca="1" si="7"/>
        <v>-705.87570425519061</v>
      </c>
      <c r="X35" s="25">
        <f t="shared" ca="1" si="7"/>
        <v>-705.87570434571171</v>
      </c>
      <c r="Y35" s="25">
        <f t="shared" ca="1" si="8"/>
        <v>-760.87484621033036</v>
      </c>
      <c r="Z35" s="25">
        <f t="shared" ca="1" si="8"/>
        <v>-760.87484626834976</v>
      </c>
      <c r="AA35" s="25">
        <f t="shared" ca="1" si="8"/>
        <v>-594.76864641917109</v>
      </c>
      <c r="AB35" s="25">
        <f t="shared" ca="1" si="8"/>
        <v>-594.76590648847014</v>
      </c>
      <c r="AC35" s="25">
        <f t="shared" ca="1" si="8"/>
        <v>-613.95494679351941</v>
      </c>
      <c r="AD35" s="25">
        <f t="shared" ca="1" si="8"/>
        <v>-578.00354701531069</v>
      </c>
      <c r="AE35" s="25">
        <f t="shared" ca="1" si="8"/>
        <v>-577.99934706217027</v>
      </c>
      <c r="AF35" s="25">
        <f t="shared" ca="1" si="8"/>
        <v>-578.00415305372007</v>
      </c>
      <c r="AG35" s="25">
        <f t="shared" ca="1" si="8"/>
        <v>-578.00475329752044</v>
      </c>
      <c r="AH35" s="25">
        <f t="shared" ca="1" si="8"/>
        <v>-578.00475366284991</v>
      </c>
      <c r="AI35" s="25">
        <f t="shared" ca="1" si="8"/>
        <v>-578.0040538058056</v>
      </c>
      <c r="AJ35" s="25">
        <f t="shared" ca="1" si="8"/>
        <v>-578.00405403828154</v>
      </c>
      <c r="AK35" s="25">
        <f t="shared" ca="1" si="8"/>
        <v>-498.06645418898552</v>
      </c>
    </row>
    <row r="36" spans="1:37">
      <c r="H36" s="21" t="s">
        <v>56</v>
      </c>
      <c r="I36" s="25">
        <f t="shared" ca="1" si="7"/>
        <v>0</v>
      </c>
      <c r="J36" s="25">
        <f t="shared" ca="1" si="7"/>
        <v>0</v>
      </c>
      <c r="K36" s="25">
        <f t="shared" ca="1" si="7"/>
        <v>0</v>
      </c>
      <c r="L36" s="25">
        <f t="shared" ca="1" si="7"/>
        <v>0</v>
      </c>
      <c r="M36" s="25">
        <f t="shared" ca="1" si="7"/>
        <v>0</v>
      </c>
      <c r="N36" s="25">
        <f t="shared" ca="1" si="7"/>
        <v>0</v>
      </c>
      <c r="O36" s="25">
        <f t="shared" ca="1" si="7"/>
        <v>0</v>
      </c>
      <c r="P36" s="25">
        <f t="shared" ca="1" si="7"/>
        <v>0</v>
      </c>
      <c r="Q36" s="25">
        <f t="shared" ca="1" si="7"/>
        <v>0</v>
      </c>
      <c r="R36" s="25">
        <f t="shared" ca="1" si="7"/>
        <v>0</v>
      </c>
      <c r="S36" s="25">
        <f t="shared" ca="1" si="7"/>
        <v>0</v>
      </c>
      <c r="T36" s="25">
        <f t="shared" ca="1" si="7"/>
        <v>0</v>
      </c>
      <c r="U36" s="25">
        <f t="shared" ca="1" si="7"/>
        <v>0</v>
      </c>
      <c r="V36" s="25">
        <f t="shared" ca="1" si="7"/>
        <v>0</v>
      </c>
      <c r="W36" s="25">
        <f t="shared" ca="1" si="7"/>
        <v>0</v>
      </c>
      <c r="X36" s="25">
        <f t="shared" ca="1" si="7"/>
        <v>0</v>
      </c>
      <c r="Y36" s="25">
        <f t="shared" ca="1" si="8"/>
        <v>0</v>
      </c>
      <c r="Z36" s="25">
        <f t="shared" ca="1" si="8"/>
        <v>0</v>
      </c>
      <c r="AA36" s="25">
        <f t="shared" ca="1" si="8"/>
        <v>0</v>
      </c>
      <c r="AB36" s="25">
        <f t="shared" ca="1" si="8"/>
        <v>0</v>
      </c>
      <c r="AC36" s="25">
        <f t="shared" ca="1" si="8"/>
        <v>0</v>
      </c>
      <c r="AD36" s="25">
        <f t="shared" ca="1" si="8"/>
        <v>0</v>
      </c>
      <c r="AE36" s="25">
        <f t="shared" ca="1" si="8"/>
        <v>0</v>
      </c>
      <c r="AF36" s="25">
        <f t="shared" ca="1" si="8"/>
        <v>0</v>
      </c>
      <c r="AG36" s="25">
        <f t="shared" ca="1" si="8"/>
        <v>0</v>
      </c>
      <c r="AH36" s="25">
        <f t="shared" ca="1" si="8"/>
        <v>0</v>
      </c>
      <c r="AI36" s="25">
        <f t="shared" ca="1" si="8"/>
        <v>0</v>
      </c>
      <c r="AJ36" s="25">
        <f t="shared" ca="1" si="8"/>
        <v>0</v>
      </c>
      <c r="AK36" s="25">
        <f t="shared" ca="1" si="8"/>
        <v>0</v>
      </c>
    </row>
    <row r="38" spans="1:37">
      <c r="H38" s="21" t="s">
        <v>70</v>
      </c>
      <c r="I38" s="25">
        <f t="shared" ref="I38:X40" ca="1" si="9">-SUMIFS(OFFSET(INDIRECT("'"&amp;$E$1 &amp; "_Capacity'!C:C"), 0, I$1), INDIRECT("'"&amp;$E$1 &amp; "_Capacity'!B:B"),$H38, INDIRECT("'"&amp;$E$1 &amp; "_Capacity'!A:A"),$B$23) +SUMIFS(OFFSET(INDIRECT("'"&amp;$C$1 &amp; "_Capacity'!C:C"), 0, I$1), INDIRECT("'"&amp;$C$1 &amp; "_Capacity'!B:B"),$H38, INDIRECT("'"&amp;$C$1 &amp; "_Capacity'!A:A"),$B$23)</f>
        <v>0</v>
      </c>
      <c r="J38" s="25">
        <f t="shared" ca="1" si="9"/>
        <v>0</v>
      </c>
      <c r="K38" s="25">
        <f t="shared" ca="1" si="9"/>
        <v>0</v>
      </c>
      <c r="L38" s="25">
        <f t="shared" ca="1" si="9"/>
        <v>0</v>
      </c>
      <c r="M38" s="25">
        <f t="shared" ca="1" si="9"/>
        <v>0</v>
      </c>
      <c r="N38" s="25">
        <f t="shared" ca="1" si="9"/>
        <v>0</v>
      </c>
      <c r="O38" s="25">
        <f t="shared" ca="1" si="9"/>
        <v>0</v>
      </c>
      <c r="P38" s="25">
        <f t="shared" ca="1" si="9"/>
        <v>0</v>
      </c>
      <c r="Q38" s="25">
        <f t="shared" ca="1" si="9"/>
        <v>0</v>
      </c>
      <c r="R38" s="25">
        <f t="shared" ca="1" si="9"/>
        <v>0</v>
      </c>
      <c r="S38" s="25">
        <f t="shared" ca="1" si="9"/>
        <v>0</v>
      </c>
      <c r="T38" s="25">
        <f t="shared" ca="1" si="9"/>
        <v>371.04124750213009</v>
      </c>
      <c r="U38" s="25">
        <f t="shared" ca="1" si="9"/>
        <v>130.63575729881472</v>
      </c>
      <c r="V38" s="25">
        <f t="shared" ca="1" si="9"/>
        <v>130.63575699042485</v>
      </c>
      <c r="W38" s="25">
        <f t="shared" ca="1" si="9"/>
        <v>121.49726394236109</v>
      </c>
      <c r="X38" s="25">
        <f t="shared" ca="1" si="9"/>
        <v>121.49726369950099</v>
      </c>
      <c r="Y38" s="25">
        <f t="shared" ref="Y38:AK40" ca="1" si="10">-SUMIFS(OFFSET(INDIRECT("'"&amp;$E$1 &amp; "_Capacity'!C:C"), 0, Y$1), INDIRECT("'"&amp;$E$1 &amp; "_Capacity'!B:B"),$H38, INDIRECT("'"&amp;$E$1 &amp; "_Capacity'!A:A"),$B$23) +SUMIFS(OFFSET(INDIRECT("'"&amp;$C$1 &amp; "_Capacity'!C:C"), 0, Y$1), INDIRECT("'"&amp;$C$1 &amp; "_Capacity'!B:B"),$H38, INDIRECT("'"&amp;$C$1 &amp; "_Capacity'!A:A"),$B$23)</f>
        <v>304.10284287208106</v>
      </c>
      <c r="Z38" s="25">
        <f t="shared" ca="1" si="10"/>
        <v>304.10284269386079</v>
      </c>
      <c r="AA38" s="25">
        <f t="shared" ca="1" si="10"/>
        <v>359.84806644834998</v>
      </c>
      <c r="AB38" s="25">
        <f t="shared" ca="1" si="10"/>
        <v>359.84806606113011</v>
      </c>
      <c r="AC38" s="25">
        <f t="shared" ca="1" si="10"/>
        <v>673.26234999999951</v>
      </c>
      <c r="AD38" s="25">
        <f t="shared" ca="1" si="10"/>
        <v>544.21675000000005</v>
      </c>
      <c r="AE38" s="25">
        <f t="shared" ca="1" si="10"/>
        <v>544.21675000000005</v>
      </c>
      <c r="AF38" s="25">
        <f t="shared" ca="1" si="10"/>
        <v>811.99425000000019</v>
      </c>
      <c r="AG38" s="25">
        <f t="shared" ca="1" si="10"/>
        <v>811.99425000000019</v>
      </c>
      <c r="AH38" s="25">
        <f t="shared" ca="1" si="10"/>
        <v>743.12214999999924</v>
      </c>
      <c r="AI38" s="25">
        <f t="shared" ca="1" si="10"/>
        <v>743.12275000000045</v>
      </c>
      <c r="AJ38" s="25">
        <f t="shared" ca="1" si="10"/>
        <v>743.12263425692618</v>
      </c>
      <c r="AK38" s="25">
        <f t="shared" ca="1" si="10"/>
        <v>743.12245653876926</v>
      </c>
    </row>
    <row r="39" spans="1:37">
      <c r="H39" s="21" t="s">
        <v>72</v>
      </c>
      <c r="I39" s="25">
        <f t="shared" ca="1" si="9"/>
        <v>0</v>
      </c>
      <c r="J39" s="25">
        <f t="shared" ca="1" si="9"/>
        <v>0</v>
      </c>
      <c r="K39" s="25">
        <f t="shared" ca="1" si="9"/>
        <v>0</v>
      </c>
      <c r="L39" s="25">
        <f t="shared" ca="1" si="9"/>
        <v>0</v>
      </c>
      <c r="M39" s="25">
        <f t="shared" ca="1" si="9"/>
        <v>0</v>
      </c>
      <c r="N39" s="25">
        <f t="shared" ca="1" si="9"/>
        <v>0</v>
      </c>
      <c r="O39" s="25">
        <f t="shared" ca="1" si="9"/>
        <v>0</v>
      </c>
      <c r="P39" s="25">
        <f t="shared" ca="1" si="9"/>
        <v>0</v>
      </c>
      <c r="Q39" s="25">
        <f t="shared" ca="1" si="9"/>
        <v>179.51679214762999</v>
      </c>
      <c r="R39" s="25">
        <f t="shared" ca="1" si="9"/>
        <v>202.18465007937994</v>
      </c>
      <c r="S39" s="25">
        <f t="shared" ca="1" si="9"/>
        <v>204.94535183214975</v>
      </c>
      <c r="T39" s="25">
        <f t="shared" ca="1" si="9"/>
        <v>-678.14995406514117</v>
      </c>
      <c r="U39" s="25">
        <f t="shared" ca="1" si="9"/>
        <v>-739.11366413185078</v>
      </c>
      <c r="V39" s="25">
        <f t="shared" ca="1" si="9"/>
        <v>-739.11386415879133</v>
      </c>
      <c r="W39" s="25">
        <f t="shared" ca="1" si="9"/>
        <v>-705.87570425519061</v>
      </c>
      <c r="X39" s="25">
        <f t="shared" ca="1" si="9"/>
        <v>-705.8757043457108</v>
      </c>
      <c r="Y39" s="25">
        <f t="shared" ca="1" si="10"/>
        <v>-760.87484621032945</v>
      </c>
      <c r="Z39" s="25">
        <f t="shared" ca="1" si="10"/>
        <v>-760.87484626835067</v>
      </c>
      <c r="AA39" s="25">
        <f t="shared" ca="1" si="10"/>
        <v>-594.76864641916836</v>
      </c>
      <c r="AB39" s="25">
        <f t="shared" ca="1" si="10"/>
        <v>-594.76590648846923</v>
      </c>
      <c r="AC39" s="25">
        <f t="shared" ca="1" si="10"/>
        <v>-613.95494679351941</v>
      </c>
      <c r="AD39" s="25">
        <f t="shared" ca="1" si="10"/>
        <v>-578.00354701530887</v>
      </c>
      <c r="AE39" s="25">
        <f t="shared" ca="1" si="10"/>
        <v>-577.99934706217027</v>
      </c>
      <c r="AF39" s="25">
        <f t="shared" ca="1" si="10"/>
        <v>-578.00415305372007</v>
      </c>
      <c r="AG39" s="25">
        <f t="shared" ca="1" si="10"/>
        <v>-578.00475329752044</v>
      </c>
      <c r="AH39" s="25">
        <f t="shared" ca="1" si="10"/>
        <v>-578.00475366284991</v>
      </c>
      <c r="AI39" s="25">
        <f t="shared" ca="1" si="10"/>
        <v>-578.0040538058056</v>
      </c>
      <c r="AJ39" s="25">
        <f t="shared" ca="1" si="10"/>
        <v>-578.00405403827972</v>
      </c>
      <c r="AK39" s="25">
        <f t="shared" ca="1" si="10"/>
        <v>-498.06645418898552</v>
      </c>
    </row>
    <row r="40" spans="1:37">
      <c r="H40" s="21" t="s">
        <v>76</v>
      </c>
      <c r="I40" s="25">
        <f t="shared" ca="1" si="9"/>
        <v>0</v>
      </c>
      <c r="J40" s="25">
        <f t="shared" ca="1" si="9"/>
        <v>0</v>
      </c>
      <c r="K40" s="25">
        <f t="shared" ca="1" si="9"/>
        <v>0</v>
      </c>
      <c r="L40" s="25">
        <f t="shared" ca="1" si="9"/>
        <v>0</v>
      </c>
      <c r="M40" s="25">
        <f t="shared" ca="1" si="9"/>
        <v>0</v>
      </c>
      <c r="N40" s="25">
        <f t="shared" ca="1" si="9"/>
        <v>0</v>
      </c>
      <c r="O40" s="25">
        <f t="shared" ca="1" si="9"/>
        <v>0</v>
      </c>
      <c r="P40" s="25">
        <f t="shared" ca="1" si="9"/>
        <v>0</v>
      </c>
      <c r="Q40" s="25">
        <f t="shared" ca="1" si="9"/>
        <v>0</v>
      </c>
      <c r="R40" s="25">
        <f t="shared" ca="1" si="9"/>
        <v>0</v>
      </c>
      <c r="S40" s="25">
        <f t="shared" ca="1" si="9"/>
        <v>0</v>
      </c>
      <c r="T40" s="25">
        <f t="shared" ca="1" si="9"/>
        <v>0</v>
      </c>
      <c r="U40" s="25">
        <f t="shared" ca="1" si="9"/>
        <v>0</v>
      </c>
      <c r="V40" s="25">
        <f t="shared" ca="1" si="9"/>
        <v>0</v>
      </c>
      <c r="W40" s="25">
        <f t="shared" ca="1" si="9"/>
        <v>0</v>
      </c>
      <c r="X40" s="25">
        <f t="shared" ca="1" si="9"/>
        <v>0</v>
      </c>
      <c r="Y40" s="25">
        <f t="shared" ca="1" si="10"/>
        <v>0</v>
      </c>
      <c r="Z40" s="25">
        <f t="shared" ca="1" si="10"/>
        <v>0</v>
      </c>
      <c r="AA40" s="25">
        <f t="shared" ca="1" si="10"/>
        <v>0</v>
      </c>
      <c r="AB40" s="25">
        <f t="shared" ca="1" si="10"/>
        <v>0</v>
      </c>
      <c r="AC40" s="25">
        <f t="shared" ca="1" si="10"/>
        <v>0</v>
      </c>
      <c r="AD40" s="25">
        <f t="shared" ca="1" si="10"/>
        <v>0</v>
      </c>
      <c r="AE40" s="25">
        <f t="shared" ca="1" si="10"/>
        <v>0</v>
      </c>
      <c r="AF40" s="25">
        <f t="shared" ca="1" si="10"/>
        <v>0</v>
      </c>
      <c r="AG40" s="25">
        <f t="shared" ca="1" si="10"/>
        <v>0</v>
      </c>
      <c r="AH40" s="25">
        <f t="shared" ca="1" si="10"/>
        <v>0</v>
      </c>
      <c r="AI40" s="25">
        <f t="shared" ca="1" si="10"/>
        <v>0</v>
      </c>
      <c r="AJ40" s="25">
        <f t="shared" ca="1" si="10"/>
        <v>0</v>
      </c>
      <c r="AK40" s="25">
        <f t="shared" ca="1" si="10"/>
        <v>0</v>
      </c>
    </row>
    <row r="43" spans="1:37" ht="23.25">
      <c r="A43" s="15" t="str">
        <f>B44&amp;" generation difference by year"</f>
        <v>NEM generation difference by year</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c r="A44" s="17" t="s">
        <v>87</v>
      </c>
      <c r="B44" s="9" t="s">
        <v>40</v>
      </c>
    </row>
    <row r="46" spans="1:37">
      <c r="H46" t="s">
        <v>124</v>
      </c>
      <c r="I46" s="19" t="str">
        <f>I6</f>
        <v>2021-22</v>
      </c>
      <c r="J46" s="19" t="str">
        <f t="shared" ref="J46:AK46" si="11">J6</f>
        <v>2022-23</v>
      </c>
      <c r="K46" s="19" t="str">
        <f t="shared" si="11"/>
        <v>2023-24</v>
      </c>
      <c r="L46" s="19" t="str">
        <f t="shared" si="11"/>
        <v>2024-25</v>
      </c>
      <c r="M46" s="19" t="str">
        <f t="shared" si="11"/>
        <v>2025-26</v>
      </c>
      <c r="N46" s="19" t="str">
        <f t="shared" si="11"/>
        <v>2026-27</v>
      </c>
      <c r="O46" s="19" t="str">
        <f t="shared" si="11"/>
        <v>2027-28</v>
      </c>
      <c r="P46" s="19" t="str">
        <f t="shared" si="11"/>
        <v>2028-29</v>
      </c>
      <c r="Q46" s="19" t="str">
        <f t="shared" si="11"/>
        <v>2029-30</v>
      </c>
      <c r="R46" s="19" t="str">
        <f t="shared" si="11"/>
        <v>2030-31</v>
      </c>
      <c r="S46" s="19" t="str">
        <f t="shared" si="11"/>
        <v>2031-32</v>
      </c>
      <c r="T46" s="19" t="str">
        <f t="shared" si="11"/>
        <v>2032-33</v>
      </c>
      <c r="U46" s="19" t="str">
        <f t="shared" si="11"/>
        <v>2033-34</v>
      </c>
      <c r="V46" s="19" t="str">
        <f t="shared" si="11"/>
        <v>2034-35</v>
      </c>
      <c r="W46" s="19" t="str">
        <f t="shared" si="11"/>
        <v>2035-36</v>
      </c>
      <c r="X46" s="19" t="str">
        <f t="shared" si="11"/>
        <v>2036-37</v>
      </c>
      <c r="Y46" s="19" t="str">
        <f t="shared" si="11"/>
        <v>2037-38</v>
      </c>
      <c r="Z46" s="19" t="str">
        <f t="shared" si="11"/>
        <v>2038-39</v>
      </c>
      <c r="AA46" s="19" t="str">
        <f t="shared" si="11"/>
        <v>2039-40</v>
      </c>
      <c r="AB46" s="19" t="str">
        <f t="shared" si="11"/>
        <v>2040-41</v>
      </c>
      <c r="AC46" s="19" t="str">
        <f t="shared" si="11"/>
        <v>2041-42</v>
      </c>
      <c r="AD46" s="19" t="str">
        <f t="shared" si="11"/>
        <v>2042-43</v>
      </c>
      <c r="AE46" s="19" t="str">
        <f t="shared" si="11"/>
        <v>2043-44</v>
      </c>
      <c r="AF46" s="19" t="str">
        <f t="shared" si="11"/>
        <v>2044-45</v>
      </c>
      <c r="AG46" s="19" t="str">
        <f t="shared" si="11"/>
        <v>2045-46</v>
      </c>
      <c r="AH46" s="19" t="str">
        <f t="shared" si="11"/>
        <v>2046-47</v>
      </c>
      <c r="AI46" s="19" t="str">
        <f t="shared" si="11"/>
        <v>2047-48</v>
      </c>
      <c r="AJ46" s="19" t="str">
        <f t="shared" si="11"/>
        <v>2048-49</v>
      </c>
      <c r="AK46" s="19" t="str">
        <f t="shared" si="11"/>
        <v>2049-50</v>
      </c>
    </row>
    <row r="47" spans="1:37">
      <c r="H47" s="21" t="s">
        <v>64</v>
      </c>
      <c r="I47" s="25">
        <f ca="1">-SUMIFS(OFFSET(INDIRECT("'"&amp;$E$1 &amp; "_Generation'!C:C"), 0, I$1), INDIRECT("'"&amp;$E$1 &amp; "_Generation'!B:B"),$H47, INDIRECT("'"&amp;$E$1 &amp; "_Generation'!A:A"),$B$44) + SUMIFS(OFFSET(INDIRECT("'"&amp;$C$1 &amp; "_Generation'!C:C"), 0, I$1), INDIRECT("'"&amp;$C$1 &amp; "_Generation'!B:B"),$H47, INDIRECT("'"&amp;$C$1 &amp; "_Generation'!A:A"),$B$44)</f>
        <v>1037.5227600000217</v>
      </c>
      <c r="J47" s="25">
        <f t="shared" ref="J47:Y57" ca="1" si="12">-SUMIFS(OFFSET(INDIRECT("'"&amp;$E$1 &amp; "_Generation'!C:C"), 0, J$1), INDIRECT("'"&amp;$E$1 &amp; "_Generation'!B:B"),$H47, INDIRECT("'"&amp;$E$1 &amp; "_Generation'!A:A"),$B$44) + SUMIFS(OFFSET(INDIRECT("'"&amp;$C$1 &amp; "_Generation'!C:C"), 0, J$1), INDIRECT("'"&amp;$C$1 &amp; "_Generation'!B:B"),$H47, INDIRECT("'"&amp;$C$1 &amp; "_Generation'!A:A"),$B$44)</f>
        <v>766.12686999999278</v>
      </c>
      <c r="K47" s="25">
        <f t="shared" ca="1" si="12"/>
        <v>1341.9474400000181</v>
      </c>
      <c r="L47" s="25">
        <f t="shared" ca="1" si="12"/>
        <v>1510.9210863077169</v>
      </c>
      <c r="M47" s="25">
        <f t="shared" ca="1" si="12"/>
        <v>1491.5593765633093</v>
      </c>
      <c r="N47" s="25">
        <f t="shared" ca="1" si="12"/>
        <v>1170.0676189736914</v>
      </c>
      <c r="O47" s="25">
        <f t="shared" ca="1" si="12"/>
        <v>2243.8023390407325</v>
      </c>
      <c r="P47" s="25">
        <f t="shared" ca="1" si="12"/>
        <v>2666.6652083702866</v>
      </c>
      <c r="Q47" s="25">
        <f t="shared" ca="1" si="12"/>
        <v>1373.5612677506942</v>
      </c>
      <c r="R47" s="25">
        <f t="shared" ca="1" si="12"/>
        <v>1835.4956360516298</v>
      </c>
      <c r="S47" s="25">
        <f t="shared" ca="1" si="12"/>
        <v>1219.3453202122473</v>
      </c>
      <c r="T47" s="25">
        <f t="shared" ca="1" si="12"/>
        <v>1195.4687660039926</v>
      </c>
      <c r="U47" s="25">
        <f t="shared" ca="1" si="12"/>
        <v>1597.786333327309</v>
      </c>
      <c r="V47" s="25">
        <f t="shared" ca="1" si="12"/>
        <v>2012.0561715898366</v>
      </c>
      <c r="W47" s="25">
        <f t="shared" ca="1" si="12"/>
        <v>1883.4415155285205</v>
      </c>
      <c r="X47" s="25">
        <f t="shared" ca="1" si="12"/>
        <v>2344.1005964735305</v>
      </c>
      <c r="Y47" s="25">
        <f t="shared" ca="1" si="12"/>
        <v>1515.58902303582</v>
      </c>
      <c r="Z47" s="25">
        <f t="shared" ref="Z47:AK57" ca="1" si="13">-SUMIFS(OFFSET(INDIRECT("'"&amp;$E$1 &amp; "_Generation'!C:C"), 0, Z$1), INDIRECT("'"&amp;$E$1 &amp; "_Generation'!B:B"),$H47, INDIRECT("'"&amp;$E$1 &amp; "_Generation'!A:A"),$B$44) + SUMIFS(OFFSET(INDIRECT("'"&amp;$C$1 &amp; "_Generation'!C:C"), 0, Z$1), INDIRECT("'"&amp;$C$1 &amp; "_Generation'!B:B"),$H47, INDIRECT("'"&amp;$C$1 &amp; "_Generation'!A:A"),$B$44)</f>
        <v>1755.5029365754344</v>
      </c>
      <c r="AA47" s="25">
        <f t="shared" ca="1" si="13"/>
        <v>1650.342221269264</v>
      </c>
      <c r="AB47" s="25">
        <f t="shared" ca="1" si="13"/>
        <v>1387.4297678486546</v>
      </c>
      <c r="AC47" s="25">
        <f t="shared" ca="1" si="13"/>
        <v>1624.2557694701281</v>
      </c>
      <c r="AD47" s="25">
        <f t="shared" ca="1" si="13"/>
        <v>1498.7162163752291</v>
      </c>
      <c r="AE47" s="25">
        <f t="shared" ca="1" si="13"/>
        <v>1218.787345794869</v>
      </c>
      <c r="AF47" s="25">
        <f t="shared" ca="1" si="13"/>
        <v>59.817551499899309</v>
      </c>
      <c r="AG47" s="25">
        <f t="shared" ca="1" si="13"/>
        <v>223.09465856573934</v>
      </c>
      <c r="AH47" s="25">
        <f t="shared" ca="1" si="13"/>
        <v>494.96800000000076</v>
      </c>
      <c r="AI47" s="25">
        <f t="shared" ca="1" si="13"/>
        <v>698.88409999999931</v>
      </c>
      <c r="AJ47" s="25">
        <f t="shared" ca="1" si="13"/>
        <v>560.66120000001047</v>
      </c>
      <c r="AK47" s="25">
        <f t="shared" ca="1" si="13"/>
        <v>359.68090000000029</v>
      </c>
    </row>
    <row r="48" spans="1:37">
      <c r="H48" s="21" t="s">
        <v>71</v>
      </c>
      <c r="I48" s="25">
        <f t="shared" ref="I48:R58" ca="1" si="14">-SUMIFS(OFFSET(INDIRECT("'"&amp;$E$1 &amp; "_Generation'!C:C"), 0, I$1), INDIRECT("'"&amp;$E$1 &amp; "_Generation'!B:B"),$H48, INDIRECT("'"&amp;$E$1 &amp; "_Generation'!A:A"),$B$44) + SUMIFS(OFFSET(INDIRECT("'"&amp;$C$1 &amp; "_Generation'!C:C"), 0, I$1), INDIRECT("'"&amp;$C$1 &amp; "_Generation'!B:B"),$H48, INDIRECT("'"&amp;$C$1 &amp; "_Generation'!A:A"),$B$44)</f>
        <v>227.93190000000686</v>
      </c>
      <c r="J48" s="25">
        <f t="shared" ca="1" si="14"/>
        <v>727.39050000000134</v>
      </c>
      <c r="K48" s="25">
        <f t="shared" ca="1" si="14"/>
        <v>557.78850000000602</v>
      </c>
      <c r="L48" s="25">
        <f t="shared" ca="1" si="14"/>
        <v>1463.3569205232616</v>
      </c>
      <c r="M48" s="25">
        <f t="shared" ca="1" si="14"/>
        <v>1124.4245160619575</v>
      </c>
      <c r="N48" s="25">
        <f t="shared" ca="1" si="14"/>
        <v>1367.7494797693435</v>
      </c>
      <c r="O48" s="25">
        <f t="shared" ca="1" si="14"/>
        <v>-1850.9498389989044</v>
      </c>
      <c r="P48" s="25">
        <f t="shared" ca="1" si="14"/>
        <v>-1440.9350330506179</v>
      </c>
      <c r="Q48" s="25">
        <f t="shared" ca="1" si="14"/>
        <v>-1463.0057939785711</v>
      </c>
      <c r="R48" s="25">
        <f t="shared" ca="1" si="14"/>
        <v>-1434.8243699615273</v>
      </c>
      <c r="S48" s="25">
        <f t="shared" ca="1" si="12"/>
        <v>-1338.4771632468071</v>
      </c>
      <c r="T48" s="25">
        <f t="shared" ca="1" si="12"/>
        <v>-1360.911711342161</v>
      </c>
      <c r="U48" s="25">
        <f t="shared" ca="1" si="12"/>
        <v>-1430.0140749714899</v>
      </c>
      <c r="V48" s="25">
        <f t="shared" ca="1" si="12"/>
        <v>-1232.7075488797132</v>
      </c>
      <c r="W48" s="25">
        <f t="shared" ca="1" si="12"/>
        <v>-1217.114632681629</v>
      </c>
      <c r="X48" s="25">
        <f t="shared" ca="1" si="12"/>
        <v>-1143.1295811391578</v>
      </c>
      <c r="Y48" s="25">
        <f t="shared" ca="1" si="12"/>
        <v>-1003.127539602513</v>
      </c>
      <c r="Z48" s="25">
        <f t="shared" ca="1" si="13"/>
        <v>-1175.3382731759518</v>
      </c>
      <c r="AA48" s="25">
        <f t="shared" ca="1" si="13"/>
        <v>-1016.656017171089</v>
      </c>
      <c r="AB48" s="25">
        <f t="shared" ca="1" si="13"/>
        <v>-659.169774820866</v>
      </c>
      <c r="AC48" s="25">
        <f t="shared" ca="1" si="13"/>
        <v>-953.11003627335015</v>
      </c>
      <c r="AD48" s="25">
        <f t="shared" ca="1" si="13"/>
        <v>-1130.6884352102009</v>
      </c>
      <c r="AE48" s="25">
        <f t="shared" ca="1" si="13"/>
        <v>-1157.5036496096961</v>
      </c>
      <c r="AF48" s="25">
        <f t="shared" ca="1" si="13"/>
        <v>-1063.3155626883122</v>
      </c>
      <c r="AG48" s="25">
        <f t="shared" ca="1" si="13"/>
        <v>-1010.3211116874631</v>
      </c>
      <c r="AH48" s="25">
        <f t="shared" ca="1" si="13"/>
        <v>-1314.2785514037901</v>
      </c>
      <c r="AI48" s="25">
        <f t="shared" ca="1" si="13"/>
        <v>-5.8251005599999918E-4</v>
      </c>
      <c r="AJ48" s="25">
        <f t="shared" ca="1" si="13"/>
        <v>0</v>
      </c>
      <c r="AK48" s="25">
        <f t="shared" ca="1" si="13"/>
        <v>0</v>
      </c>
    </row>
    <row r="49" spans="8:37">
      <c r="H49" s="21" t="s">
        <v>20</v>
      </c>
      <c r="I49" s="25">
        <f t="shared" ca="1" si="14"/>
        <v>-8.5243245393940015E-5</v>
      </c>
      <c r="J49" s="25">
        <f t="shared" ca="1" si="14"/>
        <v>-8.5660784861829598E-5</v>
      </c>
      <c r="K49" s="25">
        <f t="shared" ca="1" si="14"/>
        <v>23.984037613804958</v>
      </c>
      <c r="L49" s="25">
        <f t="shared" ca="1" si="14"/>
        <v>-149.81132015302501</v>
      </c>
      <c r="M49" s="25">
        <f t="shared" ca="1" si="14"/>
        <v>-105.60482943621264</v>
      </c>
      <c r="N49" s="25">
        <f t="shared" ca="1" si="14"/>
        <v>-205.81989183276528</v>
      </c>
      <c r="O49" s="25">
        <f t="shared" ca="1" si="14"/>
        <v>-303.14428953063816</v>
      </c>
      <c r="P49" s="25">
        <f t="shared" ca="1" si="14"/>
        <v>-151.65284965175533</v>
      </c>
      <c r="Q49" s="25">
        <f t="shared" ca="1" si="14"/>
        <v>-1290.8947818531169</v>
      </c>
      <c r="R49" s="25">
        <f t="shared" ca="1" si="14"/>
        <v>-870.48633105271665</v>
      </c>
      <c r="S49" s="25">
        <f t="shared" ca="1" si="12"/>
        <v>-608.11317384751192</v>
      </c>
      <c r="T49" s="25">
        <f t="shared" ca="1" si="12"/>
        <v>-413.11020744389316</v>
      </c>
      <c r="U49" s="25">
        <f t="shared" ca="1" si="12"/>
        <v>-574.28396861972942</v>
      </c>
      <c r="V49" s="25">
        <f t="shared" ca="1" si="12"/>
        <v>-263.09420315837178</v>
      </c>
      <c r="W49" s="25">
        <f t="shared" ca="1" si="12"/>
        <v>-486.57023956559442</v>
      </c>
      <c r="X49" s="25">
        <f t="shared" ca="1" si="12"/>
        <v>-524.07196974623912</v>
      </c>
      <c r="Y49" s="25">
        <f t="shared" ca="1" si="12"/>
        <v>-286.82601352990378</v>
      </c>
      <c r="Z49" s="25">
        <f t="shared" ca="1" si="13"/>
        <v>-368.23632747364491</v>
      </c>
      <c r="AA49" s="25">
        <f t="shared" ca="1" si="13"/>
        <v>-178.72778430006247</v>
      </c>
      <c r="AB49" s="25">
        <f t="shared" ca="1" si="13"/>
        <v>-98.301815146814533</v>
      </c>
      <c r="AC49" s="25">
        <f t="shared" ca="1" si="13"/>
        <v>-160.21213122597965</v>
      </c>
      <c r="AD49" s="25">
        <f t="shared" ca="1" si="13"/>
        <v>-165.65874980032731</v>
      </c>
      <c r="AE49" s="25">
        <f t="shared" ca="1" si="13"/>
        <v>-31.777911746202335</v>
      </c>
      <c r="AF49" s="25">
        <f t="shared" ca="1" si="13"/>
        <v>17.232951064334429</v>
      </c>
      <c r="AG49" s="25">
        <f t="shared" ca="1" si="13"/>
        <v>-3.3234723169521203</v>
      </c>
      <c r="AH49" s="25">
        <f t="shared" ca="1" si="13"/>
        <v>-7.2819224692466378E-4</v>
      </c>
      <c r="AI49" s="25">
        <f t="shared" ca="1" si="13"/>
        <v>-7.2337203494043933E-4</v>
      </c>
      <c r="AJ49" s="25">
        <f t="shared" ca="1" si="13"/>
        <v>-6.9530278187812655E-4</v>
      </c>
      <c r="AK49" s="25">
        <f t="shared" ca="1" si="13"/>
        <v>-6.8391717002214136E-4</v>
      </c>
    </row>
    <row r="50" spans="8:37">
      <c r="H50" s="21" t="s">
        <v>32</v>
      </c>
      <c r="I50" s="25">
        <f t="shared" ca="1" si="14"/>
        <v>7.6297999999951571E-2</v>
      </c>
      <c r="J50" s="25">
        <f t="shared" ca="1" si="14"/>
        <v>5.8896699999991142E-2</v>
      </c>
      <c r="K50" s="25">
        <f t="shared" ca="1" si="14"/>
        <v>2.7882039999999506</v>
      </c>
      <c r="L50" s="25">
        <f t="shared" ca="1" si="14"/>
        <v>-17.188579000000004</v>
      </c>
      <c r="M50" s="25">
        <f t="shared" ca="1" si="14"/>
        <v>-13.551850000000002</v>
      </c>
      <c r="N50" s="25">
        <f t="shared" ca="1" si="14"/>
        <v>-19.050155999999902</v>
      </c>
      <c r="O50" s="25">
        <f t="shared" ca="1" si="14"/>
        <v>-18.728461999999979</v>
      </c>
      <c r="P50" s="25">
        <f t="shared" ca="1" si="14"/>
        <v>-34.186986000000218</v>
      </c>
      <c r="Q50" s="25">
        <f t="shared" ca="1" si="14"/>
        <v>-33.850155999999998</v>
      </c>
      <c r="R50" s="25">
        <f t="shared" ca="1" si="14"/>
        <v>-45.777078000000074</v>
      </c>
      <c r="S50" s="25">
        <f t="shared" ca="1" si="12"/>
        <v>-77.835083999999995</v>
      </c>
      <c r="T50" s="25">
        <f t="shared" ca="1" si="12"/>
        <v>-160.20734999999803</v>
      </c>
      <c r="U50" s="25">
        <f t="shared" ca="1" si="12"/>
        <v>-176.15514999999999</v>
      </c>
      <c r="V50" s="25">
        <f t="shared" ca="1" si="12"/>
        <v>-234.67657000000008</v>
      </c>
      <c r="W50" s="25">
        <f t="shared" ca="1" si="12"/>
        <v>-33.614120000000014</v>
      </c>
      <c r="X50" s="25">
        <f t="shared" ca="1" si="12"/>
        <v>-46.028106000000093</v>
      </c>
      <c r="Y50" s="25">
        <f t="shared" ca="1" si="12"/>
        <v>-125.15250999999898</v>
      </c>
      <c r="Z50" s="25">
        <f t="shared" ca="1" si="13"/>
        <v>-190.31190000000009</v>
      </c>
      <c r="AA50" s="25">
        <f t="shared" ca="1" si="13"/>
        <v>-13.706374999999994</v>
      </c>
      <c r="AB50" s="25">
        <f t="shared" ca="1" si="13"/>
        <v>-5.6029800000000023</v>
      </c>
      <c r="AC50" s="25">
        <f t="shared" ca="1" si="13"/>
        <v>-11.231569999999991</v>
      </c>
      <c r="AD50" s="25">
        <f t="shared" ca="1" si="13"/>
        <v>-6.6138400000000104</v>
      </c>
      <c r="AE50" s="25">
        <f t="shared" ca="1" si="13"/>
        <v>2.98372999999998</v>
      </c>
      <c r="AF50" s="25">
        <f t="shared" ca="1" si="13"/>
        <v>-2.059039999998987</v>
      </c>
      <c r="AG50" s="25">
        <f t="shared" ca="1" si="13"/>
        <v>-0.22046000000000276</v>
      </c>
      <c r="AH50" s="25">
        <f t="shared" ca="1" si="13"/>
        <v>0</v>
      </c>
      <c r="AI50" s="25">
        <f t="shared" ca="1" si="13"/>
        <v>0</v>
      </c>
      <c r="AJ50" s="25">
        <f t="shared" ca="1" si="13"/>
        <v>0</v>
      </c>
      <c r="AK50" s="25">
        <f t="shared" ca="1" si="13"/>
        <v>0</v>
      </c>
    </row>
    <row r="51" spans="8:37">
      <c r="H51" s="21" t="s">
        <v>66</v>
      </c>
      <c r="I51" s="25">
        <f t="shared" ca="1" si="14"/>
        <v>-1.0610508590502832E-4</v>
      </c>
      <c r="J51" s="25">
        <f t="shared" ca="1" si="14"/>
        <v>6.0817416805342361E-2</v>
      </c>
      <c r="K51" s="25">
        <f t="shared" ca="1" si="14"/>
        <v>5.7398681047599922</v>
      </c>
      <c r="L51" s="25">
        <f t="shared" ca="1" si="14"/>
        <v>-30.555324490898585</v>
      </c>
      <c r="M51" s="25">
        <f t="shared" ca="1" si="14"/>
        <v>-23.060911122384908</v>
      </c>
      <c r="N51" s="25">
        <f t="shared" ca="1" si="14"/>
        <v>-25.374753094021145</v>
      </c>
      <c r="O51" s="25">
        <f t="shared" ca="1" si="14"/>
        <v>-42.413838844410449</v>
      </c>
      <c r="P51" s="25">
        <f t="shared" ca="1" si="14"/>
        <v>-38.648395899434689</v>
      </c>
      <c r="Q51" s="25">
        <f t="shared" ca="1" si="14"/>
        <v>-105.94550426591806</v>
      </c>
      <c r="R51" s="25">
        <f t="shared" ca="1" si="14"/>
        <v>-100.86524927408578</v>
      </c>
      <c r="S51" s="25">
        <f t="shared" ca="1" si="12"/>
        <v>-123.94301069741866</v>
      </c>
      <c r="T51" s="25">
        <f t="shared" ca="1" si="12"/>
        <v>-193.2021230924139</v>
      </c>
      <c r="U51" s="25">
        <f t="shared" ca="1" si="12"/>
        <v>-132.64885600595176</v>
      </c>
      <c r="V51" s="25">
        <f t="shared" ca="1" si="12"/>
        <v>-176.47324242504067</v>
      </c>
      <c r="W51" s="25">
        <f t="shared" ca="1" si="12"/>
        <v>-159.3477569852671</v>
      </c>
      <c r="X51" s="25">
        <f t="shared" ca="1" si="12"/>
        <v>-197.65705773281331</v>
      </c>
      <c r="Y51" s="25">
        <f t="shared" ca="1" si="12"/>
        <v>-293.6027703871257</v>
      </c>
      <c r="Z51" s="25">
        <f t="shared" ca="1" si="13"/>
        <v>-312.76571332989113</v>
      </c>
      <c r="AA51" s="25">
        <f t="shared" ca="1" si="13"/>
        <v>-805.74229302425215</v>
      </c>
      <c r="AB51" s="25">
        <f t="shared" ca="1" si="13"/>
        <v>-1165.1417577870375</v>
      </c>
      <c r="AC51" s="25">
        <f t="shared" ca="1" si="13"/>
        <v>-994.30642190957997</v>
      </c>
      <c r="AD51" s="25">
        <f t="shared" ca="1" si="13"/>
        <v>-1578.7470652110737</v>
      </c>
      <c r="AE51" s="25">
        <f t="shared" ca="1" si="13"/>
        <v>-1613.0381262195324</v>
      </c>
      <c r="AF51" s="25">
        <f t="shared" ca="1" si="13"/>
        <v>-1115.1837680818653</v>
      </c>
      <c r="AG51" s="25">
        <f t="shared" ca="1" si="13"/>
        <v>-1138.7998879823404</v>
      </c>
      <c r="AH51" s="25">
        <f t="shared" ca="1" si="13"/>
        <v>-925.66334097654362</v>
      </c>
      <c r="AI51" s="25">
        <f t="shared" ca="1" si="13"/>
        <v>-1960.596987112689</v>
      </c>
      <c r="AJ51" s="25">
        <f t="shared" ca="1" si="13"/>
        <v>-1466.0433577999011</v>
      </c>
      <c r="AK51" s="25">
        <f t="shared" ca="1" si="13"/>
        <v>-468.58823968146498</v>
      </c>
    </row>
    <row r="52" spans="8:37">
      <c r="H52" s="21" t="s">
        <v>65</v>
      </c>
      <c r="I52" s="25">
        <f t="shared" ca="1" si="14"/>
        <v>-12.015846000003876</v>
      </c>
      <c r="J52" s="25">
        <f t="shared" ca="1" si="14"/>
        <v>-223.6206530000054</v>
      </c>
      <c r="K52" s="25">
        <f t="shared" ca="1" si="14"/>
        <v>-602.02114800000163</v>
      </c>
      <c r="L52" s="25">
        <f t="shared" ca="1" si="14"/>
        <v>-495.49320499999885</v>
      </c>
      <c r="M52" s="25">
        <f t="shared" ca="1" si="14"/>
        <v>-452.65396400001009</v>
      </c>
      <c r="N52" s="25">
        <f t="shared" ca="1" si="14"/>
        <v>-563.79837799999768</v>
      </c>
      <c r="O52" s="25">
        <f t="shared" ca="1" si="14"/>
        <v>1073.394723999998</v>
      </c>
      <c r="P52" s="25">
        <f t="shared" ca="1" si="14"/>
        <v>786.97902800000156</v>
      </c>
      <c r="Q52" s="25">
        <f t="shared" ca="1" si="14"/>
        <v>443.19487199999639</v>
      </c>
      <c r="R52" s="25">
        <f t="shared" ca="1" si="14"/>
        <v>-113.69383400000333</v>
      </c>
      <c r="S52" s="25">
        <f t="shared" ca="1" si="12"/>
        <v>237.10836999999992</v>
      </c>
      <c r="T52" s="25">
        <f t="shared" ca="1" si="12"/>
        <v>-10.883294999999634</v>
      </c>
      <c r="U52" s="25">
        <f t="shared" ca="1" si="12"/>
        <v>250.00198400000045</v>
      </c>
      <c r="V52" s="25">
        <f t="shared" ca="1" si="12"/>
        <v>24.732246999999916</v>
      </c>
      <c r="W52" s="25">
        <f t="shared" ca="1" si="12"/>
        <v>14.517768999998225</v>
      </c>
      <c r="X52" s="25">
        <f t="shared" ca="1" si="12"/>
        <v>-631.91506299999855</v>
      </c>
      <c r="Y52" s="25">
        <f t="shared" ca="1" si="12"/>
        <v>-54.645002999997814</v>
      </c>
      <c r="Z52" s="25">
        <f t="shared" ca="1" si="13"/>
        <v>-170.53882899999917</v>
      </c>
      <c r="AA52" s="25">
        <f t="shared" ca="1" si="13"/>
        <v>-688.28295699999762</v>
      </c>
      <c r="AB52" s="25">
        <f t="shared" ca="1" si="13"/>
        <v>58.1891459999988</v>
      </c>
      <c r="AC52" s="25">
        <f t="shared" ca="1" si="13"/>
        <v>-571.43274099999871</v>
      </c>
      <c r="AD52" s="25">
        <f t="shared" ca="1" si="13"/>
        <v>-90.039976000000024</v>
      </c>
      <c r="AE52" s="25">
        <f t="shared" ca="1" si="13"/>
        <v>21.530256000007284</v>
      </c>
      <c r="AF52" s="25">
        <f t="shared" ca="1" si="13"/>
        <v>-227.73685899999691</v>
      </c>
      <c r="AG52" s="25">
        <f t="shared" ca="1" si="13"/>
        <v>107.45289699999739</v>
      </c>
      <c r="AH52" s="25">
        <f t="shared" ca="1" si="13"/>
        <v>-253.35460599999351</v>
      </c>
      <c r="AI52" s="25">
        <f t="shared" ca="1" si="13"/>
        <v>-556.32160300000214</v>
      </c>
      <c r="AJ52" s="25">
        <f t="shared" ca="1" si="13"/>
        <v>-897.5076029999982</v>
      </c>
      <c r="AK52" s="25">
        <f t="shared" ca="1" si="13"/>
        <v>54.302834000003713</v>
      </c>
    </row>
    <row r="53" spans="8:37">
      <c r="H53" s="21" t="s">
        <v>69</v>
      </c>
      <c r="I53" s="25">
        <f t="shared" ca="1" si="14"/>
        <v>-1288.1770392227918</v>
      </c>
      <c r="J53" s="25">
        <f t="shared" ca="1" si="14"/>
        <v>-1298.9754004016941</v>
      </c>
      <c r="K53" s="25">
        <f t="shared" ca="1" si="14"/>
        <v>-1340.1403215583196</v>
      </c>
      <c r="L53" s="25">
        <f t="shared" ca="1" si="14"/>
        <v>-2237.0722191415407</v>
      </c>
      <c r="M53" s="25">
        <f t="shared" ca="1" si="14"/>
        <v>-1967.0726504296326</v>
      </c>
      <c r="N53" s="25">
        <f t="shared" ca="1" si="14"/>
        <v>-1674.8556881265395</v>
      </c>
      <c r="O53" s="25">
        <f t="shared" ca="1" si="14"/>
        <v>-1371.8394022351276</v>
      </c>
      <c r="P53" s="25">
        <f t="shared" ca="1" si="14"/>
        <v>-2121.7555530336685</v>
      </c>
      <c r="Q53" s="25">
        <f t="shared" ca="1" si="14"/>
        <v>1307.3665783851902</v>
      </c>
      <c r="R53" s="25">
        <f t="shared" ca="1" si="14"/>
        <v>378.17794697696809</v>
      </c>
      <c r="S53" s="25">
        <f t="shared" ca="1" si="12"/>
        <v>836.08134629284905</v>
      </c>
      <c r="T53" s="25">
        <f t="shared" ca="1" si="12"/>
        <v>2668.5960278802813</v>
      </c>
      <c r="U53" s="25">
        <f t="shared" ca="1" si="12"/>
        <v>2914.671161423219</v>
      </c>
      <c r="V53" s="25">
        <f t="shared" ca="1" si="12"/>
        <v>2184.113785053516</v>
      </c>
      <c r="W53" s="25">
        <f t="shared" ca="1" si="12"/>
        <v>2181.9090617977345</v>
      </c>
      <c r="X53" s="25">
        <f t="shared" ca="1" si="12"/>
        <v>2425.2504008798714</v>
      </c>
      <c r="Y53" s="25">
        <f t="shared" ca="1" si="12"/>
        <v>2402.0391922232229</v>
      </c>
      <c r="Z53" s="25">
        <f t="shared" ca="1" si="13"/>
        <v>2089.903821151398</v>
      </c>
      <c r="AA53" s="25">
        <f t="shared" ca="1" si="13"/>
        <v>3032.5969457329484</v>
      </c>
      <c r="AB53" s="25">
        <f t="shared" ca="1" si="13"/>
        <v>2858.2688239136623</v>
      </c>
      <c r="AC53" s="25">
        <f t="shared" ca="1" si="13"/>
        <v>2319.6493261795113</v>
      </c>
      <c r="AD53" s="25">
        <f t="shared" ca="1" si="13"/>
        <v>2981.2097604635201</v>
      </c>
      <c r="AE53" s="25">
        <f t="shared" ca="1" si="13"/>
        <v>2854.6519564118498</v>
      </c>
      <c r="AF53" s="25">
        <f t="shared" ca="1" si="13"/>
        <v>3550.862735776871</v>
      </c>
      <c r="AG53" s="25">
        <f t="shared" ca="1" si="13"/>
        <v>3350.1537666673976</v>
      </c>
      <c r="AH53" s="25">
        <f t="shared" ca="1" si="13"/>
        <v>4681.225069769047</v>
      </c>
      <c r="AI53" s="25">
        <f t="shared" ca="1" si="13"/>
        <v>4851.0411860194436</v>
      </c>
      <c r="AJ53" s="25">
        <f t="shared" ca="1" si="13"/>
        <v>4746.2591587052011</v>
      </c>
      <c r="AK53" s="25">
        <f t="shared" ca="1" si="13"/>
        <v>2915.0960099324293</v>
      </c>
    </row>
    <row r="54" spans="8:37">
      <c r="H54" s="21" t="s">
        <v>68</v>
      </c>
      <c r="I54" s="25">
        <f t="shared" ca="1" si="14"/>
        <v>9.9998138830414973E-4</v>
      </c>
      <c r="J54" s="25">
        <f t="shared" ca="1" si="14"/>
        <v>-9.6542635947116651E-4</v>
      </c>
      <c r="K54" s="25">
        <f t="shared" ca="1" si="14"/>
        <v>-1.3481092991096375</v>
      </c>
      <c r="L54" s="25">
        <f t="shared" ca="1" si="14"/>
        <v>1.9460562325548381E-3</v>
      </c>
      <c r="M54" s="25">
        <f t="shared" ca="1" si="14"/>
        <v>1.2164864601800218E-3</v>
      </c>
      <c r="N54" s="25">
        <f t="shared" ca="1" si="14"/>
        <v>-0.37277821393945487</v>
      </c>
      <c r="O54" s="25">
        <f t="shared" ca="1" si="14"/>
        <v>8.8741444124025293E-3</v>
      </c>
      <c r="P54" s="25">
        <f t="shared" ca="1" si="14"/>
        <v>9.0787083136092406E-3</v>
      </c>
      <c r="Q54" s="25">
        <f t="shared" ca="1" si="14"/>
        <v>-533.48045159480534</v>
      </c>
      <c r="R54" s="25">
        <f t="shared" ca="1" si="14"/>
        <v>-146.45190086479852</v>
      </c>
      <c r="S54" s="25">
        <f t="shared" ca="1" si="12"/>
        <v>-473.9376337647991</v>
      </c>
      <c r="T54" s="25">
        <f t="shared" ca="1" si="12"/>
        <v>-2127.9778921987017</v>
      </c>
      <c r="U54" s="25">
        <f t="shared" ca="1" si="12"/>
        <v>-2887.1388951715417</v>
      </c>
      <c r="V54" s="25">
        <f t="shared" ca="1" si="12"/>
        <v>-2796.1437099276518</v>
      </c>
      <c r="W54" s="25">
        <f t="shared" ca="1" si="12"/>
        <v>-2771.8812797418359</v>
      </c>
      <c r="X54" s="25">
        <f t="shared" ca="1" si="12"/>
        <v>-2861.2288814930289</v>
      </c>
      <c r="Y54" s="25">
        <f t="shared" ca="1" si="12"/>
        <v>-2595.5940657639003</v>
      </c>
      <c r="Z54" s="25">
        <f t="shared" ca="1" si="13"/>
        <v>-2384.7691872884243</v>
      </c>
      <c r="AA54" s="25">
        <f t="shared" ca="1" si="13"/>
        <v>-2473.515864541012</v>
      </c>
      <c r="AB54" s="25">
        <f t="shared" ca="1" si="13"/>
        <v>-2416.9702988031568</v>
      </c>
      <c r="AC54" s="25">
        <f t="shared" ca="1" si="13"/>
        <v>-1902.2046519369178</v>
      </c>
      <c r="AD54" s="25">
        <f t="shared" ca="1" si="13"/>
        <v>-1559.9992122226831</v>
      </c>
      <c r="AE54" s="25">
        <f t="shared" ca="1" si="13"/>
        <v>-1355.7307172041837</v>
      </c>
      <c r="AF54" s="25">
        <f t="shared" ca="1" si="13"/>
        <v>-1322.6613185684473</v>
      </c>
      <c r="AG54" s="25">
        <f t="shared" ca="1" si="13"/>
        <v>-1527.0365920922195</v>
      </c>
      <c r="AH54" s="25">
        <f t="shared" ca="1" si="13"/>
        <v>-2900.9096322769619</v>
      </c>
      <c r="AI54" s="25">
        <f t="shared" ca="1" si="13"/>
        <v>-2969.8951399227662</v>
      </c>
      <c r="AJ54" s="25">
        <f t="shared" ca="1" si="13"/>
        <v>-3130.9931043008764</v>
      </c>
      <c r="AK54" s="25">
        <f t="shared" ca="1" si="13"/>
        <v>-2786.9126720883141</v>
      </c>
    </row>
    <row r="55" spans="8:37">
      <c r="H55" s="21" t="s">
        <v>36</v>
      </c>
      <c r="I55" s="25">
        <f t="shared" ca="1" si="14"/>
        <v>1.7655383231385997</v>
      </c>
      <c r="J55" s="25">
        <f t="shared" ca="1" si="14"/>
        <v>-2.8194326517440231</v>
      </c>
      <c r="K55" s="25">
        <f t="shared" ca="1" si="14"/>
        <v>2.9802234693110279</v>
      </c>
      <c r="L55" s="25">
        <f t="shared" ca="1" si="14"/>
        <v>0.77794970658402463</v>
      </c>
      <c r="M55" s="25">
        <f t="shared" ca="1" si="14"/>
        <v>4.605088534332765</v>
      </c>
      <c r="N55" s="25">
        <f t="shared" ca="1" si="14"/>
        <v>3.0405300657550356</v>
      </c>
      <c r="O55" s="25">
        <f t="shared" ca="1" si="14"/>
        <v>-0.95713950326216946</v>
      </c>
      <c r="P55" s="25">
        <f t="shared" ca="1" si="14"/>
        <v>-3.6327155606329598</v>
      </c>
      <c r="Q55" s="25">
        <f t="shared" ca="1" si="14"/>
        <v>-7.4980145696300156</v>
      </c>
      <c r="R55" s="25">
        <f t="shared" ca="1" si="14"/>
        <v>-12.242385936375058</v>
      </c>
      <c r="S55" s="25">
        <f t="shared" ca="1" si="12"/>
        <v>-9.3971425567900155</v>
      </c>
      <c r="T55" s="25">
        <f t="shared" ca="1" si="12"/>
        <v>530.0326547062524</v>
      </c>
      <c r="U55" s="25">
        <f t="shared" ca="1" si="12"/>
        <v>199.58635101966274</v>
      </c>
      <c r="V55" s="25">
        <f t="shared" ca="1" si="12"/>
        <v>188.00612714996691</v>
      </c>
      <c r="W55" s="25">
        <f t="shared" ca="1" si="12"/>
        <v>187.55288576586599</v>
      </c>
      <c r="X55" s="25">
        <f t="shared" ca="1" si="12"/>
        <v>179.94916584677389</v>
      </c>
      <c r="Y55" s="25">
        <f t="shared" ca="1" si="12"/>
        <v>406.14326504288215</v>
      </c>
      <c r="Z55" s="25">
        <f t="shared" ca="1" si="13"/>
        <v>400.09774990892083</v>
      </c>
      <c r="AA55" s="25">
        <f t="shared" ca="1" si="13"/>
        <v>463.94557357147005</v>
      </c>
      <c r="AB55" s="25">
        <f t="shared" ca="1" si="13"/>
        <v>458.98789132537104</v>
      </c>
      <c r="AC55" s="25">
        <f t="shared" ca="1" si="13"/>
        <v>835.63693174645141</v>
      </c>
      <c r="AD55" s="25">
        <f t="shared" ca="1" si="13"/>
        <v>718.47135325623094</v>
      </c>
      <c r="AE55" s="25">
        <f t="shared" ca="1" si="13"/>
        <v>667.10889516470979</v>
      </c>
      <c r="AF55" s="25">
        <f t="shared" ca="1" si="13"/>
        <v>1043.3958797435189</v>
      </c>
      <c r="AG55" s="25">
        <f t="shared" ca="1" si="13"/>
        <v>1042.4523655154298</v>
      </c>
      <c r="AH55" s="25">
        <f t="shared" ca="1" si="13"/>
        <v>860.20778953874833</v>
      </c>
      <c r="AI55" s="25">
        <f t="shared" ca="1" si="13"/>
        <v>874.48618927727057</v>
      </c>
      <c r="AJ55" s="25">
        <f t="shared" ca="1" si="13"/>
        <v>887.24498411406967</v>
      </c>
      <c r="AK55" s="25">
        <f t="shared" ca="1" si="13"/>
        <v>981.13853486243988</v>
      </c>
    </row>
    <row r="56" spans="8:37">
      <c r="H56" s="21" t="s">
        <v>73</v>
      </c>
      <c r="I56" s="25">
        <f t="shared" ca="1" si="14"/>
        <v>-38.824207999999999</v>
      </c>
      <c r="J56" s="25">
        <f t="shared" ca="1" si="14"/>
        <v>-41.893364000000133</v>
      </c>
      <c r="K56" s="25">
        <f t="shared" ca="1" si="14"/>
        <v>-32.606092354254088</v>
      </c>
      <c r="L56" s="25">
        <f t="shared" ca="1" si="14"/>
        <v>26.894034996573964</v>
      </c>
      <c r="M56" s="25">
        <f t="shared" ca="1" si="14"/>
        <v>154.00583231943347</v>
      </c>
      <c r="N56" s="25">
        <f t="shared" ca="1" si="14"/>
        <v>45.531581369386004</v>
      </c>
      <c r="O56" s="25">
        <f t="shared" ca="1" si="14"/>
        <v>-414.80429286560775</v>
      </c>
      <c r="P56" s="25">
        <f t="shared" ca="1" si="14"/>
        <v>-352.96212741258478</v>
      </c>
      <c r="Q56" s="25">
        <f t="shared" ca="1" si="14"/>
        <v>-31.873830954291407</v>
      </c>
      <c r="R56" s="25">
        <f t="shared" ca="1" si="14"/>
        <v>102.04178776555</v>
      </c>
      <c r="S56" s="25">
        <f t="shared" ca="1" si="12"/>
        <v>99.629688267817983</v>
      </c>
      <c r="T56" s="25">
        <f t="shared" ca="1" si="12"/>
        <v>-1803.9506623277648</v>
      </c>
      <c r="U56" s="25">
        <f t="shared" ca="1" si="12"/>
        <v>-1624.5565025700489</v>
      </c>
      <c r="V56" s="25">
        <f t="shared" ca="1" si="12"/>
        <v>-1958.6162410499091</v>
      </c>
      <c r="W56" s="25">
        <f t="shared" ca="1" si="12"/>
        <v>-1904.5767417355746</v>
      </c>
      <c r="X56" s="25">
        <f t="shared" ca="1" si="12"/>
        <v>-1959.308266051632</v>
      </c>
      <c r="Y56" s="25">
        <f t="shared" ca="1" si="12"/>
        <v>-1964.2756808515805</v>
      </c>
      <c r="Z56" s="25">
        <f t="shared" ca="1" si="13"/>
        <v>-2024.1433873349451</v>
      </c>
      <c r="AA56" s="25">
        <f t="shared" ca="1" si="13"/>
        <v>-1482.0643258389937</v>
      </c>
      <c r="AB56" s="25">
        <f t="shared" ca="1" si="13"/>
        <v>-1236.1216518553192</v>
      </c>
      <c r="AC56" s="25">
        <f t="shared" ca="1" si="13"/>
        <v>-1691.2862185248814</v>
      </c>
      <c r="AD56" s="25">
        <f t="shared" ca="1" si="13"/>
        <v>-1098.6649968492857</v>
      </c>
      <c r="AE56" s="25">
        <f t="shared" ca="1" si="13"/>
        <v>-794.84837878798498</v>
      </c>
      <c r="AF56" s="25">
        <f t="shared" ca="1" si="13"/>
        <v>-974.79770448949785</v>
      </c>
      <c r="AG56" s="25">
        <f t="shared" ca="1" si="13"/>
        <v>-1082.1645627442231</v>
      </c>
      <c r="AH56" s="25">
        <f t="shared" ca="1" si="13"/>
        <v>-1388.1630771992131</v>
      </c>
      <c r="AI56" s="25">
        <f t="shared" ca="1" si="13"/>
        <v>-1346.5751475305842</v>
      </c>
      <c r="AJ56" s="25">
        <f t="shared" ca="1" si="13"/>
        <v>-1248.0977651188296</v>
      </c>
      <c r="AK56" s="25">
        <f t="shared" ca="1" si="13"/>
        <v>-985.09030161915871</v>
      </c>
    </row>
    <row r="57" spans="8:37">
      <c r="H57" s="21" t="s">
        <v>56</v>
      </c>
      <c r="I57" s="25">
        <f t="shared" ca="1" si="14"/>
        <v>8.2753600000000205E-2</v>
      </c>
      <c r="J57" s="25">
        <f t="shared" ca="1" si="14"/>
        <v>-0.29176290199999855</v>
      </c>
      <c r="K57" s="25">
        <f t="shared" ca="1" si="14"/>
        <v>-0.53068481200009643</v>
      </c>
      <c r="L57" s="25">
        <f t="shared" ca="1" si="14"/>
        <v>0.55732873999990318</v>
      </c>
      <c r="M57" s="25">
        <f t="shared" ca="1" si="14"/>
        <v>0.60560768200009818</v>
      </c>
      <c r="N57" s="25">
        <f t="shared" ca="1" si="14"/>
        <v>0.53025471400007973</v>
      </c>
      <c r="O57" s="25">
        <f t="shared" ca="1" si="14"/>
        <v>3.1342476049999846</v>
      </c>
      <c r="P57" s="25">
        <f t="shared" ca="1" si="14"/>
        <v>1.6068839999917373E-2</v>
      </c>
      <c r="Q57" s="25">
        <f t="shared" ca="1" si="14"/>
        <v>-1.6665991300000655</v>
      </c>
      <c r="R57" s="25">
        <f t="shared" ca="1" si="14"/>
        <v>-1.0103530200000819</v>
      </c>
      <c r="S57" s="25">
        <f t="shared" ca="1" si="12"/>
        <v>-10.041589199999976</v>
      </c>
      <c r="T57" s="25">
        <f t="shared" ca="1" si="12"/>
        <v>8.9290592199999992</v>
      </c>
      <c r="U57" s="25">
        <f t="shared" ca="1" si="12"/>
        <v>20.453043099999945</v>
      </c>
      <c r="V57" s="25">
        <f t="shared" ca="1" si="12"/>
        <v>6.9903939000000719</v>
      </c>
      <c r="W57" s="25">
        <f t="shared" ca="1" si="12"/>
        <v>11.40863150000007</v>
      </c>
      <c r="X57" s="25">
        <f t="shared" ca="1" si="12"/>
        <v>16.283938399999897</v>
      </c>
      <c r="Y57" s="25">
        <f t="shared" ca="1" si="12"/>
        <v>17.037608900001032</v>
      </c>
      <c r="Z57" s="25">
        <f t="shared" ca="1" si="13"/>
        <v>15.194136200000116</v>
      </c>
      <c r="AA57" s="25">
        <f t="shared" ca="1" si="13"/>
        <v>21.512367199999971</v>
      </c>
      <c r="AB57" s="25">
        <f t="shared" ca="1" si="13"/>
        <v>8.1939759000000549</v>
      </c>
      <c r="AC57" s="25">
        <f t="shared" ca="1" si="13"/>
        <v>16.832427599999164</v>
      </c>
      <c r="AD57" s="25">
        <f t="shared" ca="1" si="13"/>
        <v>39.748330799999849</v>
      </c>
      <c r="AE57" s="25">
        <f t="shared" ca="1" si="13"/>
        <v>31.94549260000008</v>
      </c>
      <c r="AF57" s="25">
        <f t="shared" ca="1" si="13"/>
        <v>67.492039300000215</v>
      </c>
      <c r="AG57" s="25">
        <f t="shared" ca="1" si="13"/>
        <v>41.323692599999731</v>
      </c>
      <c r="AH57" s="25">
        <f t="shared" ca="1" si="13"/>
        <v>36.569515600001296</v>
      </c>
      <c r="AI57" s="25">
        <f t="shared" ca="1" si="13"/>
        <v>26.940974800000959</v>
      </c>
      <c r="AJ57" s="25">
        <f t="shared" ca="1" si="13"/>
        <v>31.674252799999977</v>
      </c>
      <c r="AK57" s="25">
        <f t="shared" ca="1" si="13"/>
        <v>174.37366040000006</v>
      </c>
    </row>
    <row r="59" spans="8:37">
      <c r="H59" s="21" t="s">
        <v>70</v>
      </c>
      <c r="I59" s="25">
        <f t="shared" ref="I59:X61" ca="1" si="15">-SUMIFS(OFFSET(INDIRECT("'"&amp;$E$1 &amp; "_Generation'!C:C"), 0, I$1), INDIRECT("'"&amp;$E$1 &amp; "_Generation'!B:B"),$H59, INDIRECT("'"&amp;$E$1 &amp; "_Generation'!A:A"),$B$44) + SUMIFS(OFFSET(INDIRECT("'"&amp;$C$1 &amp; "_Generation'!C:C"), 0, I$1), INDIRECT("'"&amp;$C$1 &amp; "_Generation'!B:B"),$H59, INDIRECT("'"&amp;$C$1 &amp; "_Generation'!A:A"),$B$44)</f>
        <v>2.1796871839829635</v>
      </c>
      <c r="J59" s="25">
        <f t="shared" ca="1" si="15"/>
        <v>-3.4807812831958529</v>
      </c>
      <c r="K59" s="25">
        <f t="shared" ca="1" si="15"/>
        <v>3.6792772540760552</v>
      </c>
      <c r="L59" s="25">
        <f t="shared" ca="1" si="15"/>
        <v>0.94045303528702107</v>
      </c>
      <c r="M59" s="25">
        <f t="shared" ca="1" si="15"/>
        <v>5.6840375364011493</v>
      </c>
      <c r="N59" s="25">
        <f t="shared" ca="1" si="15"/>
        <v>3.7749904504630081</v>
      </c>
      <c r="O59" s="25">
        <f t="shared" ca="1" si="15"/>
        <v>-1.1816301526349093</v>
      </c>
      <c r="P59" s="25">
        <f t="shared" ca="1" si="15"/>
        <v>-4.4848045173339415</v>
      </c>
      <c r="Q59" s="25">
        <f t="shared" ca="1" si="15"/>
        <v>-9.3626341509249187</v>
      </c>
      <c r="R59" s="25">
        <f t="shared" ca="1" si="15"/>
        <v>-15.008148409247156</v>
      </c>
      <c r="S59" s="25">
        <f t="shared" ca="1" si="15"/>
        <v>-11.817440057203839</v>
      </c>
      <c r="T59" s="25">
        <f t="shared" ca="1" si="15"/>
        <v>624.04949431007617</v>
      </c>
      <c r="U59" s="25">
        <f t="shared" ca="1" si="15"/>
        <v>235.58443410366226</v>
      </c>
      <c r="V59" s="25">
        <f t="shared" ca="1" si="15"/>
        <v>222.18346529083487</v>
      </c>
      <c r="W59" s="25">
        <f t="shared" ca="1" si="15"/>
        <v>219.9662479368094</v>
      </c>
      <c r="X59" s="25">
        <f t="shared" ca="1" si="15"/>
        <v>211.80071332978127</v>
      </c>
      <c r="Y59" s="25">
        <f t="shared" ref="Y59:AK61" ca="1" si="16">-SUMIFS(OFFSET(INDIRECT("'"&amp;$E$1 &amp; "_Generation'!C:C"), 0, Y$1), INDIRECT("'"&amp;$E$1 &amp; "_Generation'!B:B"),$H59, INDIRECT("'"&amp;$E$1 &amp; "_Generation'!A:A"),$B$44) + SUMIFS(OFFSET(INDIRECT("'"&amp;$C$1 &amp; "_Generation'!C:C"), 0, Y$1), INDIRECT("'"&amp;$C$1 &amp; "_Generation'!B:B"),$H59, INDIRECT("'"&amp;$C$1 &amp; "_Generation'!A:A"),$B$44)</f>
        <v>479.58496958098476</v>
      </c>
      <c r="Z59" s="25">
        <f t="shared" ca="1" si="16"/>
        <v>469.82254920276432</v>
      </c>
      <c r="AA59" s="25">
        <f t="shared" ca="1" si="16"/>
        <v>545.27068365250989</v>
      </c>
      <c r="AB59" s="25">
        <f t="shared" ca="1" si="16"/>
        <v>540.5590540058115</v>
      </c>
      <c r="AC59" s="25">
        <f t="shared" ca="1" si="16"/>
        <v>982.39252728743031</v>
      </c>
      <c r="AD59" s="25">
        <f t="shared" ca="1" si="16"/>
        <v>846.34215446965027</v>
      </c>
      <c r="AE59" s="25">
        <f t="shared" ca="1" si="16"/>
        <v>783.8984878245401</v>
      </c>
      <c r="AF59" s="25">
        <f t="shared" ca="1" si="16"/>
        <v>1228.204614820851</v>
      </c>
      <c r="AG59" s="25">
        <f t="shared" ca="1" si="16"/>
        <v>1228.1798383540518</v>
      </c>
      <c r="AH59" s="25">
        <f t="shared" ca="1" si="16"/>
        <v>1010.1027719871208</v>
      </c>
      <c r="AI59" s="25">
        <f t="shared" ca="1" si="16"/>
        <v>1031.125503658699</v>
      </c>
      <c r="AJ59" s="25">
        <f t="shared" ca="1" si="16"/>
        <v>1042.7198175074991</v>
      </c>
      <c r="AK59" s="25">
        <f t="shared" ca="1" si="16"/>
        <v>1153.0603807939187</v>
      </c>
    </row>
    <row r="60" spans="8:37">
      <c r="H60" s="21" t="s">
        <v>72</v>
      </c>
      <c r="I60" s="25">
        <f t="shared" ca="1" si="15"/>
        <v>-73.513965000001122</v>
      </c>
      <c r="J60" s="25">
        <f t="shared" ca="1" si="15"/>
        <v>-98.671453999999017</v>
      </c>
      <c r="K60" s="25">
        <f t="shared" ca="1" si="15"/>
        <v>-74.715149112637391</v>
      </c>
      <c r="L60" s="25">
        <f t="shared" ca="1" si="15"/>
        <v>76.696673339365134</v>
      </c>
      <c r="M60" s="25">
        <f t="shared" ca="1" si="15"/>
        <v>224.5418089756331</v>
      </c>
      <c r="N60" s="25">
        <f t="shared" ca="1" si="15"/>
        <v>134.40421727318517</v>
      </c>
      <c r="O60" s="25">
        <f t="shared" ca="1" si="15"/>
        <v>-679.07943468586109</v>
      </c>
      <c r="P60" s="25">
        <f t="shared" ca="1" si="15"/>
        <v>-592.47990233105065</v>
      </c>
      <c r="Q60" s="25">
        <f t="shared" ca="1" si="15"/>
        <v>-297.82067896157605</v>
      </c>
      <c r="R60" s="25">
        <f t="shared" ca="1" si="15"/>
        <v>-312.04929255569004</v>
      </c>
      <c r="S60" s="25">
        <f t="shared" ca="1" si="15"/>
        <v>-195.05116490410364</v>
      </c>
      <c r="T60" s="25">
        <f t="shared" ca="1" si="15"/>
        <v>-2457.4883805073332</v>
      </c>
      <c r="U60" s="25">
        <f t="shared" ca="1" si="15"/>
        <v>-2278.7122483878884</v>
      </c>
      <c r="V60" s="25">
        <f t="shared" ca="1" si="15"/>
        <v>-2642.8162334749195</v>
      </c>
      <c r="W60" s="25">
        <f t="shared" ca="1" si="15"/>
        <v>-2669.7744748010555</v>
      </c>
      <c r="X60" s="25">
        <f t="shared" ca="1" si="15"/>
        <v>-2758.1010093569275</v>
      </c>
      <c r="Y60" s="25">
        <f t="shared" ca="1" si="16"/>
        <v>-2627.9637531560329</v>
      </c>
      <c r="Z60" s="25">
        <f t="shared" ca="1" si="16"/>
        <v>-2911.8995328233541</v>
      </c>
      <c r="AA60" s="25">
        <f t="shared" ca="1" si="16"/>
        <v>-2086.2484246225758</v>
      </c>
      <c r="AB60" s="25">
        <f t="shared" ca="1" si="16"/>
        <v>-1511.0249906121389</v>
      </c>
      <c r="AC60" s="25">
        <f t="shared" ca="1" si="16"/>
        <v>-2515.4710106876264</v>
      </c>
      <c r="AD60" s="25">
        <f t="shared" ca="1" si="16"/>
        <v>-1429.551115307866</v>
      </c>
      <c r="AE60" s="25">
        <f t="shared" ca="1" si="16"/>
        <v>-1085.9359227123459</v>
      </c>
      <c r="AF60" s="25">
        <f t="shared" ca="1" si="16"/>
        <v>-1305.8550770359871</v>
      </c>
      <c r="AG60" s="25">
        <f t="shared" ca="1" si="16"/>
        <v>-1432.9147545666237</v>
      </c>
      <c r="AH60" s="25">
        <f t="shared" ca="1" si="16"/>
        <v>-1838.8885066280345</v>
      </c>
      <c r="AI60" s="25">
        <f t="shared" ca="1" si="16"/>
        <v>-1588.9395619038623</v>
      </c>
      <c r="AJ60" s="25">
        <f t="shared" ca="1" si="16"/>
        <v>-1627.0425017905909</v>
      </c>
      <c r="AK60" s="25">
        <f t="shared" ca="1" si="16"/>
        <v>-1187.4929273805683</v>
      </c>
    </row>
    <row r="61" spans="8:37">
      <c r="H61" s="21" t="s">
        <v>76</v>
      </c>
      <c r="I61" s="25">
        <f t="shared" ca="1" si="15"/>
        <v>9.9387186900010249E-2</v>
      </c>
      <c r="J61" s="25">
        <f t="shared" ca="1" si="15"/>
        <v>-0.35024616099999406</v>
      </c>
      <c r="K61" s="25">
        <f t="shared" ca="1" si="15"/>
        <v>-0.63712616500010455</v>
      </c>
      <c r="L61" s="25">
        <f t="shared" ca="1" si="15"/>
        <v>0.63895761499981063</v>
      </c>
      <c r="M61" s="25">
        <f t="shared" ca="1" si="15"/>
        <v>0.72900124000003075</v>
      </c>
      <c r="N61" s="25">
        <f t="shared" ca="1" si="15"/>
        <v>0.66445051399989552</v>
      </c>
      <c r="O61" s="25">
        <f t="shared" ca="1" si="15"/>
        <v>3.7618415800000093</v>
      </c>
      <c r="P61" s="25">
        <f t="shared" ca="1" si="15"/>
        <v>1.9286319999764601E-2</v>
      </c>
      <c r="Q61" s="25">
        <f t="shared" ca="1" si="15"/>
        <v>-2.0813331600000993</v>
      </c>
      <c r="R61" s="25">
        <f t="shared" ca="1" si="15"/>
        <v>-0.9052475999999956</v>
      </c>
      <c r="S61" s="25">
        <f t="shared" ca="1" si="15"/>
        <v>-12.376959400001056</v>
      </c>
      <c r="T61" s="25">
        <f t="shared" ca="1" si="15"/>
        <v>10.757824819999882</v>
      </c>
      <c r="U61" s="25">
        <f t="shared" ca="1" si="15"/>
        <v>24.519486199999847</v>
      </c>
      <c r="V61" s="25">
        <f t="shared" ca="1" si="15"/>
        <v>8.5896058999998104</v>
      </c>
      <c r="W61" s="25">
        <f t="shared" ca="1" si="15"/>
        <v>13.580081399998789</v>
      </c>
      <c r="X61" s="25">
        <f t="shared" ca="1" si="15"/>
        <v>19.485293699998806</v>
      </c>
      <c r="Y61" s="25">
        <f t="shared" ca="1" si="16"/>
        <v>20.508414499999049</v>
      </c>
      <c r="Z61" s="25">
        <f t="shared" ca="1" si="16"/>
        <v>18.299936900000148</v>
      </c>
      <c r="AA61" s="25">
        <f t="shared" ca="1" si="16"/>
        <v>25.756536199999118</v>
      </c>
      <c r="AB61" s="25">
        <f t="shared" ca="1" si="16"/>
        <v>9.9279230000001917</v>
      </c>
      <c r="AC61" s="25">
        <f t="shared" ca="1" si="16"/>
        <v>20.068392200002108</v>
      </c>
      <c r="AD61" s="25">
        <f t="shared" ca="1" si="16"/>
        <v>48.007499899999857</v>
      </c>
      <c r="AE61" s="25">
        <f t="shared" ca="1" si="16"/>
        <v>38.082505200000924</v>
      </c>
      <c r="AF61" s="25">
        <f t="shared" ca="1" si="16"/>
        <v>81.25810360000014</v>
      </c>
      <c r="AG61" s="25">
        <f t="shared" ca="1" si="16"/>
        <v>49.371334500000103</v>
      </c>
      <c r="AH61" s="25">
        <f t="shared" ca="1" si="16"/>
        <v>43.987771199999088</v>
      </c>
      <c r="AI61" s="25">
        <f t="shared" ca="1" si="16"/>
        <v>32.307116399999813</v>
      </c>
      <c r="AJ61" s="25">
        <f t="shared" ca="1" si="16"/>
        <v>38.074050999999827</v>
      </c>
      <c r="AK61" s="25">
        <f t="shared" ca="1" si="16"/>
        <v>209.14139009999872</v>
      </c>
    </row>
    <row r="63" spans="8:37">
      <c r="H63" s="26" t="s">
        <v>125</v>
      </c>
      <c r="I63" s="26"/>
    </row>
  </sheetData>
  <dataConsolidate/>
  <dataValidations count="1">
    <dataValidation type="list" allowBlank="1" showInputMessage="1" showErrorMessage="1" sqref="B4 B23 B44">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126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0.48227707802833997</v>
      </c>
      <c r="D6" s="30">
        <v>0.45148919911774216</v>
      </c>
      <c r="E6" s="30">
        <v>0.47727771679205927</v>
      </c>
      <c r="F6" s="30">
        <v>0.59894476522387496</v>
      </c>
      <c r="G6" s="30">
        <v>0.63284799743577147</v>
      </c>
      <c r="H6" s="30">
        <v>0.61493593023301207</v>
      </c>
      <c r="I6" s="30">
        <v>0.60009592164352799</v>
      </c>
      <c r="J6" s="30">
        <v>0.62828568954219677</v>
      </c>
      <c r="K6" s="30">
        <v>0.64406637061508787</v>
      </c>
      <c r="L6" s="30">
        <v>0.61644751289536126</v>
      </c>
      <c r="M6" s="30">
        <v>0.57842757499310704</v>
      </c>
      <c r="N6" s="30">
        <v>0.57817614324835931</v>
      </c>
      <c r="O6" s="30">
        <v>0.66132979827531946</v>
      </c>
      <c r="P6" s="30">
        <v>0.57800422048615341</v>
      </c>
      <c r="Q6" s="30">
        <v>0.54273335908510023</v>
      </c>
      <c r="R6" s="30">
        <v>0.56489585857995139</v>
      </c>
      <c r="S6" s="30">
        <v>0.57742039140877532</v>
      </c>
      <c r="T6" s="30">
        <v>0.57869019073327832</v>
      </c>
      <c r="U6" s="30">
        <v>0.52722874371558592</v>
      </c>
      <c r="V6" s="30">
        <v>0.52728484749683424</v>
      </c>
      <c r="W6" s="30">
        <v>0.50837249414685426</v>
      </c>
      <c r="X6" s="30">
        <v>0.56269069713667541</v>
      </c>
      <c r="Y6" s="30">
        <v>0.51979592782896022</v>
      </c>
      <c r="Z6" s="30">
        <v>0.51333933831836231</v>
      </c>
      <c r="AA6" s="30">
        <v>0.48477083352603173</v>
      </c>
      <c r="AB6" s="30">
        <v>0.56815108973736195</v>
      </c>
      <c r="AC6" s="30">
        <v>0.53626922153135359</v>
      </c>
      <c r="AD6" s="30">
        <v>0.52623445545516312</v>
      </c>
      <c r="AE6" s="30">
        <v>0.50851950354609921</v>
      </c>
    </row>
    <row r="7" spans="1:31">
      <c r="A7" s="29" t="s">
        <v>40</v>
      </c>
      <c r="B7" s="29" t="s">
        <v>71</v>
      </c>
      <c r="C7" s="30">
        <v>0.65765265822060781</v>
      </c>
      <c r="D7" s="30">
        <v>0.56690478641766973</v>
      </c>
      <c r="E7" s="30">
        <v>0.61155526639402846</v>
      </c>
      <c r="F7" s="30">
        <v>0.68109632835630796</v>
      </c>
      <c r="G7" s="30">
        <v>0.70058026266045759</v>
      </c>
      <c r="H7" s="30">
        <v>0.69010619543093199</v>
      </c>
      <c r="I7" s="30">
        <v>0.60808000652709127</v>
      </c>
      <c r="J7" s="30">
        <v>0.68834388173012528</v>
      </c>
      <c r="K7" s="30">
        <v>0.69888719683883826</v>
      </c>
      <c r="L7" s="30">
        <v>0.68542473044594598</v>
      </c>
      <c r="M7" s="30">
        <v>0.63939902406340388</v>
      </c>
      <c r="N7" s="30">
        <v>0.65011612963501675</v>
      </c>
      <c r="O7" s="30">
        <v>0.68312675915365828</v>
      </c>
      <c r="P7" s="30">
        <v>0.58887221934503786</v>
      </c>
      <c r="Q7" s="30">
        <v>0.58142338682441652</v>
      </c>
      <c r="R7" s="30">
        <v>0.54608026000945098</v>
      </c>
      <c r="S7" s="30">
        <v>0.47920039480898863</v>
      </c>
      <c r="T7" s="30">
        <v>0.56146653632202903</v>
      </c>
      <c r="U7" s="30">
        <v>0.48566302174801301</v>
      </c>
      <c r="V7" s="30">
        <v>0.31488961660850001</v>
      </c>
      <c r="W7" s="30">
        <v>0.45530673826621437</v>
      </c>
      <c r="X7" s="30">
        <v>0.54013704487544745</v>
      </c>
      <c r="Y7" s="30">
        <v>0.55294681941735402</v>
      </c>
      <c r="Z7" s="30">
        <v>0.50795254107388721</v>
      </c>
      <c r="AA7" s="30">
        <v>0.48263678668059495</v>
      </c>
      <c r="AB7" s="30">
        <v>0.62783920799448889</v>
      </c>
      <c r="AC7" s="30" t="s">
        <v>169</v>
      </c>
      <c r="AD7" s="30" t="s">
        <v>169</v>
      </c>
      <c r="AE7" s="30" t="s">
        <v>169</v>
      </c>
    </row>
    <row r="8" spans="1:31">
      <c r="A8" s="29" t="s">
        <v>40</v>
      </c>
      <c r="B8" s="29" t="s">
        <v>20</v>
      </c>
      <c r="C8" s="30">
        <v>8.4171482921239466E-2</v>
      </c>
      <c r="D8" s="30">
        <v>8.4171482945306325E-2</v>
      </c>
      <c r="E8" s="30">
        <v>7.3441601055287062E-2</v>
      </c>
      <c r="F8" s="30">
        <v>0.1122913692893777</v>
      </c>
      <c r="G8" s="30">
        <v>0.12374865884144456</v>
      </c>
      <c r="H8" s="30">
        <v>0.10190285671565222</v>
      </c>
      <c r="I8" s="30">
        <v>0.1047068369474132</v>
      </c>
      <c r="J8" s="30">
        <v>0.10951571243618181</v>
      </c>
      <c r="K8" s="30">
        <v>0.17075643031704246</v>
      </c>
      <c r="L8" s="30">
        <v>0.15332310139988267</v>
      </c>
      <c r="M8" s="30">
        <v>0.15800510764229372</v>
      </c>
      <c r="N8" s="30">
        <v>0.20431022217842418</v>
      </c>
      <c r="O8" s="30">
        <v>0.24535093485387091</v>
      </c>
      <c r="P8" s="30">
        <v>0.21606883674242316</v>
      </c>
      <c r="Q8" s="30">
        <v>0.17774561889871748</v>
      </c>
      <c r="R8" s="30">
        <v>0.16818233739593302</v>
      </c>
      <c r="S8" s="30">
        <v>0.2110201460585828</v>
      </c>
      <c r="T8" s="30">
        <v>0.22502603391340179</v>
      </c>
      <c r="U8" s="30">
        <v>0.20268385757101726</v>
      </c>
      <c r="V8" s="30">
        <v>0.22729173515918774</v>
      </c>
      <c r="W8" s="30">
        <v>0.22416781438663053</v>
      </c>
      <c r="X8" s="30">
        <v>0.27027597426997046</v>
      </c>
      <c r="Y8" s="30">
        <v>0.21175307878456065</v>
      </c>
      <c r="Z8" s="30">
        <v>0.24914051953156008</v>
      </c>
      <c r="AA8" s="30">
        <v>0.270617587531576</v>
      </c>
      <c r="AB8" s="30">
        <v>0.282600281013488</v>
      </c>
      <c r="AC8" s="30">
        <v>0.28337455163112379</v>
      </c>
      <c r="AD8" s="30">
        <v>0.28260027248230385</v>
      </c>
      <c r="AE8" s="30">
        <v>0.2826002680320871</v>
      </c>
    </row>
    <row r="9" spans="1:31">
      <c r="A9" s="29" t="s">
        <v>40</v>
      </c>
      <c r="B9" s="29" t="s">
        <v>32</v>
      </c>
      <c r="C9" s="30">
        <v>5.7810506902103626E-2</v>
      </c>
      <c r="D9" s="30">
        <v>5.9012695919774587E-2</v>
      </c>
      <c r="E9" s="30">
        <v>5.9727068156623639E-2</v>
      </c>
      <c r="F9" s="30">
        <v>1.8029469870931972E-2</v>
      </c>
      <c r="G9" s="30">
        <v>1.704049377095045E-2</v>
      </c>
      <c r="H9" s="30">
        <v>1.9617338730963111E-2</v>
      </c>
      <c r="I9" s="30">
        <v>1.7218384109325097E-2</v>
      </c>
      <c r="J9" s="30">
        <v>1.9814166468709576E-2</v>
      </c>
      <c r="K9" s="30">
        <v>1.7028213503312465E-2</v>
      </c>
      <c r="L9" s="30">
        <v>1.9333216868582883E-2</v>
      </c>
      <c r="M9" s="30">
        <v>2.2096665742866946E-2</v>
      </c>
      <c r="N9" s="30">
        <v>3.8415450880248989E-2</v>
      </c>
      <c r="O9" s="30">
        <v>3.9795707465621451E-2</v>
      </c>
      <c r="P9" s="30">
        <v>5.3212163802887534E-2</v>
      </c>
      <c r="Q9" s="30">
        <v>4.0057710952649025E-2</v>
      </c>
      <c r="R9" s="30">
        <v>4.2297661772064801E-2</v>
      </c>
      <c r="S9" s="30">
        <v>8.0512713454681736E-2</v>
      </c>
      <c r="T9" s="30">
        <v>7.0433410739976235E-2</v>
      </c>
      <c r="U9" s="30">
        <v>0.14315979696673189</v>
      </c>
      <c r="V9" s="30">
        <v>0.18469814090019571</v>
      </c>
      <c r="W9" s="30">
        <v>0.16855009241139376</v>
      </c>
      <c r="X9" s="30">
        <v>0.23988856273102849</v>
      </c>
      <c r="Y9" s="30">
        <v>0.1966468253968254</v>
      </c>
      <c r="Z9" s="30">
        <v>0.18956154870623909</v>
      </c>
      <c r="AA9" s="30">
        <v>0.22062591052402697</v>
      </c>
      <c r="AB9" s="30" t="s">
        <v>169</v>
      </c>
      <c r="AC9" s="30" t="s">
        <v>169</v>
      </c>
      <c r="AD9" s="30" t="s">
        <v>169</v>
      </c>
      <c r="AE9" s="30" t="s">
        <v>169</v>
      </c>
    </row>
    <row r="10" spans="1:31">
      <c r="A10" s="29" t="s">
        <v>40</v>
      </c>
      <c r="B10" s="29" t="s">
        <v>66</v>
      </c>
      <c r="C10" s="30">
        <v>9.0038923285109672E-4</v>
      </c>
      <c r="D10" s="30">
        <v>4.1327194970504794E-4</v>
      </c>
      <c r="E10" s="30">
        <v>1.7638174045282486E-3</v>
      </c>
      <c r="F10" s="30">
        <v>3.9101123409798003E-3</v>
      </c>
      <c r="G10" s="30">
        <v>2.7804198188257443E-3</v>
      </c>
      <c r="H10" s="30">
        <v>3.2816193252299718E-3</v>
      </c>
      <c r="I10" s="30">
        <v>2.5560192514901526E-3</v>
      </c>
      <c r="J10" s="30">
        <v>4.2517651319601609E-3</v>
      </c>
      <c r="K10" s="30">
        <v>4.0436371165954209E-3</v>
      </c>
      <c r="L10" s="30">
        <v>5.5321432171250972E-3</v>
      </c>
      <c r="M10" s="30">
        <v>6.4566345315212499E-3</v>
      </c>
      <c r="N10" s="30">
        <v>1.3006254911259922E-2</v>
      </c>
      <c r="O10" s="30">
        <v>1.1256214634073506E-2</v>
      </c>
      <c r="P10" s="30">
        <v>1.2646940045895888E-2</v>
      </c>
      <c r="Q10" s="30">
        <v>1.3996838652972719E-2</v>
      </c>
      <c r="R10" s="30">
        <v>1.5297520647531843E-2</v>
      </c>
      <c r="S10" s="30">
        <v>2.7692411711445382E-2</v>
      </c>
      <c r="T10" s="30">
        <v>1.6114649885320437E-2</v>
      </c>
      <c r="U10" s="30">
        <v>4.369481475873601E-2</v>
      </c>
      <c r="V10" s="30">
        <v>7.3737489098455497E-2</v>
      </c>
      <c r="W10" s="30">
        <v>5.4987588703566619E-2</v>
      </c>
      <c r="X10" s="30">
        <v>7.191550788309882E-2</v>
      </c>
      <c r="Y10" s="30">
        <v>0.1155163686365607</v>
      </c>
      <c r="Z10" s="30">
        <v>6.4127589431004231E-2</v>
      </c>
      <c r="AA10" s="30">
        <v>7.8349502607999263E-2</v>
      </c>
      <c r="AB10" s="30">
        <v>0.14472643247093295</v>
      </c>
      <c r="AC10" s="30">
        <v>0.17060327057768793</v>
      </c>
      <c r="AD10" s="30">
        <v>0.16766840813252562</v>
      </c>
      <c r="AE10" s="30">
        <v>0.17512097770460555</v>
      </c>
    </row>
    <row r="11" spans="1:31">
      <c r="A11" s="29" t="s">
        <v>40</v>
      </c>
      <c r="B11" s="29" t="s">
        <v>65</v>
      </c>
      <c r="C11" s="30">
        <v>0.20610486799951208</v>
      </c>
      <c r="D11" s="30">
        <v>0.2151511084686383</v>
      </c>
      <c r="E11" s="30">
        <v>0.19910582159053244</v>
      </c>
      <c r="F11" s="30">
        <v>0.24356921496945327</v>
      </c>
      <c r="G11" s="30">
        <v>0.24663760576623109</v>
      </c>
      <c r="H11" s="30">
        <v>0.23094275491109242</v>
      </c>
      <c r="I11" s="30">
        <v>0.23765038538932129</v>
      </c>
      <c r="J11" s="30">
        <v>0.26698392855170611</v>
      </c>
      <c r="K11" s="30">
        <v>0.24761657955153785</v>
      </c>
      <c r="L11" s="30">
        <v>0.23200001426383787</v>
      </c>
      <c r="M11" s="30">
        <v>0.22532856004085577</v>
      </c>
      <c r="N11" s="30">
        <v>0.22470792193411337</v>
      </c>
      <c r="O11" s="30">
        <v>0.24297134830355582</v>
      </c>
      <c r="P11" s="30">
        <v>0.25553136014210703</v>
      </c>
      <c r="Q11" s="30">
        <v>0.24639010337813655</v>
      </c>
      <c r="R11" s="30">
        <v>0.24022501280738814</v>
      </c>
      <c r="S11" s="30">
        <v>0.26847147119854825</v>
      </c>
      <c r="T11" s="30">
        <v>0.24118286223838062</v>
      </c>
      <c r="U11" s="30">
        <v>0.23019695649525623</v>
      </c>
      <c r="V11" s="30">
        <v>0.21585234540025228</v>
      </c>
      <c r="W11" s="30">
        <v>0.21421969064229052</v>
      </c>
      <c r="X11" s="30">
        <v>0.23408982738239648</v>
      </c>
      <c r="Y11" s="30">
        <v>0.23709936917432073</v>
      </c>
      <c r="Z11" s="30">
        <v>0.22320445449262019</v>
      </c>
      <c r="AA11" s="30">
        <v>0.23812582372760199</v>
      </c>
      <c r="AB11" s="30">
        <v>0.27232583072338457</v>
      </c>
      <c r="AC11" s="30">
        <v>0.24866037894521734</v>
      </c>
      <c r="AD11" s="30">
        <v>0.23136806099387924</v>
      </c>
      <c r="AE11" s="30">
        <v>0.21720915462177504</v>
      </c>
    </row>
    <row r="12" spans="1:31">
      <c r="A12" s="29" t="s">
        <v>40</v>
      </c>
      <c r="B12" s="29" t="s">
        <v>69</v>
      </c>
      <c r="C12" s="30">
        <v>0.37015011196167341</v>
      </c>
      <c r="D12" s="30">
        <v>0.377098121015217</v>
      </c>
      <c r="E12" s="30">
        <v>0.34095265850829753</v>
      </c>
      <c r="F12" s="30">
        <v>0.33350661030718537</v>
      </c>
      <c r="G12" s="30">
        <v>0.36176640587643244</v>
      </c>
      <c r="H12" s="30">
        <v>0.37373270828522853</v>
      </c>
      <c r="I12" s="30">
        <v>0.3827771308190816</v>
      </c>
      <c r="J12" s="30">
        <v>0.35661495806909183</v>
      </c>
      <c r="K12" s="30">
        <v>0.35593976279123518</v>
      </c>
      <c r="L12" s="30">
        <v>0.35378991996569353</v>
      </c>
      <c r="M12" s="30">
        <v>0.35731535945778725</v>
      </c>
      <c r="N12" s="30">
        <v>0.32771267486389855</v>
      </c>
      <c r="O12" s="30">
        <v>0.31565551377181394</v>
      </c>
      <c r="P12" s="30">
        <v>0.33368937789591308</v>
      </c>
      <c r="Q12" s="30">
        <v>0.35111481338468042</v>
      </c>
      <c r="R12" s="30">
        <v>0.35958112480131571</v>
      </c>
      <c r="S12" s="30">
        <v>0.34047006226824644</v>
      </c>
      <c r="T12" s="30">
        <v>0.33931051716652993</v>
      </c>
      <c r="U12" s="30">
        <v>0.34091924249930716</v>
      </c>
      <c r="V12" s="30">
        <v>0.33944411820253179</v>
      </c>
      <c r="W12" s="30">
        <v>0.32064817511963384</v>
      </c>
      <c r="X12" s="30">
        <v>0.30154587037778086</v>
      </c>
      <c r="Y12" s="30">
        <v>0.32198586417001951</v>
      </c>
      <c r="Z12" s="30">
        <v>0.33486470118591993</v>
      </c>
      <c r="AA12" s="30">
        <v>0.34811337500546752</v>
      </c>
      <c r="AB12" s="30">
        <v>0.33850313895335515</v>
      </c>
      <c r="AC12" s="30">
        <v>0.33927156033273748</v>
      </c>
      <c r="AD12" s="30">
        <v>0.33831001571715436</v>
      </c>
      <c r="AE12" s="30">
        <v>0.33147978574765319</v>
      </c>
    </row>
    <row r="13" spans="1:31">
      <c r="A13" s="29" t="s">
        <v>40</v>
      </c>
      <c r="B13" s="29" t="s">
        <v>68</v>
      </c>
      <c r="C13" s="30">
        <v>0.29560342495726372</v>
      </c>
      <c r="D13" s="30">
        <v>0.29160300820649671</v>
      </c>
      <c r="E13" s="30">
        <v>0.29657666654490561</v>
      </c>
      <c r="F13" s="30">
        <v>0.28436545522222745</v>
      </c>
      <c r="G13" s="30">
        <v>0.2784915026978711</v>
      </c>
      <c r="H13" s="30">
        <v>0.29500884929635729</v>
      </c>
      <c r="I13" s="30">
        <v>0.29870149113914868</v>
      </c>
      <c r="J13" s="30">
        <v>0.26362869061757521</v>
      </c>
      <c r="K13" s="30">
        <v>0.27706931536969981</v>
      </c>
      <c r="L13" s="30">
        <v>0.28739550467541236</v>
      </c>
      <c r="M13" s="30">
        <v>0.28662722957873338</v>
      </c>
      <c r="N13" s="30">
        <v>0.28759219108222533</v>
      </c>
      <c r="O13" s="30">
        <v>0.27561056322003336</v>
      </c>
      <c r="P13" s="30">
        <v>0.26979686444503093</v>
      </c>
      <c r="Q13" s="30">
        <v>0.28575379888213531</v>
      </c>
      <c r="R13" s="30">
        <v>0.28722284234345019</v>
      </c>
      <c r="S13" s="30">
        <v>0.25603767761754936</v>
      </c>
      <c r="T13" s="30">
        <v>0.26483622321108319</v>
      </c>
      <c r="U13" s="30">
        <v>0.27629529961344934</v>
      </c>
      <c r="V13" s="30">
        <v>0.27944025999369265</v>
      </c>
      <c r="W13" s="30">
        <v>0.27957276869980385</v>
      </c>
      <c r="X13" s="30">
        <v>0.26514669347410208</v>
      </c>
      <c r="Y13" s="30">
        <v>0.2558989483568227</v>
      </c>
      <c r="Z13" s="30">
        <v>0.2689963453412263</v>
      </c>
      <c r="AA13" s="30">
        <v>0.26853863468437578</v>
      </c>
      <c r="AB13" s="30">
        <v>0.24506769186767149</v>
      </c>
      <c r="AC13" s="30">
        <v>0.25275843393689706</v>
      </c>
      <c r="AD13" s="30">
        <v>0.26259955793522904</v>
      </c>
      <c r="AE13" s="30">
        <v>0.26148174528146551</v>
      </c>
    </row>
    <row r="14" spans="1:31">
      <c r="A14" s="29" t="s">
        <v>40</v>
      </c>
      <c r="B14" s="29" t="s">
        <v>36</v>
      </c>
      <c r="C14" s="30">
        <v>5.8498354246896068E-2</v>
      </c>
      <c r="D14" s="30">
        <v>3.9393295094890132E-2</v>
      </c>
      <c r="E14" s="30">
        <v>4.7329756391251573E-2</v>
      </c>
      <c r="F14" s="30">
        <v>6.0999729524421814E-2</v>
      </c>
      <c r="G14" s="30">
        <v>6.3292233521290348E-2</v>
      </c>
      <c r="H14" s="30">
        <v>6.5381757380035141E-2</v>
      </c>
      <c r="I14" s="30">
        <v>6.2492241657565832E-2</v>
      </c>
      <c r="J14" s="30">
        <v>5.9177657438533898E-2</v>
      </c>
      <c r="K14" s="30">
        <v>5.9360421329083826E-2</v>
      </c>
      <c r="L14" s="30">
        <v>6.2115981335062839E-2</v>
      </c>
      <c r="M14" s="30">
        <v>6.1712446044800584E-2</v>
      </c>
      <c r="N14" s="30">
        <v>9.6834681739025139E-2</v>
      </c>
      <c r="O14" s="30">
        <v>0.10942321381362187</v>
      </c>
      <c r="P14" s="30">
        <v>0.10978235530582522</v>
      </c>
      <c r="Q14" s="30">
        <v>0.1228442974791059</v>
      </c>
      <c r="R14" s="30">
        <v>0.12310322170293829</v>
      </c>
      <c r="S14" s="30">
        <v>0.11966669181633201</v>
      </c>
      <c r="T14" s="30">
        <v>0.11865596740489351</v>
      </c>
      <c r="U14" s="30">
        <v>0.12488324323784528</v>
      </c>
      <c r="V14" s="30">
        <v>0.12074640538173385</v>
      </c>
      <c r="W14" s="30">
        <v>0.13031138581219415</v>
      </c>
      <c r="X14" s="30">
        <v>0.13847807296139775</v>
      </c>
      <c r="Y14" s="30">
        <v>0.134624696345647</v>
      </c>
      <c r="Z14" s="30">
        <v>0.1410075926007627</v>
      </c>
      <c r="AA14" s="30">
        <v>0.14045617607962718</v>
      </c>
      <c r="AB14" s="30">
        <v>0.1347122224284813</v>
      </c>
      <c r="AC14" s="30">
        <v>0.13495019465486371</v>
      </c>
      <c r="AD14" s="30">
        <v>0.13638489198798812</v>
      </c>
      <c r="AE14" s="30">
        <v>0.13421902085423851</v>
      </c>
    </row>
    <row r="15" spans="1:31">
      <c r="A15" s="29" t="s">
        <v>40</v>
      </c>
      <c r="B15" s="29" t="s">
        <v>73</v>
      </c>
      <c r="C15" s="30">
        <v>3.3443297113704265E-2</v>
      </c>
      <c r="D15" s="30">
        <v>5.2949076047127792E-2</v>
      </c>
      <c r="E15" s="30">
        <v>6.3269998555457049E-2</v>
      </c>
      <c r="F15" s="30">
        <v>0.17418543152631036</v>
      </c>
      <c r="G15" s="30">
        <v>0.17625834863574683</v>
      </c>
      <c r="H15" s="30">
        <v>0.17011569354096151</v>
      </c>
      <c r="I15" s="30">
        <v>0.22066797533578569</v>
      </c>
      <c r="J15" s="30">
        <v>0.22676497458336706</v>
      </c>
      <c r="K15" s="30">
        <v>0.23218751276062669</v>
      </c>
      <c r="L15" s="30">
        <v>0.23284722488073192</v>
      </c>
      <c r="M15" s="30">
        <v>0.21985281512978158</v>
      </c>
      <c r="N15" s="30">
        <v>0.25753897880603838</v>
      </c>
      <c r="O15" s="30">
        <v>0.24020404115453287</v>
      </c>
      <c r="P15" s="30">
        <v>0.24837757242551553</v>
      </c>
      <c r="Q15" s="30">
        <v>0.25816446722326147</v>
      </c>
      <c r="R15" s="30">
        <v>0.25245790417527042</v>
      </c>
      <c r="S15" s="30">
        <v>0.2549969151497038</v>
      </c>
      <c r="T15" s="30">
        <v>0.25061036752079641</v>
      </c>
      <c r="U15" s="30">
        <v>0.26369688276373321</v>
      </c>
      <c r="V15" s="30">
        <v>0.2511538318357438</v>
      </c>
      <c r="W15" s="30">
        <v>0.25590995351147461</v>
      </c>
      <c r="X15" s="30">
        <v>0.25494632571341885</v>
      </c>
      <c r="Y15" s="30">
        <v>0.23830405231531301</v>
      </c>
      <c r="Z15" s="30">
        <v>0.26094787184093055</v>
      </c>
      <c r="AA15" s="30">
        <v>0.25482465159302914</v>
      </c>
      <c r="AB15" s="30">
        <v>0.23868108669449775</v>
      </c>
      <c r="AC15" s="30">
        <v>0.2327647937301815</v>
      </c>
      <c r="AD15" s="30">
        <v>0.24467247196778424</v>
      </c>
      <c r="AE15" s="30">
        <v>0.23942587787325287</v>
      </c>
    </row>
    <row r="16" spans="1:31">
      <c r="A16" s="29" t="s">
        <v>40</v>
      </c>
      <c r="B16" s="29" t="s">
        <v>56</v>
      </c>
      <c r="C16" s="30">
        <v>4.4722501392626055E-2</v>
      </c>
      <c r="D16" s="30">
        <v>5.3978611576740568E-2</v>
      </c>
      <c r="E16" s="30">
        <v>7.2607903149013261E-2</v>
      </c>
      <c r="F16" s="30">
        <v>8.5978157869357599E-2</v>
      </c>
      <c r="G16" s="30">
        <v>9.1913201234093536E-2</v>
      </c>
      <c r="H16" s="30">
        <v>9.473376138198758E-2</v>
      </c>
      <c r="I16" s="30">
        <v>8.8906342698923405E-2</v>
      </c>
      <c r="J16" s="30">
        <v>8.3763780310065081E-2</v>
      </c>
      <c r="K16" s="30">
        <v>8.4541117639253455E-2</v>
      </c>
      <c r="L16" s="30">
        <v>8.4520630579324199E-2</v>
      </c>
      <c r="M16" s="30">
        <v>8.4859639810698509E-2</v>
      </c>
      <c r="N16" s="30">
        <v>7.630415662646356E-2</v>
      </c>
      <c r="O16" s="30">
        <v>7.2266360311044608E-2</v>
      </c>
      <c r="P16" s="30">
        <v>7.0500516008251385E-2</v>
      </c>
      <c r="Q16" s="30">
        <v>6.8809521274201035E-2</v>
      </c>
      <c r="R16" s="30">
        <v>6.766225019364093E-2</v>
      </c>
      <c r="S16" s="30">
        <v>6.2777259984372238E-2</v>
      </c>
      <c r="T16" s="30">
        <v>6.1698215590614641E-2</v>
      </c>
      <c r="U16" s="30">
        <v>6.071242689533634E-2</v>
      </c>
      <c r="V16" s="30">
        <v>5.8430938639767796E-2</v>
      </c>
      <c r="W16" s="30">
        <v>5.6957413948376653E-2</v>
      </c>
      <c r="X16" s="30">
        <v>5.5072779051788638E-2</v>
      </c>
      <c r="Y16" s="30">
        <v>4.9216580670217558E-2</v>
      </c>
      <c r="Z16" s="30">
        <v>5.1763480747022889E-2</v>
      </c>
      <c r="AA16" s="30">
        <v>5.1638727507851374E-2</v>
      </c>
      <c r="AB16" s="30">
        <v>4.8608752576468524E-2</v>
      </c>
      <c r="AC16" s="30">
        <v>4.8673923347019601E-2</v>
      </c>
      <c r="AD16" s="30">
        <v>4.8366433691613274E-2</v>
      </c>
      <c r="AE16" s="30">
        <v>3.992658475706877E-2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0.47978080073665813</v>
      </c>
      <c r="D20" s="30">
        <v>0.44824816755395636</v>
      </c>
      <c r="E20" s="30">
        <v>0.47593396759037399</v>
      </c>
      <c r="F20" s="30">
        <v>0.56449937326965027</v>
      </c>
      <c r="G20" s="30">
        <v>0.63447971920993151</v>
      </c>
      <c r="H20" s="30">
        <v>0.59389134057989723</v>
      </c>
      <c r="I20" s="30">
        <v>0.58990458554236003</v>
      </c>
      <c r="J20" s="30">
        <v>0.62738292647198279</v>
      </c>
      <c r="K20" s="30">
        <v>0.63746932405912005</v>
      </c>
      <c r="L20" s="30">
        <v>0.61063647072244076</v>
      </c>
      <c r="M20" s="30">
        <v>0.57518723169356012</v>
      </c>
      <c r="N20" s="30">
        <v>0.50675642752502925</v>
      </c>
      <c r="O20" s="30">
        <v>0.63375250887101997</v>
      </c>
      <c r="P20" s="30">
        <v>0.54666824304183514</v>
      </c>
      <c r="Q20" s="30">
        <v>0.45822059022492811</v>
      </c>
      <c r="R20" s="30">
        <v>0.54662172332149506</v>
      </c>
      <c r="S20" s="30">
        <v>0.59201599019110429</v>
      </c>
      <c r="T20" s="30">
        <v>0.58531898359546763</v>
      </c>
      <c r="U20" s="30">
        <v>0.542037899543379</v>
      </c>
      <c r="V20" s="30">
        <v>0.48014037713512603</v>
      </c>
      <c r="W20" s="30">
        <v>0.52085620835651836</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6.145925226237808E-3</v>
      </c>
      <c r="D22" s="30">
        <v>6.1459254208487673E-3</v>
      </c>
      <c r="E22" s="30">
        <v>1.8495218659765843E-2</v>
      </c>
      <c r="F22" s="30">
        <v>4.2610128677348862E-2</v>
      </c>
      <c r="G22" s="30">
        <v>3.2150461557628858E-2</v>
      </c>
      <c r="H22" s="30">
        <v>1.1627639663968931E-2</v>
      </c>
      <c r="I22" s="30">
        <v>3.4633370697994152E-2</v>
      </c>
      <c r="J22" s="30">
        <v>4.2779212321545017E-2</v>
      </c>
      <c r="K22" s="30">
        <v>0.17488217509140302</v>
      </c>
      <c r="L22" s="30">
        <v>0.11325850595012894</v>
      </c>
      <c r="M22" s="30">
        <v>0.11200850628872384</v>
      </c>
      <c r="N22" s="30">
        <v>0.20584537581576257</v>
      </c>
      <c r="O22" s="30">
        <v>0.22140381442229037</v>
      </c>
      <c r="P22" s="30">
        <v>0.21278965306886391</v>
      </c>
      <c r="Q22" s="30">
        <v>0.15174593860779909</v>
      </c>
      <c r="R22" s="30">
        <v>0.12904780390203288</v>
      </c>
      <c r="S22" s="30">
        <v>0.17758937698591779</v>
      </c>
      <c r="T22" s="30">
        <v>0.23384074860881482</v>
      </c>
      <c r="U22" s="30">
        <v>0.19577596023999086</v>
      </c>
      <c r="V22" s="30">
        <v>0.2166158875854714</v>
      </c>
      <c r="W22" s="30">
        <v>0.20965352251092056</v>
      </c>
      <c r="X22" s="30">
        <v>0.25012036070219545</v>
      </c>
      <c r="Y22" s="30">
        <v>3.9517482534511907E-2</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1.6595091562355122E-9</v>
      </c>
      <c r="D24" s="30">
        <v>1.7277290805342274E-9</v>
      </c>
      <c r="E24" s="30">
        <v>8.6407268536278824E-4</v>
      </c>
      <c r="F24" s="30">
        <v>4.0982833692665968E-3</v>
      </c>
      <c r="G24" s="30">
        <v>7.2642321657091281E-4</v>
      </c>
      <c r="H24" s="30">
        <v>1.1833588783274349E-3</v>
      </c>
      <c r="I24" s="30">
        <v>1.0885762965990153E-3</v>
      </c>
      <c r="J24" s="30">
        <v>2.1074793012086238E-3</v>
      </c>
      <c r="K24" s="30">
        <v>1.5555803106290279E-3</v>
      </c>
      <c r="L24" s="30">
        <v>2.516359714611094E-3</v>
      </c>
      <c r="M24" s="30">
        <v>1.7537094491607596E-3</v>
      </c>
      <c r="N24" s="30">
        <v>7.3325995417339047E-3</v>
      </c>
      <c r="O24" s="30">
        <v>6.1857404651497038E-3</v>
      </c>
      <c r="P24" s="30">
        <v>9.8412768551110284E-3</v>
      </c>
      <c r="Q24" s="30">
        <v>1.668285516077888E-2</v>
      </c>
      <c r="R24" s="30">
        <v>1.3196104142297492E-2</v>
      </c>
      <c r="S24" s="30">
        <v>2.4087109099510517E-2</v>
      </c>
      <c r="T24" s="30">
        <v>6.8213930151095935E-3</v>
      </c>
      <c r="U24" s="30">
        <v>4.4648477677634371E-2</v>
      </c>
      <c r="V24" s="30">
        <v>9.8733181495327615E-2</v>
      </c>
      <c r="W24" s="30">
        <v>5.7283152085794618E-2</v>
      </c>
      <c r="X24" s="30">
        <v>7.496480096746018E-2</v>
      </c>
      <c r="Y24" s="30">
        <v>0.14809430123271827</v>
      </c>
      <c r="Z24" s="30">
        <v>6.6450974166158375E-2</v>
      </c>
      <c r="AA24" s="30">
        <v>8.1311368812114981E-2</v>
      </c>
      <c r="AB24" s="30">
        <v>0.16778111710132515</v>
      </c>
      <c r="AC24" s="30">
        <v>0.23573037912104258</v>
      </c>
      <c r="AD24" s="30">
        <v>0.21726105189804623</v>
      </c>
      <c r="AE24" s="30">
        <v>0.21728395746707641</v>
      </c>
    </row>
    <row r="25" spans="1:31" s="28" customFormat="1">
      <c r="A25" s="29" t="s">
        <v>130</v>
      </c>
      <c r="B25" s="29" t="s">
        <v>65</v>
      </c>
      <c r="C25" s="30">
        <v>9.3144377909082046E-2</v>
      </c>
      <c r="D25" s="30">
        <v>9.7901127156143145E-2</v>
      </c>
      <c r="E25" s="30">
        <v>8.8678961430098083E-2</v>
      </c>
      <c r="F25" s="30">
        <v>0.12617205073174176</v>
      </c>
      <c r="G25" s="30">
        <v>0.12120400607650385</v>
      </c>
      <c r="H25" s="30">
        <v>0.11307249145491635</v>
      </c>
      <c r="I25" s="30">
        <v>0.12251131775345994</v>
      </c>
      <c r="J25" s="30">
        <v>0.15603324346643341</v>
      </c>
      <c r="K25" s="30">
        <v>0.13983516423341544</v>
      </c>
      <c r="L25" s="30">
        <v>0.12133239668618562</v>
      </c>
      <c r="M25" s="30">
        <v>0.12943546805860995</v>
      </c>
      <c r="N25" s="30">
        <v>0.12703450491507912</v>
      </c>
      <c r="O25" s="30">
        <v>0.14637950151470985</v>
      </c>
      <c r="P25" s="30">
        <v>0.15866912314635714</v>
      </c>
      <c r="Q25" s="30">
        <v>0.15487532519894365</v>
      </c>
      <c r="R25" s="30">
        <v>0.1475086219231074</v>
      </c>
      <c r="S25" s="30">
        <v>0.19093141322876092</v>
      </c>
      <c r="T25" s="30">
        <v>0.15990661349725757</v>
      </c>
      <c r="U25" s="30">
        <v>0.15286738339383338</v>
      </c>
      <c r="V25" s="30">
        <v>0.13983666233892406</v>
      </c>
      <c r="W25" s="30">
        <v>0.13508732192222428</v>
      </c>
      <c r="X25" s="30">
        <v>0.15949360814498817</v>
      </c>
      <c r="Y25" s="30">
        <v>0.15761335073262497</v>
      </c>
      <c r="Z25" s="30">
        <v>0.15941189175344234</v>
      </c>
      <c r="AA25" s="30">
        <v>0.16342272727272725</v>
      </c>
      <c r="AB25" s="30">
        <v>0.18448861291433719</v>
      </c>
      <c r="AC25" s="30">
        <v>0.15101563728217765</v>
      </c>
      <c r="AD25" s="30">
        <v>0.14180388136686006</v>
      </c>
      <c r="AE25" s="30">
        <v>0.12695963245100378</v>
      </c>
    </row>
    <row r="26" spans="1:31" s="28" customFormat="1">
      <c r="A26" s="29" t="s">
        <v>130</v>
      </c>
      <c r="B26" s="29" t="s">
        <v>69</v>
      </c>
      <c r="C26" s="30">
        <v>0.32840555866556059</v>
      </c>
      <c r="D26" s="30">
        <v>0.37249097769328998</v>
      </c>
      <c r="E26" s="30">
        <v>0.34364839899028371</v>
      </c>
      <c r="F26" s="30">
        <v>0.32997896716038261</v>
      </c>
      <c r="G26" s="30">
        <v>0.36853829371140101</v>
      </c>
      <c r="H26" s="30">
        <v>0.38327729116505344</v>
      </c>
      <c r="I26" s="30">
        <v>0.38051902948285504</v>
      </c>
      <c r="J26" s="30">
        <v>0.33207467371309907</v>
      </c>
      <c r="K26" s="30">
        <v>0.30959198496454543</v>
      </c>
      <c r="L26" s="30">
        <v>0.32711928425052172</v>
      </c>
      <c r="M26" s="30">
        <v>0.33893396853703295</v>
      </c>
      <c r="N26" s="30">
        <v>0.33241960882804511</v>
      </c>
      <c r="O26" s="30">
        <v>0.31989037957428768</v>
      </c>
      <c r="P26" s="30">
        <v>0.33880732621480281</v>
      </c>
      <c r="Q26" s="30">
        <v>0.35697249587873203</v>
      </c>
      <c r="R26" s="30">
        <v>0.35833134075013234</v>
      </c>
      <c r="S26" s="30">
        <v>0.32058633760700517</v>
      </c>
      <c r="T26" s="30">
        <v>0.29682327551833554</v>
      </c>
      <c r="U26" s="30">
        <v>0.31651604749844148</v>
      </c>
      <c r="V26" s="30">
        <v>0.32614710780870509</v>
      </c>
      <c r="W26" s="30">
        <v>0.3252329453903211</v>
      </c>
      <c r="X26" s="30">
        <v>0.30851317378403587</v>
      </c>
      <c r="Y26" s="30">
        <v>0.32298033854520519</v>
      </c>
      <c r="Z26" s="30">
        <v>0.33772997611206007</v>
      </c>
      <c r="AA26" s="30">
        <v>0.33918012412585508</v>
      </c>
      <c r="AB26" s="30">
        <v>0.30825232134197933</v>
      </c>
      <c r="AC26" s="30">
        <v>0.29129633085607776</v>
      </c>
      <c r="AD26" s="30">
        <v>0.30625769371364814</v>
      </c>
      <c r="AE26" s="30">
        <v>0.30951474042321886</v>
      </c>
    </row>
    <row r="27" spans="1:31" s="28" customFormat="1">
      <c r="A27" s="29" t="s">
        <v>130</v>
      </c>
      <c r="B27" s="29" t="s">
        <v>68</v>
      </c>
      <c r="C27" s="30">
        <v>0.28629391226888939</v>
      </c>
      <c r="D27" s="30">
        <v>0.28533028363456603</v>
      </c>
      <c r="E27" s="30">
        <v>0.28723715400114347</v>
      </c>
      <c r="F27" s="30">
        <v>0.27653117119775261</v>
      </c>
      <c r="G27" s="30">
        <v>0.26316254998479016</v>
      </c>
      <c r="H27" s="30">
        <v>0.28478263908467211</v>
      </c>
      <c r="I27" s="30">
        <v>0.28732080063547716</v>
      </c>
      <c r="J27" s="30">
        <v>0.260077435696346</v>
      </c>
      <c r="K27" s="30">
        <v>0.26897287931590252</v>
      </c>
      <c r="L27" s="30">
        <v>0.28152546325848021</v>
      </c>
      <c r="M27" s="30">
        <v>0.28365714977735174</v>
      </c>
      <c r="N27" s="30">
        <v>0.28691912330947938</v>
      </c>
      <c r="O27" s="30">
        <v>0.27722633024027066</v>
      </c>
      <c r="P27" s="30">
        <v>0.26625057668974916</v>
      </c>
      <c r="Q27" s="30">
        <v>0.28686586293943983</v>
      </c>
      <c r="R27" s="30">
        <v>0.28772730135032887</v>
      </c>
      <c r="S27" s="30">
        <v>0.26097705558061007</v>
      </c>
      <c r="T27" s="30">
        <v>0.26714466031516876</v>
      </c>
      <c r="U27" s="30">
        <v>0.28247009334121753</v>
      </c>
      <c r="V27" s="30">
        <v>0.28604316892903792</v>
      </c>
      <c r="W27" s="30">
        <v>0.2835665154898952</v>
      </c>
      <c r="X27" s="30">
        <v>0.27042031266719696</v>
      </c>
      <c r="Y27" s="30">
        <v>0.25764042782484253</v>
      </c>
      <c r="Z27" s="30">
        <v>0.27618970050888469</v>
      </c>
      <c r="AA27" s="30">
        <v>0.27544207175526769</v>
      </c>
      <c r="AB27" s="30">
        <v>0.25010234153579902</v>
      </c>
      <c r="AC27" s="30">
        <v>0.25321277618849974</v>
      </c>
      <c r="AD27" s="30">
        <v>0.26722634622580932</v>
      </c>
      <c r="AE27" s="30">
        <v>0.2660172714058634</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v>0.15604909779168952</v>
      </c>
      <c r="O28" s="30">
        <v>0.15280730922632688</v>
      </c>
      <c r="P28" s="30">
        <v>0.15367234780263619</v>
      </c>
      <c r="Q28" s="30">
        <v>0.15394299894114494</v>
      </c>
      <c r="R28" s="30">
        <v>0.15517015947949261</v>
      </c>
      <c r="S28" s="30">
        <v>0.148493735285851</v>
      </c>
      <c r="T28" s="30">
        <v>0.14837476430970434</v>
      </c>
      <c r="U28" s="30">
        <v>0.14917689121349378</v>
      </c>
      <c r="V28" s="30">
        <v>0.14308373319106871</v>
      </c>
      <c r="W28" s="30">
        <v>0.14411022967957313</v>
      </c>
      <c r="X28" s="30">
        <v>0.1426433004234631</v>
      </c>
      <c r="Y28" s="30">
        <v>0.14046713953295775</v>
      </c>
      <c r="Z28" s="30">
        <v>0.14702969970676252</v>
      </c>
      <c r="AA28" s="30">
        <v>0.14587064689873441</v>
      </c>
      <c r="AB28" s="30">
        <v>0.14415029464821336</v>
      </c>
      <c r="AC28" s="30">
        <v>0.13993591666562569</v>
      </c>
      <c r="AD28" s="30">
        <v>0.14627668994629972</v>
      </c>
      <c r="AE28" s="30">
        <v>0.14239122344861946</v>
      </c>
    </row>
    <row r="29" spans="1:31" s="28" customFormat="1">
      <c r="A29" s="29" t="s">
        <v>130</v>
      </c>
      <c r="B29" s="29" t="s">
        <v>73</v>
      </c>
      <c r="C29" s="30">
        <v>2.8050579813546424E-2</v>
      </c>
      <c r="D29" s="30">
        <v>4.9857883371385081E-2</v>
      </c>
      <c r="E29" s="30">
        <v>6.2708948471523973E-2</v>
      </c>
      <c r="F29" s="30">
        <v>0.41170696378196919</v>
      </c>
      <c r="G29" s="30">
        <v>0.20188076926683893</v>
      </c>
      <c r="H29" s="30">
        <v>0.19125280097540173</v>
      </c>
      <c r="I29" s="30">
        <v>0.25080384519798227</v>
      </c>
      <c r="J29" s="30">
        <v>0.25852349640778044</v>
      </c>
      <c r="K29" s="30">
        <v>0.26325240891136309</v>
      </c>
      <c r="L29" s="30">
        <v>0.2623462782413572</v>
      </c>
      <c r="M29" s="30">
        <v>0.24680762899796974</v>
      </c>
      <c r="N29" s="30">
        <v>0.27442659572568567</v>
      </c>
      <c r="O29" s="30">
        <v>0.25305805060911812</v>
      </c>
      <c r="P29" s="30">
        <v>0.2710507588762765</v>
      </c>
      <c r="Q29" s="30">
        <v>0.27940932674021507</v>
      </c>
      <c r="R29" s="30">
        <v>0.26819843550643002</v>
      </c>
      <c r="S29" s="30">
        <v>0.27728859572416775</v>
      </c>
      <c r="T29" s="30">
        <v>0.26732907277259843</v>
      </c>
      <c r="U29" s="30">
        <v>0.28111057206560192</v>
      </c>
      <c r="V29" s="30">
        <v>0.26508349388132879</v>
      </c>
      <c r="W29" s="30">
        <v>0.2726502710647602</v>
      </c>
      <c r="X29" s="30">
        <v>0.27633145678852222</v>
      </c>
      <c r="Y29" s="30">
        <v>0.26498639369472571</v>
      </c>
      <c r="Z29" s="30">
        <v>0.29310494998303682</v>
      </c>
      <c r="AA29" s="30">
        <v>0.28503488674954941</v>
      </c>
      <c r="AB29" s="30">
        <v>0.2790440018317909</v>
      </c>
      <c r="AC29" s="30">
        <v>0.26364795102656796</v>
      </c>
      <c r="AD29" s="30">
        <v>0.2797645995193565</v>
      </c>
      <c r="AE29" s="30">
        <v>0.27175827699195804</v>
      </c>
    </row>
    <row r="30" spans="1:31" s="28" customFormat="1">
      <c r="A30" s="29" t="s">
        <v>130</v>
      </c>
      <c r="B30" s="29" t="s">
        <v>56</v>
      </c>
      <c r="C30" s="30">
        <v>2.4273285169847152E-2</v>
      </c>
      <c r="D30" s="30">
        <v>3.1574776880720898E-2</v>
      </c>
      <c r="E30" s="30">
        <v>6.6635564845645673E-2</v>
      </c>
      <c r="F30" s="30">
        <v>7.5640889057185079E-2</v>
      </c>
      <c r="G30" s="30">
        <v>8.5519931273711589E-2</v>
      </c>
      <c r="H30" s="30">
        <v>9.0863159614492026E-2</v>
      </c>
      <c r="I30" s="30">
        <v>8.5588517524581645E-2</v>
      </c>
      <c r="J30" s="30">
        <v>7.9635681356982929E-2</v>
      </c>
      <c r="K30" s="30">
        <v>8.0581350647336611E-2</v>
      </c>
      <c r="L30" s="30">
        <v>8.0480340147928583E-2</v>
      </c>
      <c r="M30" s="30">
        <v>7.9038778633241394E-2</v>
      </c>
      <c r="N30" s="30">
        <v>7.3962887610374797E-2</v>
      </c>
      <c r="O30" s="30">
        <v>7.162136326065302E-2</v>
      </c>
      <c r="P30" s="30">
        <v>6.8921834246277763E-2</v>
      </c>
      <c r="Q30" s="30">
        <v>6.666719142799378E-2</v>
      </c>
      <c r="R30" s="30">
        <v>6.6254392552109048E-2</v>
      </c>
      <c r="S30" s="30">
        <v>6.1975392463598691E-2</v>
      </c>
      <c r="T30" s="30">
        <v>6.1201762424787316E-2</v>
      </c>
      <c r="U30" s="30">
        <v>5.9681399935944006E-2</v>
      </c>
      <c r="V30" s="30">
        <v>5.6899482782760039E-2</v>
      </c>
      <c r="W30" s="30">
        <v>5.6833862164379509E-2</v>
      </c>
      <c r="X30" s="30">
        <v>5.6701111382107816E-2</v>
      </c>
      <c r="Y30" s="30">
        <v>5.0887996823118127E-2</v>
      </c>
      <c r="Z30" s="30">
        <v>5.4006964672308665E-2</v>
      </c>
      <c r="AA30" s="30">
        <v>5.429599892013983E-2</v>
      </c>
      <c r="AB30" s="30">
        <v>5.2715262846520401E-2</v>
      </c>
      <c r="AC30" s="30">
        <v>5.1444813886567728E-2</v>
      </c>
      <c r="AD30" s="30">
        <v>5.2908547016698532E-2</v>
      </c>
      <c r="AE30" s="30">
        <v>4.3027302196101645E-2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0.48542276833929521</v>
      </c>
      <c r="D34" s="30">
        <v>0.45538394108431468</v>
      </c>
      <c r="E34" s="30">
        <v>0.47864858571674179</v>
      </c>
      <c r="F34" s="30">
        <v>0.65131757540376323</v>
      </c>
      <c r="G34" s="30">
        <v>0.63095432851551203</v>
      </c>
      <c r="H34" s="30">
        <v>0.64007905757114236</v>
      </c>
      <c r="I34" s="30">
        <v>0.61249065484194976</v>
      </c>
      <c r="J34" s="30">
        <v>0.62945397642463408</v>
      </c>
      <c r="K34" s="30">
        <v>0.65240546601982363</v>
      </c>
      <c r="L34" s="30">
        <v>0.62399644641165297</v>
      </c>
      <c r="M34" s="30">
        <v>0.58243228281019899</v>
      </c>
      <c r="N34" s="30">
        <v>0.61661855010098654</v>
      </c>
      <c r="O34" s="30">
        <v>0.67891335395236507</v>
      </c>
      <c r="P34" s="30">
        <v>0.59798435326921062</v>
      </c>
      <c r="Q34" s="30">
        <v>0.57843601918032006</v>
      </c>
      <c r="R34" s="30">
        <v>0.57340693729935788</v>
      </c>
      <c r="S34" s="30">
        <v>0.57024385565649882</v>
      </c>
      <c r="T34" s="30">
        <v>0.57543086785934039</v>
      </c>
      <c r="U34" s="30">
        <v>0.51994720372243064</v>
      </c>
      <c r="V34" s="30">
        <v>0.55046539542196138</v>
      </c>
      <c r="W34" s="30">
        <v>0.50523522284913747</v>
      </c>
      <c r="X34" s="30">
        <v>0.56269069713667541</v>
      </c>
      <c r="Y34" s="30">
        <v>0.51979592782896022</v>
      </c>
      <c r="Z34" s="30">
        <v>0.51333933831836231</v>
      </c>
      <c r="AA34" s="30">
        <v>0.48477083352603173</v>
      </c>
      <c r="AB34" s="30">
        <v>0.56815108973736195</v>
      </c>
      <c r="AC34" s="30">
        <v>0.53626922153135359</v>
      </c>
      <c r="AD34" s="30">
        <v>0.52623445545516312</v>
      </c>
      <c r="AE34" s="30">
        <v>0.50851950354609921</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8.3303758364786762E-2</v>
      </c>
      <c r="D36" s="30">
        <v>8.3303758400836841E-2</v>
      </c>
      <c r="E36" s="30">
        <v>9.2980896668007337E-2</v>
      </c>
      <c r="F36" s="30">
        <v>0.15343342366059323</v>
      </c>
      <c r="G36" s="30">
        <v>0.1656716571218983</v>
      </c>
      <c r="H36" s="30">
        <v>0.14072229686349208</v>
      </c>
      <c r="I36" s="30">
        <v>0.15065254378924214</v>
      </c>
      <c r="J36" s="30">
        <v>0.15651841181471604</v>
      </c>
      <c r="K36" s="30">
        <v>0.20296822489188901</v>
      </c>
      <c r="L36" s="30">
        <v>0.1957599814269346</v>
      </c>
      <c r="M36" s="30">
        <v>0.20568140934697002</v>
      </c>
      <c r="N36" s="30">
        <v>0.23449739378353282</v>
      </c>
      <c r="O36" s="30">
        <v>0.29550681061638356</v>
      </c>
      <c r="P36" s="30">
        <v>0.24407159223869146</v>
      </c>
      <c r="Q36" s="30">
        <v>0.22638579878488788</v>
      </c>
      <c r="R36" s="30">
        <v>0.2358092874825608</v>
      </c>
      <c r="S36" s="30">
        <v>0.26845999262182962</v>
      </c>
      <c r="T36" s="30">
        <v>0.26163938586201696</v>
      </c>
      <c r="U36" s="30">
        <v>0.24989122925941476</v>
      </c>
      <c r="V36" s="30">
        <v>0.28209017607649672</v>
      </c>
      <c r="W36" s="30">
        <v>0.28074304094991043</v>
      </c>
      <c r="X36" s="30">
        <v>0.34017402716150158</v>
      </c>
      <c r="Y36" s="30">
        <v>0.28885637606621223</v>
      </c>
      <c r="Z36" s="30">
        <v>0.30177758046064529</v>
      </c>
      <c r="AA36" s="30">
        <v>0.43617175169373157</v>
      </c>
      <c r="AB36" s="30">
        <v>0.60916008839192048</v>
      </c>
      <c r="AC36" s="30">
        <v>0.61082907576163747</v>
      </c>
      <c r="AD36" s="30">
        <v>0.60916008413701805</v>
      </c>
      <c r="AE36" s="30">
        <v>0.60916008484958784</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9.9211064905414204E-2</v>
      </c>
      <c r="J37" s="30">
        <v>9.8940000543596307E-2</v>
      </c>
      <c r="K37" s="30">
        <v>9.8940000543596307E-2</v>
      </c>
      <c r="L37" s="30">
        <v>9.8940000543596307E-2</v>
      </c>
      <c r="M37" s="30">
        <v>9.9211064905414204E-2</v>
      </c>
      <c r="N37" s="30">
        <v>9.8940000543596307E-2</v>
      </c>
      <c r="O37" s="30">
        <v>0.16305312296151336</v>
      </c>
      <c r="P37" s="30">
        <v>0.12125762393998694</v>
      </c>
      <c r="Q37" s="30">
        <v>9.921109208523593E-2</v>
      </c>
      <c r="R37" s="30">
        <v>0.11919682267884321</v>
      </c>
      <c r="S37" s="30">
        <v>0.14093020221787345</v>
      </c>
      <c r="T37" s="30">
        <v>0.13499372146118721</v>
      </c>
      <c r="U37" s="30">
        <v>0.14315979696673189</v>
      </c>
      <c r="V37" s="30">
        <v>0.18469814090019571</v>
      </c>
      <c r="W37" s="30">
        <v>0.16855009241139376</v>
      </c>
      <c r="X37" s="30">
        <v>0.23988856273102849</v>
      </c>
      <c r="Y37" s="30">
        <v>0.1966468253968254</v>
      </c>
      <c r="Z37" s="30">
        <v>0.18956154870623909</v>
      </c>
      <c r="AA37" s="30">
        <v>0.22062591052402697</v>
      </c>
      <c r="AB37" s="30" t="s">
        <v>169</v>
      </c>
      <c r="AC37" s="30" t="s">
        <v>169</v>
      </c>
      <c r="AD37" s="30" t="s">
        <v>169</v>
      </c>
      <c r="AE37" s="30" t="s">
        <v>169</v>
      </c>
    </row>
    <row r="38" spans="1:31" s="28" customFormat="1">
      <c r="A38" s="29" t="s">
        <v>131</v>
      </c>
      <c r="B38" s="29" t="s">
        <v>66</v>
      </c>
      <c r="C38" s="30">
        <v>2.0579770673456204E-9</v>
      </c>
      <c r="D38" s="30">
        <v>2.1176842860216574E-9</v>
      </c>
      <c r="E38" s="30">
        <v>2.254748111358147E-9</v>
      </c>
      <c r="F38" s="30">
        <v>4.2795841440126945E-3</v>
      </c>
      <c r="G38" s="30">
        <v>2.0222539988972062E-3</v>
      </c>
      <c r="H38" s="30">
        <v>2.1699531223193839E-3</v>
      </c>
      <c r="I38" s="30">
        <v>2.8276229692115332E-3</v>
      </c>
      <c r="J38" s="30">
        <v>7.1166578188918807E-3</v>
      </c>
      <c r="K38" s="30">
        <v>6.8127238998350421E-3</v>
      </c>
      <c r="L38" s="30">
        <v>9.0478598790497897E-3</v>
      </c>
      <c r="M38" s="30">
        <v>1.313539800248455E-2</v>
      </c>
      <c r="N38" s="30">
        <v>2.0502048904044626E-2</v>
      </c>
      <c r="O38" s="30">
        <v>1.7054975804991997E-2</v>
      </c>
      <c r="P38" s="30">
        <v>1.0848399932397649E-2</v>
      </c>
      <c r="Q38" s="30">
        <v>1.3356845776072041E-2</v>
      </c>
      <c r="R38" s="30">
        <v>2.4552619269218843E-2</v>
      </c>
      <c r="S38" s="30">
        <v>3.6242005745422232E-2</v>
      </c>
      <c r="T38" s="30">
        <v>1.7393806157253385E-2</v>
      </c>
      <c r="U38" s="30">
        <v>4.1484245369467217E-2</v>
      </c>
      <c r="V38" s="30">
        <v>4.9629043098951962E-2</v>
      </c>
      <c r="W38" s="30">
        <v>5.8706581242808031E-2</v>
      </c>
      <c r="X38" s="30">
        <v>8.0614872489906078E-2</v>
      </c>
      <c r="Y38" s="30">
        <v>6.6551192665943809E-2</v>
      </c>
      <c r="Z38" s="30">
        <v>7.739928032562278E-2</v>
      </c>
      <c r="AA38" s="30">
        <v>0.11040967387895556</v>
      </c>
      <c r="AB38" s="30">
        <v>0.17734088895988567</v>
      </c>
      <c r="AC38" s="30">
        <v>0.15260859250112205</v>
      </c>
      <c r="AD38" s="30">
        <v>0.13827334597317933</v>
      </c>
      <c r="AE38" s="30">
        <v>0.1488376200909281</v>
      </c>
    </row>
    <row r="39" spans="1:31" s="28" customFormat="1">
      <c r="A39" s="29" t="s">
        <v>131</v>
      </c>
      <c r="B39" s="29" t="s">
        <v>65</v>
      </c>
      <c r="C39" s="30">
        <v>0.51202047540416906</v>
      </c>
      <c r="D39" s="30">
        <v>0.50989378706630228</v>
      </c>
      <c r="E39" s="30">
        <v>0.51003019659764892</v>
      </c>
      <c r="F39" s="30">
        <v>0.50580561341147989</v>
      </c>
      <c r="G39" s="30">
        <v>0.50354641809379197</v>
      </c>
      <c r="H39" s="30">
        <v>0.50172184417181487</v>
      </c>
      <c r="I39" s="30">
        <v>0.50095930358092944</v>
      </c>
      <c r="J39" s="30">
        <v>0.49648520428369125</v>
      </c>
      <c r="K39" s="30">
        <v>0.49503660861751814</v>
      </c>
      <c r="L39" s="30">
        <v>0.48184309312742496</v>
      </c>
      <c r="M39" s="30">
        <v>0.49319301631104556</v>
      </c>
      <c r="N39" s="30">
        <v>0.48896865783993626</v>
      </c>
      <c r="O39" s="30">
        <v>0.48640790989400323</v>
      </c>
      <c r="P39" s="30">
        <v>0.48048605386681248</v>
      </c>
      <c r="Q39" s="30">
        <v>0.47124156846697562</v>
      </c>
      <c r="R39" s="30">
        <v>0.46894955726016341</v>
      </c>
      <c r="S39" s="30">
        <v>0.38432881901203825</v>
      </c>
      <c r="T39" s="30">
        <v>0.39418046907430299</v>
      </c>
      <c r="U39" s="30">
        <v>0.38045406115954061</v>
      </c>
      <c r="V39" s="30">
        <v>0.34300946104884456</v>
      </c>
      <c r="W39" s="30">
        <v>0.36305067801300672</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0.42902339391063021</v>
      </c>
      <c r="D40" s="30">
        <v>0.41157589955155371</v>
      </c>
      <c r="E40" s="30">
        <v>0.38533547981088728</v>
      </c>
      <c r="F40" s="30">
        <v>0.34966295173908685</v>
      </c>
      <c r="G40" s="30">
        <v>0.4045921535515255</v>
      </c>
      <c r="H40" s="30">
        <v>0.39908259291306736</v>
      </c>
      <c r="I40" s="30">
        <v>0.43356228470628078</v>
      </c>
      <c r="J40" s="30">
        <v>0.41733633622071675</v>
      </c>
      <c r="K40" s="30">
        <v>0.41578204912889166</v>
      </c>
      <c r="L40" s="30">
        <v>0.42493971847027634</v>
      </c>
      <c r="M40" s="30">
        <v>0.40097228081265457</v>
      </c>
      <c r="N40" s="30">
        <v>0.37837015966628068</v>
      </c>
      <c r="O40" s="30">
        <v>0.33673305780416507</v>
      </c>
      <c r="P40" s="30">
        <v>0.38741079421467178</v>
      </c>
      <c r="Q40" s="30">
        <v>0.38182725139019241</v>
      </c>
      <c r="R40" s="30">
        <v>0.40990868468410324</v>
      </c>
      <c r="S40" s="30">
        <v>0.40933920858448497</v>
      </c>
      <c r="T40" s="30">
        <v>0.41074150069436288</v>
      </c>
      <c r="U40" s="30">
        <v>0.41576411149358272</v>
      </c>
      <c r="V40" s="30">
        <v>0.38490581374004684</v>
      </c>
      <c r="W40" s="30">
        <v>0.36218858000418519</v>
      </c>
      <c r="X40" s="30">
        <v>0.31636436770287124</v>
      </c>
      <c r="Y40" s="30">
        <v>0.36701770663028194</v>
      </c>
      <c r="Z40" s="30">
        <v>0.36883626717126339</v>
      </c>
      <c r="AA40" s="30">
        <v>0.39162656637175292</v>
      </c>
      <c r="AB40" s="30">
        <v>0.40267706948517579</v>
      </c>
      <c r="AC40" s="30">
        <v>0.40343983503162362</v>
      </c>
      <c r="AD40" s="30">
        <v>0.40629497203020665</v>
      </c>
      <c r="AE40" s="30">
        <v>0.36324219625738924</v>
      </c>
    </row>
    <row r="41" spans="1:31" s="28" customFormat="1">
      <c r="A41" s="29" t="s">
        <v>131</v>
      </c>
      <c r="B41" s="29" t="s">
        <v>68</v>
      </c>
      <c r="C41" s="30">
        <v>0.31430037371571273</v>
      </c>
      <c r="D41" s="30">
        <v>0.30433467995470281</v>
      </c>
      <c r="E41" s="30">
        <v>0.31027738970470464</v>
      </c>
      <c r="F41" s="30">
        <v>0.29648760944062424</v>
      </c>
      <c r="G41" s="30">
        <v>0.30069352060260107</v>
      </c>
      <c r="H41" s="30">
        <v>0.31492069523557853</v>
      </c>
      <c r="I41" s="30">
        <v>0.31866072131367551</v>
      </c>
      <c r="J41" s="30">
        <v>0.26618391262257707</v>
      </c>
      <c r="K41" s="30">
        <v>0.28833349941237812</v>
      </c>
      <c r="L41" s="30">
        <v>0.29984925311700089</v>
      </c>
      <c r="M41" s="30">
        <v>0.30207177509753824</v>
      </c>
      <c r="N41" s="30">
        <v>0.30278060536677265</v>
      </c>
      <c r="O41" s="30">
        <v>0.29014001214779916</v>
      </c>
      <c r="P41" s="30">
        <v>0.29054576867360615</v>
      </c>
      <c r="Q41" s="30">
        <v>0.3032924668886704</v>
      </c>
      <c r="R41" s="30">
        <v>0.30471927569350327</v>
      </c>
      <c r="S41" s="30">
        <v>0.25555311187150154</v>
      </c>
      <c r="T41" s="30">
        <v>0.27475488501573603</v>
      </c>
      <c r="U41" s="30">
        <v>0.28531757220595771</v>
      </c>
      <c r="V41" s="30">
        <v>0.29374692242029316</v>
      </c>
      <c r="W41" s="30">
        <v>0.28695943746448938</v>
      </c>
      <c r="X41" s="30">
        <v>0.26967756385986519</v>
      </c>
      <c r="Y41" s="30">
        <v>0.26354761049505709</v>
      </c>
      <c r="Z41" s="30">
        <v>0.27045227825543106</v>
      </c>
      <c r="AA41" s="30">
        <v>0.2679289448032407</v>
      </c>
      <c r="AB41" s="30">
        <v>0.24651698187807458</v>
      </c>
      <c r="AC41" s="30">
        <v>0.26319315759331863</v>
      </c>
      <c r="AD41" s="30">
        <v>0.27222261134501541</v>
      </c>
      <c r="AE41" s="30">
        <v>0.26751746512340818</v>
      </c>
    </row>
    <row r="42" spans="1:31" s="28" customFormat="1">
      <c r="A42" s="29" t="s">
        <v>131</v>
      </c>
      <c r="B42" s="29" t="s">
        <v>36</v>
      </c>
      <c r="C42" s="30" t="s">
        <v>169</v>
      </c>
      <c r="D42" s="30">
        <v>0.11682580597795091</v>
      </c>
      <c r="E42" s="30">
        <v>0.13963063136956622</v>
      </c>
      <c r="F42" s="30">
        <v>0.17335317159390412</v>
      </c>
      <c r="G42" s="30">
        <v>0.17591607979196347</v>
      </c>
      <c r="H42" s="30">
        <v>0.1830594629930023</v>
      </c>
      <c r="I42" s="30">
        <v>0.18820380590285385</v>
      </c>
      <c r="J42" s="30">
        <v>0.17884517184240867</v>
      </c>
      <c r="K42" s="30">
        <v>0.18046089980022831</v>
      </c>
      <c r="L42" s="30">
        <v>0.1808085442288242</v>
      </c>
      <c r="M42" s="30">
        <v>0.18051963837756849</v>
      </c>
      <c r="N42" s="30">
        <v>0.17296602522771998</v>
      </c>
      <c r="O42" s="30">
        <v>0.15989841850510103</v>
      </c>
      <c r="P42" s="30">
        <v>0.15953037174866519</v>
      </c>
      <c r="Q42" s="30">
        <v>0.1630392314891663</v>
      </c>
      <c r="R42" s="30">
        <v>0.1627352825867113</v>
      </c>
      <c r="S42" s="30">
        <v>0.15387027767529116</v>
      </c>
      <c r="T42" s="30">
        <v>0.15248410511138166</v>
      </c>
      <c r="U42" s="30">
        <v>0.15428046423998709</v>
      </c>
      <c r="V42" s="30">
        <v>0.1548837616723793</v>
      </c>
      <c r="W42" s="30">
        <v>0.15131063984389773</v>
      </c>
      <c r="X42" s="30">
        <v>0.14837882195390772</v>
      </c>
      <c r="Y42" s="30">
        <v>0.14724826514835274</v>
      </c>
      <c r="Z42" s="30">
        <v>0.1488504223368893</v>
      </c>
      <c r="AA42" s="30">
        <v>0.14741940871689674</v>
      </c>
      <c r="AB42" s="30">
        <v>0.13499498281588931</v>
      </c>
      <c r="AC42" s="30">
        <v>0.13878552529680152</v>
      </c>
      <c r="AD42" s="30">
        <v>0.1376933973183847</v>
      </c>
      <c r="AE42" s="30">
        <v>0.1405752285690707</v>
      </c>
    </row>
    <row r="43" spans="1:31" s="28" customFormat="1">
      <c r="A43" s="29" t="s">
        <v>131</v>
      </c>
      <c r="B43" s="29" t="s">
        <v>73</v>
      </c>
      <c r="C43" s="30">
        <v>3.5713914924297041E-2</v>
      </c>
      <c r="D43" s="30">
        <v>5.4250630857966838E-2</v>
      </c>
      <c r="E43" s="30">
        <v>6.3506185071957669E-2</v>
      </c>
      <c r="F43" s="30">
        <v>7.4176309173564034E-2</v>
      </c>
      <c r="G43" s="30">
        <v>7.3768607791175195E-2</v>
      </c>
      <c r="H43" s="30">
        <v>8.5567194687734521E-2</v>
      </c>
      <c r="I43" s="30">
        <v>0.1001244274081651</v>
      </c>
      <c r="J43" s="30">
        <v>9.9730816410283793E-2</v>
      </c>
      <c r="K43" s="30">
        <v>0.10792784744652124</v>
      </c>
      <c r="L43" s="30">
        <v>0.11485094462052189</v>
      </c>
      <c r="M43" s="30">
        <v>0.11203322283012097</v>
      </c>
      <c r="N43" s="30">
        <v>0.1741032093256607</v>
      </c>
      <c r="O43" s="30">
        <v>0.18725554260805702</v>
      </c>
      <c r="P43" s="30">
        <v>0.18746370716508182</v>
      </c>
      <c r="Q43" s="30">
        <v>0.20179272766317932</v>
      </c>
      <c r="R43" s="30">
        <v>0.1959928941093517</v>
      </c>
      <c r="S43" s="30">
        <v>0.20483137774809909</v>
      </c>
      <c r="T43" s="30">
        <v>0.21107008217592707</v>
      </c>
      <c r="U43" s="30">
        <v>0.22110995702098826</v>
      </c>
      <c r="V43" s="30">
        <v>0.21655194801968031</v>
      </c>
      <c r="W43" s="30">
        <v>0.22796585904498862</v>
      </c>
      <c r="X43" s="30">
        <v>0.23084179312333511</v>
      </c>
      <c r="Y43" s="30">
        <v>0.21423244756948365</v>
      </c>
      <c r="Z43" s="30">
        <v>0.22418056104696499</v>
      </c>
      <c r="AA43" s="30">
        <v>0.21546389913286304</v>
      </c>
      <c r="AB43" s="30">
        <v>0.18033344708194979</v>
      </c>
      <c r="AC43" s="30">
        <v>0.18380435516628763</v>
      </c>
      <c r="AD43" s="30">
        <v>0.19066180277654729</v>
      </c>
      <c r="AE43" s="30">
        <v>0.19941189226984712</v>
      </c>
    </row>
    <row r="44" spans="1:31" s="28" customFormat="1">
      <c r="A44" s="29" t="s">
        <v>131</v>
      </c>
      <c r="B44" s="29" t="s">
        <v>56</v>
      </c>
      <c r="C44" s="30">
        <v>6.0256528627308514E-2</v>
      </c>
      <c r="D44" s="30">
        <v>6.7116173333302234E-2</v>
      </c>
      <c r="E44" s="30">
        <v>7.5703514018478732E-2</v>
      </c>
      <c r="F44" s="30">
        <v>9.4276028106250312E-2</v>
      </c>
      <c r="G44" s="30">
        <v>9.7309608244910292E-2</v>
      </c>
      <c r="H44" s="30">
        <v>9.8611535130775571E-2</v>
      </c>
      <c r="I44" s="30">
        <v>9.6789956802406846E-2</v>
      </c>
      <c r="J44" s="30">
        <v>9.0266648618536768E-2</v>
      </c>
      <c r="K44" s="30">
        <v>9.1412468397388688E-2</v>
      </c>
      <c r="L44" s="30">
        <v>9.0573638975367979E-2</v>
      </c>
      <c r="M44" s="30">
        <v>9.1561251183248996E-2</v>
      </c>
      <c r="N44" s="30">
        <v>8.2296701835101765E-2</v>
      </c>
      <c r="O44" s="30">
        <v>7.3347349059608408E-2</v>
      </c>
      <c r="P44" s="30">
        <v>7.1288487683311447E-2</v>
      </c>
      <c r="Q44" s="30">
        <v>7.123690288594324E-2</v>
      </c>
      <c r="R44" s="30">
        <v>6.9782748038643996E-2</v>
      </c>
      <c r="S44" s="30">
        <v>6.3667964514955794E-2</v>
      </c>
      <c r="T44" s="30">
        <v>6.3029707872323718E-2</v>
      </c>
      <c r="U44" s="30">
        <v>6.0822509314817308E-2</v>
      </c>
      <c r="V44" s="30">
        <v>6.1322654226018354E-2</v>
      </c>
      <c r="W44" s="30">
        <v>5.9998634029514948E-2</v>
      </c>
      <c r="X44" s="30">
        <v>5.6793363384607373E-2</v>
      </c>
      <c r="Y44" s="30">
        <v>5.0169734463509995E-2</v>
      </c>
      <c r="Z44" s="30">
        <v>4.8861521324141038E-2</v>
      </c>
      <c r="AA44" s="30">
        <v>4.6414526027791267E-2</v>
      </c>
      <c r="AB44" s="30">
        <v>4.1477021528007363E-2</v>
      </c>
      <c r="AC44" s="30">
        <v>4.5524167299407302E-2</v>
      </c>
      <c r="AD44" s="30">
        <v>4.2102824197370117E-2</v>
      </c>
      <c r="AE44" s="30">
        <v>3.7568937077539354E-2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0.65765265822060781</v>
      </c>
      <c r="D49" s="30">
        <v>0.56690478641766973</v>
      </c>
      <c r="E49" s="30">
        <v>0.61155526639402846</v>
      </c>
      <c r="F49" s="30">
        <v>0.68109632835630796</v>
      </c>
      <c r="G49" s="30">
        <v>0.70058026266045759</v>
      </c>
      <c r="H49" s="30">
        <v>0.69010619543093199</v>
      </c>
      <c r="I49" s="30">
        <v>0.60808000652709127</v>
      </c>
      <c r="J49" s="30">
        <v>0.68834388173012528</v>
      </c>
      <c r="K49" s="30">
        <v>0.69888719683883826</v>
      </c>
      <c r="L49" s="30">
        <v>0.68542473044594598</v>
      </c>
      <c r="M49" s="30">
        <v>0.63939902406340388</v>
      </c>
      <c r="N49" s="30">
        <v>0.65011612963501675</v>
      </c>
      <c r="O49" s="30">
        <v>0.68312675915365828</v>
      </c>
      <c r="P49" s="30">
        <v>0.58887221934503786</v>
      </c>
      <c r="Q49" s="30">
        <v>0.58142338682441652</v>
      </c>
      <c r="R49" s="30">
        <v>0.54608026000945098</v>
      </c>
      <c r="S49" s="30">
        <v>0.47920039480898863</v>
      </c>
      <c r="T49" s="30">
        <v>0.56146653632202903</v>
      </c>
      <c r="U49" s="30">
        <v>0.48566302174801301</v>
      </c>
      <c r="V49" s="30">
        <v>0.31488961660850001</v>
      </c>
      <c r="W49" s="30">
        <v>0.45530673826621437</v>
      </c>
      <c r="X49" s="30">
        <v>0.54013704487544745</v>
      </c>
      <c r="Y49" s="30">
        <v>0.55294681941735402</v>
      </c>
      <c r="Z49" s="30">
        <v>0.50795254107388721</v>
      </c>
      <c r="AA49" s="30">
        <v>0.48263678668059495</v>
      </c>
      <c r="AB49" s="30">
        <v>0.62783920799448889</v>
      </c>
      <c r="AC49" s="30" t="s">
        <v>169</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1.9273438356164382E-3</v>
      </c>
      <c r="D51" s="30">
        <v>7.9267426940639275E-4</v>
      </c>
      <c r="E51" s="30">
        <v>1.9235452054794497E-3</v>
      </c>
      <c r="F51" s="30">
        <v>1.1262479908675798E-2</v>
      </c>
      <c r="G51" s="30">
        <v>8.9878196347031973E-3</v>
      </c>
      <c r="H51" s="30">
        <v>9.3358173515981514E-3</v>
      </c>
      <c r="I51" s="30">
        <v>1.2318003196347032E-2</v>
      </c>
      <c r="J51" s="30">
        <v>1.8212932420091324E-2</v>
      </c>
      <c r="K51" s="30">
        <v>1.1888174885844748E-2</v>
      </c>
      <c r="L51" s="30">
        <v>1.4058581735159819E-2</v>
      </c>
      <c r="M51" s="30">
        <v>1.7543392694063926E-2</v>
      </c>
      <c r="N51" s="30">
        <v>3.5792235159817123E-2</v>
      </c>
      <c r="O51" s="30">
        <v>2.6108385844748862E-2</v>
      </c>
      <c r="P51" s="30">
        <v>3.5806205479452055E-2</v>
      </c>
      <c r="Q51" s="30">
        <v>3.0119942922374431E-2</v>
      </c>
      <c r="R51" s="30">
        <v>2.9378602739726027E-2</v>
      </c>
      <c r="S51" s="30">
        <v>7.0362575342465525E-2</v>
      </c>
      <c r="T51" s="30">
        <v>5.9587278538812787E-2</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4.6932693308373528E-4</v>
      </c>
      <c r="D52" s="30">
        <v>2.1695453076183603E-9</v>
      </c>
      <c r="E52" s="30">
        <v>5.389557626585557E-4</v>
      </c>
      <c r="F52" s="30">
        <v>1.8758490307506186E-3</v>
      </c>
      <c r="G52" s="30">
        <v>1.2048065331253304E-3</v>
      </c>
      <c r="H52" s="30">
        <v>3.5379765957042775E-3</v>
      </c>
      <c r="I52" s="30">
        <v>2.4476127582449526E-3</v>
      </c>
      <c r="J52" s="30">
        <v>3.190190682648311E-3</v>
      </c>
      <c r="K52" s="30">
        <v>2.7198975194565366E-3</v>
      </c>
      <c r="L52" s="30">
        <v>3.4801173272476266E-3</v>
      </c>
      <c r="M52" s="30">
        <v>2.9796774251959267E-3</v>
      </c>
      <c r="N52" s="30">
        <v>4.7129360360783478E-3</v>
      </c>
      <c r="O52" s="30">
        <v>2.2647904833827228E-3</v>
      </c>
      <c r="P52" s="30">
        <v>4.5874182318133526E-3</v>
      </c>
      <c r="Q52" s="30">
        <v>8.40014933339394E-3</v>
      </c>
      <c r="R52" s="30">
        <v>6.8545192084059183E-3</v>
      </c>
      <c r="S52" s="30">
        <v>1.4056354234543511E-2</v>
      </c>
      <c r="T52" s="30">
        <v>5.2729148972743729E-3</v>
      </c>
      <c r="U52" s="30">
        <v>2.9747413067747162E-2</v>
      </c>
      <c r="V52" s="30">
        <v>5.2669799078061297E-2</v>
      </c>
      <c r="W52" s="30">
        <v>3.2701376525469207E-2</v>
      </c>
      <c r="X52" s="30">
        <v>3.9123265959481054E-2</v>
      </c>
      <c r="Y52" s="30">
        <v>9.7661266323632021E-2</v>
      </c>
      <c r="Z52" s="30">
        <v>4.6387503610737332E-2</v>
      </c>
      <c r="AA52" s="30">
        <v>4.7934997533053768E-2</v>
      </c>
      <c r="AB52" s="30">
        <v>7.3590957398143642E-2</v>
      </c>
      <c r="AC52" s="30">
        <v>0.10548634488253385</v>
      </c>
      <c r="AD52" s="30">
        <v>0.15641534512083846</v>
      </c>
      <c r="AE52" s="30">
        <v>0.17250735731427677</v>
      </c>
    </row>
    <row r="53" spans="1:31" s="28" customFormat="1">
      <c r="A53" s="29" t="s">
        <v>132</v>
      </c>
      <c r="B53" s="29" t="s">
        <v>65</v>
      </c>
      <c r="C53" s="30">
        <v>0.14045777366908038</v>
      </c>
      <c r="D53" s="30">
        <v>0.14138870043069299</v>
      </c>
      <c r="E53" s="30">
        <v>0.12848454639364054</v>
      </c>
      <c r="F53" s="30">
        <v>0.15723526785071221</v>
      </c>
      <c r="G53" s="30">
        <v>0.16154134302958467</v>
      </c>
      <c r="H53" s="30">
        <v>0.15240706682223457</v>
      </c>
      <c r="I53" s="30">
        <v>0.15408220587660326</v>
      </c>
      <c r="J53" s="30">
        <v>0.19297908216914514</v>
      </c>
      <c r="K53" s="30">
        <v>0.15977519831838358</v>
      </c>
      <c r="L53" s="30">
        <v>0.13664156624708562</v>
      </c>
      <c r="M53" s="30">
        <v>0.13789936198583838</v>
      </c>
      <c r="N53" s="30">
        <v>0.12433821314879172</v>
      </c>
      <c r="O53" s="30">
        <v>0.15254733589732511</v>
      </c>
      <c r="P53" s="30">
        <v>0.15707520690960797</v>
      </c>
      <c r="Q53" s="30">
        <v>0.14861421338337838</v>
      </c>
      <c r="R53" s="30">
        <v>0.14909053056726768</v>
      </c>
      <c r="S53" s="30">
        <v>0.18727610718761381</v>
      </c>
      <c r="T53" s="30">
        <v>0.1553956390533397</v>
      </c>
      <c r="U53" s="30">
        <v>0.13348780493702161</v>
      </c>
      <c r="V53" s="30">
        <v>0.13299052362226599</v>
      </c>
      <c r="W53" s="30">
        <v>0.12078572277404971</v>
      </c>
      <c r="X53" s="30">
        <v>0.14777802169309884</v>
      </c>
      <c r="Y53" s="30">
        <v>0.15271138450410626</v>
      </c>
      <c r="Z53" s="30">
        <v>0.14406049785888161</v>
      </c>
      <c r="AA53" s="30">
        <v>0.14467442407929856</v>
      </c>
      <c r="AB53" s="30">
        <v>0.18124796202781693</v>
      </c>
      <c r="AC53" s="30">
        <v>0.15065681273805917</v>
      </c>
      <c r="AD53" s="30">
        <v>0.12913840951228592</v>
      </c>
      <c r="AE53" s="30">
        <v>0.12918431978080533</v>
      </c>
    </row>
    <row r="54" spans="1:31" s="28" customFormat="1">
      <c r="A54" s="29" t="s">
        <v>132</v>
      </c>
      <c r="B54" s="29" t="s">
        <v>69</v>
      </c>
      <c r="C54" s="30">
        <v>0.35697220263928053</v>
      </c>
      <c r="D54" s="30">
        <v>0.36214042825567527</v>
      </c>
      <c r="E54" s="30">
        <v>0.30990146895651149</v>
      </c>
      <c r="F54" s="30">
        <v>0.31797035806455076</v>
      </c>
      <c r="G54" s="30">
        <v>0.32940831715008456</v>
      </c>
      <c r="H54" s="30">
        <v>0.34433460451415787</v>
      </c>
      <c r="I54" s="30">
        <v>0.35792649473251087</v>
      </c>
      <c r="J54" s="30">
        <v>0.335528354703446</v>
      </c>
      <c r="K54" s="30">
        <v>0.35068988333528395</v>
      </c>
      <c r="L54" s="30">
        <v>0.32879404063407941</v>
      </c>
      <c r="M54" s="30">
        <v>0.33514058238178696</v>
      </c>
      <c r="N54" s="30">
        <v>0.28741135546692992</v>
      </c>
      <c r="O54" s="30">
        <v>0.29132044266563478</v>
      </c>
      <c r="P54" s="30">
        <v>0.30070364272070643</v>
      </c>
      <c r="Q54" s="30">
        <v>0.3239527450727146</v>
      </c>
      <c r="R54" s="30">
        <v>0.3270875433432277</v>
      </c>
      <c r="S54" s="30">
        <v>0.311252691868314</v>
      </c>
      <c r="T54" s="30">
        <v>0.32866486156327901</v>
      </c>
      <c r="U54" s="30">
        <v>0.3111145798687846</v>
      </c>
      <c r="V54" s="30">
        <v>0.31175436339891849</v>
      </c>
      <c r="W54" s="30">
        <v>0.28014624263668075</v>
      </c>
      <c r="X54" s="30">
        <v>0.27537191198617045</v>
      </c>
      <c r="Y54" s="30">
        <v>0.29045574940340263</v>
      </c>
      <c r="Z54" s="30">
        <v>0.3037780989457845</v>
      </c>
      <c r="AA54" s="30">
        <v>0.32066611539949247</v>
      </c>
      <c r="AB54" s="30">
        <v>0.3227455233637046</v>
      </c>
      <c r="AC54" s="30">
        <v>0.34397707391999321</v>
      </c>
      <c r="AD54" s="30">
        <v>0.32445022956460229</v>
      </c>
      <c r="AE54" s="30">
        <v>0.32676301488429632</v>
      </c>
    </row>
    <row r="55" spans="1:31" s="28" customFormat="1">
      <c r="A55" s="29" t="s">
        <v>132</v>
      </c>
      <c r="B55" s="29" t="s">
        <v>68</v>
      </c>
      <c r="C55" s="30">
        <v>0.27589072868479042</v>
      </c>
      <c r="D55" s="30">
        <v>0.27392946474675306</v>
      </c>
      <c r="E55" s="30">
        <v>0.2845639741114791</v>
      </c>
      <c r="F55" s="30">
        <v>0.2726651794448165</v>
      </c>
      <c r="G55" s="30">
        <v>0.25897690842465892</v>
      </c>
      <c r="H55" s="30">
        <v>0.27323389555027605</v>
      </c>
      <c r="I55" s="30">
        <v>0.2785971916278272</v>
      </c>
      <c r="J55" s="30">
        <v>0.26088861539013181</v>
      </c>
      <c r="K55" s="30">
        <v>0.27035363099820553</v>
      </c>
      <c r="L55" s="30">
        <v>0.27482082305807204</v>
      </c>
      <c r="M55" s="30">
        <v>0.26886184208602332</v>
      </c>
      <c r="N55" s="30">
        <v>0.27288627535817117</v>
      </c>
      <c r="O55" s="30">
        <v>0.25595481983499796</v>
      </c>
      <c r="P55" s="30">
        <v>0.25268330092494845</v>
      </c>
      <c r="Q55" s="30">
        <v>0.26479179722696128</v>
      </c>
      <c r="R55" s="30">
        <v>0.26993373785175701</v>
      </c>
      <c r="S55" s="30">
        <v>0.24704729704117376</v>
      </c>
      <c r="T55" s="30">
        <v>0.24910165665248962</v>
      </c>
      <c r="U55" s="30">
        <v>0.25422480073679715</v>
      </c>
      <c r="V55" s="30">
        <v>0.25466500922691143</v>
      </c>
      <c r="W55" s="30">
        <v>0.2743290792276411</v>
      </c>
      <c r="X55" s="30">
        <v>0.25670834859112956</v>
      </c>
      <c r="Y55" s="30">
        <v>0.24956587404301278</v>
      </c>
      <c r="Z55" s="30">
        <v>0.26262571995501283</v>
      </c>
      <c r="AA55" s="30">
        <v>0.26654102367074106</v>
      </c>
      <c r="AB55" s="30">
        <v>0.24213056442792411</v>
      </c>
      <c r="AC55" s="30">
        <v>0.24961973940134102</v>
      </c>
      <c r="AD55" s="30">
        <v>0.2517647183331081</v>
      </c>
      <c r="AE55" s="30">
        <v>0.25094668765073264</v>
      </c>
    </row>
    <row r="56" spans="1:31" s="28" customFormat="1">
      <c r="A56" s="29" t="s">
        <v>132</v>
      </c>
      <c r="B56" s="29" t="s">
        <v>36</v>
      </c>
      <c r="C56" s="30">
        <v>9.8557449748019429E-2</v>
      </c>
      <c r="D56" s="30">
        <v>3.0656652891272673E-2</v>
      </c>
      <c r="E56" s="30">
        <v>3.5734192989728381E-2</v>
      </c>
      <c r="F56" s="30">
        <v>5.5191627034540967E-2</v>
      </c>
      <c r="G56" s="30">
        <v>5.84385497583048E-2</v>
      </c>
      <c r="H56" s="30">
        <v>6.0859288452491923E-2</v>
      </c>
      <c r="I56" s="30">
        <v>5.7352442615871149E-2</v>
      </c>
      <c r="J56" s="30">
        <v>5.4125695502885346E-2</v>
      </c>
      <c r="K56" s="30">
        <v>5.5222442188076051E-2</v>
      </c>
      <c r="L56" s="30">
        <v>5.4763275991407664E-2</v>
      </c>
      <c r="M56" s="30">
        <v>5.5784732901376442E-2</v>
      </c>
      <c r="N56" s="30">
        <v>5.0339280559540484E-2</v>
      </c>
      <c r="O56" s="30">
        <v>4.6595741745371996E-2</v>
      </c>
      <c r="P56" s="30">
        <v>4.5642257225759E-2</v>
      </c>
      <c r="Q56" s="30">
        <v>4.8357285558525996E-2</v>
      </c>
      <c r="R56" s="30">
        <v>4.8460561459894337E-2</v>
      </c>
      <c r="S56" s="30">
        <v>4.5721683620407148E-2</v>
      </c>
      <c r="T56" s="30">
        <v>4.5009527847371555E-2</v>
      </c>
      <c r="U56" s="30">
        <v>4.6416358324895789E-2</v>
      </c>
      <c r="V56" s="30">
        <v>4.4258832237752843E-2</v>
      </c>
      <c r="W56" s="30">
        <v>7.8111576794570051E-2</v>
      </c>
      <c r="X56" s="30">
        <v>0.13776165058757772</v>
      </c>
      <c r="Y56" s="30">
        <v>0.13355028738118632</v>
      </c>
      <c r="Z56" s="30">
        <v>0.146268054324243</v>
      </c>
      <c r="AA56" s="30">
        <v>0.14504879568097484</v>
      </c>
      <c r="AB56" s="30">
        <v>0.14147965864059714</v>
      </c>
      <c r="AC56" s="30">
        <v>0.13705655521423915</v>
      </c>
      <c r="AD56" s="30">
        <v>0.14049358957011066</v>
      </c>
      <c r="AE56" s="30">
        <v>0.13508655866897529</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v>0.2748952839537665</v>
      </c>
      <c r="O57" s="30">
        <v>0.26356292344045679</v>
      </c>
      <c r="P57" s="30">
        <v>0.25662257875704125</v>
      </c>
      <c r="Q57" s="30">
        <v>0.26237394413491688</v>
      </c>
      <c r="R57" s="30">
        <v>0.26732809859467449</v>
      </c>
      <c r="S57" s="30">
        <v>0.26537076283571531</v>
      </c>
      <c r="T57" s="30">
        <v>0.26093371708570334</v>
      </c>
      <c r="U57" s="30">
        <v>0.27631121049792573</v>
      </c>
      <c r="V57" s="30">
        <v>0.26195498751495028</v>
      </c>
      <c r="W57" s="30">
        <v>0.25237178663219989</v>
      </c>
      <c r="X57" s="30">
        <v>0.24795840156122145</v>
      </c>
      <c r="Y57" s="30">
        <v>0.22204612771236759</v>
      </c>
      <c r="Z57" s="30">
        <v>0.25109434170078421</v>
      </c>
      <c r="AA57" s="30">
        <v>0.2516195034644868</v>
      </c>
      <c r="AB57" s="30">
        <v>0.24163053763968331</v>
      </c>
      <c r="AC57" s="30">
        <v>0.24044186269283407</v>
      </c>
      <c r="AD57" s="30">
        <v>0.25135849221746948</v>
      </c>
      <c r="AE57" s="30">
        <v>0.23334383127941369</v>
      </c>
    </row>
    <row r="58" spans="1:31" s="28" customFormat="1">
      <c r="A58" s="29" t="s">
        <v>132</v>
      </c>
      <c r="B58" s="29" t="s">
        <v>56</v>
      </c>
      <c r="C58" s="30">
        <v>3.7824992957135754E-2</v>
      </c>
      <c r="D58" s="30">
        <v>5.240601804480325E-2</v>
      </c>
      <c r="E58" s="30">
        <v>6.0371097845279616E-2</v>
      </c>
      <c r="F58" s="30">
        <v>9.4504083064139238E-2</v>
      </c>
      <c r="G58" s="30">
        <v>0.10058044762655152</v>
      </c>
      <c r="H58" s="30">
        <v>0.10330790927691917</v>
      </c>
      <c r="I58" s="30">
        <v>9.3226660290027977E-2</v>
      </c>
      <c r="J58" s="30">
        <v>8.865539426563715E-2</v>
      </c>
      <c r="K58" s="30">
        <v>9.0600130917958224E-2</v>
      </c>
      <c r="L58" s="30">
        <v>8.9535283176845962E-2</v>
      </c>
      <c r="M58" s="30">
        <v>9.1838533681709814E-2</v>
      </c>
      <c r="N58" s="30">
        <v>7.8350453330893757E-2</v>
      </c>
      <c r="O58" s="30">
        <v>7.5240110656680334E-2</v>
      </c>
      <c r="P58" s="30">
        <v>7.4325175685399314E-2</v>
      </c>
      <c r="Q58" s="30">
        <v>7.5080435543817881E-2</v>
      </c>
      <c r="R58" s="30">
        <v>7.3075390990816141E-2</v>
      </c>
      <c r="S58" s="30">
        <v>6.7057902032430922E-2</v>
      </c>
      <c r="T58" s="30">
        <v>6.5577762813481599E-2</v>
      </c>
      <c r="U58" s="30">
        <v>6.5725095186032118E-2</v>
      </c>
      <c r="V58" s="30">
        <v>6.1336057012360987E-2</v>
      </c>
      <c r="W58" s="30">
        <v>5.879719943832587E-2</v>
      </c>
      <c r="X58" s="30">
        <v>5.6066863065248267E-2</v>
      </c>
      <c r="Y58" s="30">
        <v>5.0166974365594953E-2</v>
      </c>
      <c r="Z58" s="30">
        <v>5.5047253297730303E-2</v>
      </c>
      <c r="AA58" s="30">
        <v>5.536827319723598E-2</v>
      </c>
      <c r="AB58" s="30">
        <v>5.2415413760712834E-2</v>
      </c>
      <c r="AC58" s="30">
        <v>5.1792114758876434E-2</v>
      </c>
      <c r="AD58" s="30">
        <v>5.17384690929358E-2</v>
      </c>
      <c r="AE58" s="30">
        <v>4.1805280746111305E-2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0.17949788309929399</v>
      </c>
      <c r="D64" s="30">
        <v>0.17949788306323591</v>
      </c>
      <c r="E64" s="30">
        <v>0.11135528141581018</v>
      </c>
      <c r="F64" s="30">
        <v>0.12110717266318159</v>
      </c>
      <c r="G64" s="30">
        <v>0.16073029214989878</v>
      </c>
      <c r="H64" s="30">
        <v>0.13760771006693945</v>
      </c>
      <c r="I64" s="30">
        <v>9.7265762399990074E-2</v>
      </c>
      <c r="J64" s="30">
        <v>9.7000002926584367E-2</v>
      </c>
      <c r="K64" s="30">
        <v>0.14089918041293689</v>
      </c>
      <c r="L64" s="30">
        <v>0.1395779466834205</v>
      </c>
      <c r="M64" s="30">
        <v>0.13812505673809464</v>
      </c>
      <c r="N64" s="30">
        <v>0.19649712878311193</v>
      </c>
      <c r="O64" s="30">
        <v>0.22667250507487136</v>
      </c>
      <c r="P64" s="30">
        <v>0.22481445024627902</v>
      </c>
      <c r="Q64" s="30">
        <v>0.1392449600460052</v>
      </c>
      <c r="R64" s="30">
        <v>0.13635731555225894</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9.3511386986301376E-2</v>
      </c>
      <c r="D65" s="30">
        <v>9.6300342465753419E-2</v>
      </c>
      <c r="E65" s="30">
        <v>9.1606321347031963E-2</v>
      </c>
      <c r="F65" s="30">
        <v>1.376323287671233E-2</v>
      </c>
      <c r="G65" s="30">
        <v>1.3473966894977169E-2</v>
      </c>
      <c r="H65" s="30">
        <v>1.7714410102739726E-2</v>
      </c>
      <c r="I65" s="30">
        <v>1.1671890696347033E-2</v>
      </c>
      <c r="J65" s="30">
        <v>1.2506725171232877E-2</v>
      </c>
      <c r="K65" s="30">
        <v>1.1639999999999987E-2</v>
      </c>
      <c r="L65" s="30">
        <v>1.427115154109589E-2</v>
      </c>
      <c r="M65" s="30">
        <v>1.6845449486301369E-2</v>
      </c>
      <c r="N65" s="30">
        <v>3.3699882990867437E-2</v>
      </c>
      <c r="O65" s="30">
        <v>3.5408254851598174E-2</v>
      </c>
      <c r="P65" s="30">
        <v>5.6946114440639267E-2</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3.6793689469883711E-3</v>
      </c>
      <c r="D66" s="30">
        <v>1.973594149116715E-3</v>
      </c>
      <c r="E66" s="30">
        <v>6.8460744484122402E-3</v>
      </c>
      <c r="F66" s="30">
        <v>6.4045231719433802E-3</v>
      </c>
      <c r="G66" s="30">
        <v>8.2707145513653251E-3</v>
      </c>
      <c r="H66" s="30">
        <v>6.9260997747369055E-3</v>
      </c>
      <c r="I66" s="30">
        <v>4.1232720980367435E-3</v>
      </c>
      <c r="J66" s="30">
        <v>4.5198960496268129E-3</v>
      </c>
      <c r="K66" s="30">
        <v>5.1038959998332429E-3</v>
      </c>
      <c r="L66" s="30">
        <v>7.9075949287077847E-3</v>
      </c>
      <c r="M66" s="30">
        <v>8.1272191708077254E-3</v>
      </c>
      <c r="N66" s="30">
        <v>2.8162787298534026E-2</v>
      </c>
      <c r="O66" s="30">
        <v>3.0952781502016368E-2</v>
      </c>
      <c r="P66" s="30">
        <v>4.1843780102747065E-2</v>
      </c>
      <c r="Q66" s="30">
        <v>2.7333212042799395E-2</v>
      </c>
      <c r="R66" s="30">
        <v>2.4306752434993042E-2</v>
      </c>
      <c r="S66" s="30">
        <v>5.7019500164007066E-2</v>
      </c>
      <c r="T66" s="30">
        <v>6.2341257077825368E-2</v>
      </c>
      <c r="U66" s="30">
        <v>8.2125698219237389E-2</v>
      </c>
      <c r="V66" s="30">
        <v>9.4323513190502875E-2</v>
      </c>
      <c r="W66" s="30">
        <v>7.5761834178782905E-2</v>
      </c>
      <c r="X66" s="30">
        <v>9.6200201394674528E-2</v>
      </c>
      <c r="Y66" s="30">
        <v>0.14492524484739491</v>
      </c>
      <c r="Z66" s="30">
        <v>7.1472960477845973E-2</v>
      </c>
      <c r="AA66" s="30">
        <v>7.793966302775307E-2</v>
      </c>
      <c r="AB66" s="30">
        <v>0.11150558907366806</v>
      </c>
      <c r="AC66" s="30">
        <v>0.12118492410601486</v>
      </c>
      <c r="AD66" s="30">
        <v>0.13180209963895281</v>
      </c>
      <c r="AE66" s="30">
        <v>0.13337583882352999</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0.34790959971286867</v>
      </c>
      <c r="D68" s="30">
        <v>0.34328212939269942</v>
      </c>
      <c r="E68" s="30">
        <v>0.30131135076087012</v>
      </c>
      <c r="F68" s="30">
        <v>0.32709713535115698</v>
      </c>
      <c r="G68" s="30">
        <v>0.31794000941522066</v>
      </c>
      <c r="H68" s="30">
        <v>0.35429058180265727</v>
      </c>
      <c r="I68" s="30">
        <v>0.35387536364383299</v>
      </c>
      <c r="J68" s="30">
        <v>0.338836676403037</v>
      </c>
      <c r="K68" s="30">
        <v>0.34574512734570784</v>
      </c>
      <c r="L68" s="30">
        <v>0.34046284602156013</v>
      </c>
      <c r="M68" s="30">
        <v>0.35409535919628149</v>
      </c>
      <c r="N68" s="30">
        <v>0.30105782404016529</v>
      </c>
      <c r="O68" s="30">
        <v>0.30020923409361644</v>
      </c>
      <c r="P68" s="30">
        <v>0.27681204529410297</v>
      </c>
      <c r="Q68" s="30">
        <v>0.32347297802667657</v>
      </c>
      <c r="R68" s="30">
        <v>0.32364677770178046</v>
      </c>
      <c r="S68" s="30">
        <v>0.31631523675729983</v>
      </c>
      <c r="T68" s="30">
        <v>0.32959282390247413</v>
      </c>
      <c r="U68" s="30">
        <v>0.3278470101880665</v>
      </c>
      <c r="V68" s="30">
        <v>0.33777468380638836</v>
      </c>
      <c r="W68" s="30">
        <v>0.30395404595093117</v>
      </c>
      <c r="X68" s="30">
        <v>0.29659682708367752</v>
      </c>
      <c r="Y68" s="30">
        <v>0.2750346392693131</v>
      </c>
      <c r="Z68" s="30">
        <v>0.30886256905959147</v>
      </c>
      <c r="AA68" s="30">
        <v>0.31993412105567615</v>
      </c>
      <c r="AB68" s="30">
        <v>0.31386503121270576</v>
      </c>
      <c r="AC68" s="30">
        <v>0.32504848006371029</v>
      </c>
      <c r="AD68" s="30">
        <v>0.3090262155040347</v>
      </c>
      <c r="AE68" s="30">
        <v>0.32024056215627861</v>
      </c>
    </row>
    <row r="69" spans="1:31" s="28" customFormat="1">
      <c r="A69" s="29" t="s">
        <v>133</v>
      </c>
      <c r="B69" s="29" t="s">
        <v>68</v>
      </c>
      <c r="C69" s="30">
        <v>0.30629108339935884</v>
      </c>
      <c r="D69" s="30">
        <v>0.29098703694114014</v>
      </c>
      <c r="E69" s="30">
        <v>0.29367825668698272</v>
      </c>
      <c r="F69" s="30">
        <v>0.28194394266080092</v>
      </c>
      <c r="G69" s="30">
        <v>0.27508563144684856</v>
      </c>
      <c r="H69" s="30">
        <v>0.28163266010349181</v>
      </c>
      <c r="I69" s="30">
        <v>0.29034646446290607</v>
      </c>
      <c r="J69" s="30">
        <v>0.27606679117661576</v>
      </c>
      <c r="K69" s="30">
        <v>0.28770124786306628</v>
      </c>
      <c r="L69" s="30">
        <v>0.29025710313636721</v>
      </c>
      <c r="M69" s="30">
        <v>0.29132792489809567</v>
      </c>
      <c r="N69" s="30">
        <v>0.29510210124521097</v>
      </c>
      <c r="O69" s="30">
        <v>0.27678483321658376</v>
      </c>
      <c r="P69" s="30">
        <v>0.27061972055180983</v>
      </c>
      <c r="Q69" s="30">
        <v>0.27790782928186403</v>
      </c>
      <c r="R69" s="30">
        <v>0.27136721084348747</v>
      </c>
      <c r="S69" s="30">
        <v>0.24264470477258965</v>
      </c>
      <c r="T69" s="30">
        <v>0.24486503364971315</v>
      </c>
      <c r="U69" s="30">
        <v>0.24625064636777169</v>
      </c>
      <c r="V69" s="30">
        <v>0.23459453165646502</v>
      </c>
      <c r="W69" s="30">
        <v>0.23233755076639478</v>
      </c>
      <c r="X69" s="30">
        <v>0.21257598947242368</v>
      </c>
      <c r="Y69" s="30">
        <v>0.20842850415692424</v>
      </c>
      <c r="Z69" s="30">
        <v>0.20044604271004715</v>
      </c>
      <c r="AA69" s="30">
        <v>0.2045190734689738</v>
      </c>
      <c r="AB69" s="30">
        <v>0.18549622750972541</v>
      </c>
      <c r="AC69" s="30">
        <v>0.18888591729806703</v>
      </c>
      <c r="AD69" s="30">
        <v>0.18245456566599266</v>
      </c>
      <c r="AE69" s="30">
        <v>0.18895496706034506</v>
      </c>
    </row>
    <row r="70" spans="1:31" s="28" customFormat="1">
      <c r="A70" s="29" t="s">
        <v>133</v>
      </c>
      <c r="B70" s="29" t="s">
        <v>36</v>
      </c>
      <c r="C70" s="30">
        <v>4.7686232919205936E-2</v>
      </c>
      <c r="D70" s="30">
        <v>4.7834579014053906E-2</v>
      </c>
      <c r="E70" s="30">
        <v>5.9554804711161584E-2</v>
      </c>
      <c r="F70" s="30">
        <v>6.0672294459212045E-2</v>
      </c>
      <c r="G70" s="30">
        <v>6.1190992784027745E-2</v>
      </c>
      <c r="H70" s="30">
        <v>6.2181042043529346E-2</v>
      </c>
      <c r="I70" s="30">
        <v>5.9637982720583571E-2</v>
      </c>
      <c r="J70" s="30">
        <v>5.6752236267262501E-2</v>
      </c>
      <c r="K70" s="30">
        <v>5.5121771722920133E-2</v>
      </c>
      <c r="L70" s="30">
        <v>6.4320649916438349E-2</v>
      </c>
      <c r="M70" s="30">
        <v>6.0847763810645793E-2</v>
      </c>
      <c r="N70" s="30">
        <v>5.9795245140716387E-2</v>
      </c>
      <c r="O70" s="30">
        <v>5.6104721398677358E-2</v>
      </c>
      <c r="P70" s="30">
        <v>5.1401673576041362E-2</v>
      </c>
      <c r="Q70" s="30">
        <v>0.12083894051541963</v>
      </c>
      <c r="R70" s="30">
        <v>0.12102157284740282</v>
      </c>
      <c r="S70" s="30">
        <v>0.11813507303402794</v>
      </c>
      <c r="T70" s="30">
        <v>0.11673279318674171</v>
      </c>
      <c r="U70" s="30">
        <v>0.12274642775628798</v>
      </c>
      <c r="V70" s="30">
        <v>0.11681355917337112</v>
      </c>
      <c r="W70" s="30">
        <v>0.12388846488770955</v>
      </c>
      <c r="X70" s="30">
        <v>0.12210169891628138</v>
      </c>
      <c r="Y70" s="30">
        <v>0.11309991020203677</v>
      </c>
      <c r="Z70" s="30">
        <v>0.1227248672102713</v>
      </c>
      <c r="AA70" s="30">
        <v>0.12415907042026786</v>
      </c>
      <c r="AB70" s="30">
        <v>0.11968042542504541</v>
      </c>
      <c r="AC70" s="30">
        <v>0.11857001441892559</v>
      </c>
      <c r="AD70" s="30">
        <v>0.1190924593140526</v>
      </c>
      <c r="AE70" s="30">
        <v>0.10798286077754582</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8.2033714304024091E-2</v>
      </c>
      <c r="D72" s="30">
        <v>8.4252599769717995E-2</v>
      </c>
      <c r="E72" s="30">
        <v>9.9941888733026382E-2</v>
      </c>
      <c r="F72" s="30">
        <v>9.7255799895100831E-2</v>
      </c>
      <c r="G72" s="30">
        <v>9.851012480394547E-2</v>
      </c>
      <c r="H72" s="30">
        <v>9.7109581179956606E-2</v>
      </c>
      <c r="I72" s="30">
        <v>9.0815430827280344E-2</v>
      </c>
      <c r="J72" s="30">
        <v>8.6654296604539049E-2</v>
      </c>
      <c r="K72" s="30">
        <v>8.5670134378764806E-2</v>
      </c>
      <c r="L72" s="30">
        <v>8.758877365353375E-2</v>
      </c>
      <c r="M72" s="30">
        <v>8.4044109331725889E-2</v>
      </c>
      <c r="N72" s="30">
        <v>7.8550205513641433E-2</v>
      </c>
      <c r="O72" s="30">
        <v>7.4525012311926653E-2</v>
      </c>
      <c r="P72" s="30">
        <v>7.1915162408934058E-2</v>
      </c>
      <c r="Q72" s="30">
        <v>6.2817332648159474E-2</v>
      </c>
      <c r="R72" s="30">
        <v>6.1664838449899374E-2</v>
      </c>
      <c r="S72" s="30">
        <v>5.8867057929610569E-2</v>
      </c>
      <c r="T72" s="30">
        <v>5.7995610286529831E-2</v>
      </c>
      <c r="U72" s="30">
        <v>5.7591828329830487E-2</v>
      </c>
      <c r="V72" s="30">
        <v>5.4661683802473389E-2</v>
      </c>
      <c r="W72" s="30">
        <v>5.1673642370916123E-2</v>
      </c>
      <c r="X72" s="30">
        <v>4.9629193242287289E-2</v>
      </c>
      <c r="Y72" s="30">
        <v>4.2780531027787387E-2</v>
      </c>
      <c r="Z72" s="30">
        <v>4.6846014295817508E-2</v>
      </c>
      <c r="AA72" s="30">
        <v>4.9655927173697455E-2</v>
      </c>
      <c r="AB72" s="30">
        <v>4.5388109131135883E-2</v>
      </c>
      <c r="AC72" s="30">
        <v>4.4716711206759852E-2</v>
      </c>
      <c r="AD72" s="30">
        <v>4.4403544334938511E-2</v>
      </c>
      <c r="AE72" s="30">
        <v>3.2632780440465206E-2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1.0331242316473482E-8</v>
      </c>
      <c r="D78" s="30">
        <v>1.0135919388830348E-8</v>
      </c>
      <c r="E78" s="30">
        <v>1.0633314673340359E-8</v>
      </c>
      <c r="F78" s="30">
        <v>1.0664373682824025E-8</v>
      </c>
      <c r="G78" s="30">
        <v>1.0693242338426414E-8</v>
      </c>
      <c r="H78" s="30">
        <v>1.122876273270109E-8</v>
      </c>
      <c r="I78" s="30">
        <v>1.2082012864418686E-8</v>
      </c>
      <c r="J78" s="30">
        <v>1.2625343563400017E-8</v>
      </c>
      <c r="K78" s="30">
        <v>1.382403791271514E-8</v>
      </c>
      <c r="L78" s="30">
        <v>1.3926874231647349E-8</v>
      </c>
      <c r="M78" s="30">
        <v>1.384645295486477E-8</v>
      </c>
      <c r="N78" s="30">
        <v>1.4981805958025989E-8</v>
      </c>
      <c r="O78" s="30">
        <v>1.4964420332806407E-8</v>
      </c>
      <c r="P78" s="30">
        <v>1.4366666117843341E-8</v>
      </c>
      <c r="Q78" s="30">
        <v>1.4609410673515982E-8</v>
      </c>
      <c r="R78" s="30">
        <v>1.4742048098875954E-8</v>
      </c>
      <c r="S78" s="30">
        <v>1.5163389093782929E-8</v>
      </c>
      <c r="T78" s="30">
        <v>1.6471021579732999E-8</v>
      </c>
      <c r="U78" s="30">
        <v>1.7215228200737616E-8</v>
      </c>
      <c r="V78" s="30">
        <v>1.6894321325079031E-8</v>
      </c>
      <c r="W78" s="30">
        <v>1.7819505180892165E-8</v>
      </c>
      <c r="X78" s="30">
        <v>1.7910289339655777E-8</v>
      </c>
      <c r="Y78" s="30">
        <v>1.7211903977871448E-8</v>
      </c>
      <c r="Z78" s="30">
        <v>1.7280163329820864E-8</v>
      </c>
      <c r="AA78" s="30">
        <v>1.7453860423252491E-8</v>
      </c>
      <c r="AB78" s="30">
        <v>2.1053731998595012E-8</v>
      </c>
      <c r="AC78" s="30">
        <v>2.2261697620302073E-8</v>
      </c>
      <c r="AD78" s="30">
        <v>2.3163238167369161E-8</v>
      </c>
      <c r="AE78" s="30">
        <v>2.298031370741131E-8</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9.0112552588374007E-9</v>
      </c>
      <c r="D80" s="30">
        <v>8.5107094299933251E-9</v>
      </c>
      <c r="E80" s="30">
        <v>9.0653230978400156E-9</v>
      </c>
      <c r="F80" s="30">
        <v>9.2281063054743152E-9</v>
      </c>
      <c r="G80" s="30">
        <v>9.4045192653019284E-9</v>
      </c>
      <c r="H80" s="30">
        <v>1.0073146259812213E-8</v>
      </c>
      <c r="I80" s="30">
        <v>1.061373338976963E-8</v>
      </c>
      <c r="J80" s="30">
        <v>1.1095260825509206E-8</v>
      </c>
      <c r="K80" s="30">
        <v>1.1963987224873011E-8</v>
      </c>
      <c r="L80" s="30">
        <v>1.2147325817043755E-8</v>
      </c>
      <c r="M80" s="30">
        <v>1.1895008337181263E-8</v>
      </c>
      <c r="N80" s="30">
        <v>6.5979313840682879E-5</v>
      </c>
      <c r="O80" s="30">
        <v>1.3453340772664307E-8</v>
      </c>
      <c r="P80" s="30">
        <v>1.1698028449027758E-8</v>
      </c>
      <c r="Q80" s="30">
        <v>1.2497998114514391E-8</v>
      </c>
      <c r="R80" s="30">
        <v>1.297840599507465E-8</v>
      </c>
      <c r="S80" s="30">
        <v>3.6221343962213263E-5</v>
      </c>
      <c r="T80" s="30">
        <v>1.4272447090965059E-8</v>
      </c>
      <c r="U80" s="30">
        <v>1.5161316120260633E-8</v>
      </c>
      <c r="V80" s="30">
        <v>6.2311393861202963E-6</v>
      </c>
      <c r="W80" s="30">
        <v>1.0086102584337111E-3</v>
      </c>
      <c r="X80" s="30">
        <v>4.2406937490159034E-8</v>
      </c>
      <c r="Y80" s="30">
        <v>3.6601138009762242E-8</v>
      </c>
      <c r="Z80" s="30">
        <v>5.848577607030388E-4</v>
      </c>
      <c r="AA80" s="30">
        <v>3.888934419776413E-8</v>
      </c>
      <c r="AB80" s="30">
        <v>4.9517088844276491E-8</v>
      </c>
      <c r="AC80" s="30">
        <v>5.1960870335380256E-8</v>
      </c>
      <c r="AD80" s="30">
        <v>4.0708933703353803E-4</v>
      </c>
      <c r="AE80" s="30">
        <v>5.2981084278066448E-8</v>
      </c>
    </row>
    <row r="81" spans="1:31" s="28" customFormat="1">
      <c r="A81" s="29" t="s">
        <v>134</v>
      </c>
      <c r="B81" s="29" t="s">
        <v>65</v>
      </c>
      <c r="C81" s="30">
        <v>0.36844130004673398</v>
      </c>
      <c r="D81" s="30">
        <v>0.39027303197307367</v>
      </c>
      <c r="E81" s="30">
        <v>0.36298857676981333</v>
      </c>
      <c r="F81" s="30">
        <v>0.43248609480727229</v>
      </c>
      <c r="G81" s="30">
        <v>0.44337535329440719</v>
      </c>
      <c r="H81" s="30">
        <v>0.41264336116120376</v>
      </c>
      <c r="I81" s="30">
        <v>0.42152850476561232</v>
      </c>
      <c r="J81" s="30">
        <v>0.43969690183857701</v>
      </c>
      <c r="K81" s="30">
        <v>0.42854072411993033</v>
      </c>
      <c r="L81" s="30">
        <v>0.42279253497946279</v>
      </c>
      <c r="M81" s="30">
        <v>0.3918221839895793</v>
      </c>
      <c r="N81" s="30">
        <v>0.40526038626868927</v>
      </c>
      <c r="O81" s="30">
        <v>0.41451897426054773</v>
      </c>
      <c r="P81" s="30">
        <v>0.43593735129621941</v>
      </c>
      <c r="Q81" s="30">
        <v>0.42043761009541353</v>
      </c>
      <c r="R81" s="30">
        <v>0.4091990950168698</v>
      </c>
      <c r="S81" s="30">
        <v>0.42330022232207903</v>
      </c>
      <c r="T81" s="30">
        <v>0.4032332213987091</v>
      </c>
      <c r="U81" s="30">
        <v>0.39814813167569163</v>
      </c>
      <c r="V81" s="30">
        <v>0.3702707747865171</v>
      </c>
      <c r="W81" s="30">
        <v>0.38112753392895882</v>
      </c>
      <c r="X81" s="30">
        <v>0.39364693831564873</v>
      </c>
      <c r="Y81" s="30">
        <v>0.40013158165722135</v>
      </c>
      <c r="Z81" s="30">
        <v>0.36456533095649962</v>
      </c>
      <c r="AA81" s="30">
        <v>0.40437438579748336</v>
      </c>
      <c r="AB81" s="30">
        <v>0.45048225056614799</v>
      </c>
      <c r="AC81" s="30">
        <v>0.44372101732920893</v>
      </c>
      <c r="AD81" s="30">
        <v>0.42165034840094945</v>
      </c>
      <c r="AE81" s="30">
        <v>0.39514187262981637</v>
      </c>
    </row>
    <row r="82" spans="1:31" s="28" customFormat="1">
      <c r="A82" s="29" t="s">
        <v>134</v>
      </c>
      <c r="B82" s="29" t="s">
        <v>69</v>
      </c>
      <c r="C82" s="30">
        <v>0.3323278023357869</v>
      </c>
      <c r="D82" s="30">
        <v>0.3796964998938287</v>
      </c>
      <c r="E82" s="30">
        <v>0.36666413691568067</v>
      </c>
      <c r="F82" s="30">
        <v>0.36602653973456034</v>
      </c>
      <c r="G82" s="30">
        <v>0.38333251117878397</v>
      </c>
      <c r="H82" s="30">
        <v>0.38810370725387211</v>
      </c>
      <c r="I82" s="30">
        <v>0.39632203828618712</v>
      </c>
      <c r="J82" s="30">
        <v>0.3550016452251839</v>
      </c>
      <c r="K82" s="30">
        <v>0.35283281621257045</v>
      </c>
      <c r="L82" s="30">
        <v>0.33737971626063867</v>
      </c>
      <c r="M82" s="30">
        <v>0.39225973269557551</v>
      </c>
      <c r="N82" s="30">
        <v>0.36116902956977115</v>
      </c>
      <c r="O82" s="30">
        <v>0.3624391784932755</v>
      </c>
      <c r="P82" s="30">
        <v>0.37582092139266904</v>
      </c>
      <c r="Q82" s="30">
        <v>0.38152544800392812</v>
      </c>
      <c r="R82" s="30">
        <v>0.39166652749499103</v>
      </c>
      <c r="S82" s="30">
        <v>0.35201757545859441</v>
      </c>
      <c r="T82" s="30">
        <v>0.3492264180356966</v>
      </c>
      <c r="U82" s="30">
        <v>0.33347182733505398</v>
      </c>
      <c r="V82" s="30">
        <v>0.38926269500077426</v>
      </c>
      <c r="W82" s="30">
        <v>0.35791711260700593</v>
      </c>
      <c r="X82" s="30">
        <v>0.35828765257415768</v>
      </c>
      <c r="Y82" s="30">
        <v>0.37327298009203264</v>
      </c>
      <c r="Z82" s="30">
        <v>0.39805524315799995</v>
      </c>
      <c r="AA82" s="30">
        <v>0.40643059948349997</v>
      </c>
      <c r="AB82" s="30">
        <v>0.36891648607193356</v>
      </c>
      <c r="AC82" s="30">
        <v>0.36425082209509513</v>
      </c>
      <c r="AD82" s="30">
        <v>0.35076638749566363</v>
      </c>
      <c r="AE82" s="30">
        <v>0.40587837843734781</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t="s">
        <v>169</v>
      </c>
      <c r="L85" s="30" t="s">
        <v>169</v>
      </c>
      <c r="M85" s="30" t="s">
        <v>169</v>
      </c>
      <c r="N85" s="30" t="s">
        <v>169</v>
      </c>
      <c r="O85" s="30" t="s">
        <v>169</v>
      </c>
      <c r="P85" s="30" t="s">
        <v>169</v>
      </c>
      <c r="Q85" s="30" t="s">
        <v>169</v>
      </c>
      <c r="R85" s="30" t="s">
        <v>169</v>
      </c>
      <c r="S85" s="30" t="s">
        <v>169</v>
      </c>
      <c r="T85" s="30" t="s">
        <v>169</v>
      </c>
      <c r="U85" s="30" t="s">
        <v>169</v>
      </c>
      <c r="V85" s="30" t="s">
        <v>169</v>
      </c>
      <c r="W85" s="30" t="s">
        <v>169</v>
      </c>
      <c r="X85" s="30" t="s">
        <v>169</v>
      </c>
      <c r="Y85" s="30" t="s">
        <v>169</v>
      </c>
      <c r="Z85" s="30" t="s">
        <v>169</v>
      </c>
      <c r="AA85" s="30" t="s">
        <v>169</v>
      </c>
      <c r="AB85" s="30" t="s">
        <v>169</v>
      </c>
      <c r="AC85" s="30" t="s">
        <v>169</v>
      </c>
      <c r="AD85" s="30" t="s">
        <v>169</v>
      </c>
      <c r="AE85" s="30" t="s">
        <v>169</v>
      </c>
    </row>
    <row r="86" spans="1:31" s="28" customFormat="1">
      <c r="A86" s="29" t="s">
        <v>134</v>
      </c>
      <c r="B86" s="29" t="s">
        <v>56</v>
      </c>
      <c r="C86" s="30" t="s">
        <v>169</v>
      </c>
      <c r="D86" s="30">
        <v>2.642817601951675E-2</v>
      </c>
      <c r="E86" s="30">
        <v>2.5866535668369984E-2</v>
      </c>
      <c r="F86" s="30">
        <v>2.2522117155931609E-2</v>
      </c>
      <c r="G86" s="30">
        <v>2.805043263824172E-2</v>
      </c>
      <c r="H86" s="30">
        <v>3.1928987403898823E-2</v>
      </c>
      <c r="I86" s="30">
        <v>3.0365824310971248E-2</v>
      </c>
      <c r="J86" s="30">
        <v>3.3453739269035665E-2</v>
      </c>
      <c r="K86" s="30">
        <v>2.2285139537417065E-2</v>
      </c>
      <c r="L86" s="30">
        <v>2.6388080775500956E-2</v>
      </c>
      <c r="M86" s="30">
        <v>3.9252588951998076E-2</v>
      </c>
      <c r="N86" s="30">
        <v>2.5975626308962611E-2</v>
      </c>
      <c r="O86" s="30">
        <v>2.620274045617375E-2</v>
      </c>
      <c r="P86" s="30">
        <v>3.3348295951390543E-2</v>
      </c>
      <c r="Q86" s="30">
        <v>2.8500093292353014E-2</v>
      </c>
      <c r="R86" s="30">
        <v>2.8862970117831368E-2</v>
      </c>
      <c r="S86" s="30">
        <v>3.0082666174571358E-2</v>
      </c>
      <c r="T86" s="30">
        <v>2.3414278780357404E-2</v>
      </c>
      <c r="U86" s="30">
        <v>2.365162015328625E-2</v>
      </c>
      <c r="V86" s="30">
        <v>3.0863839120267557E-2</v>
      </c>
      <c r="W86" s="30">
        <v>2.6945004476819186E-2</v>
      </c>
      <c r="X86" s="30">
        <v>2.3764314234629599E-2</v>
      </c>
      <c r="Y86" s="30">
        <v>2.9417009436411956E-2</v>
      </c>
      <c r="Z86" s="30">
        <v>2.4162290357258913E-2</v>
      </c>
      <c r="AA86" s="30">
        <v>2.2841735616060847E-2</v>
      </c>
      <c r="AB86" s="30">
        <v>2.199320542507403E-2</v>
      </c>
      <c r="AC86" s="30">
        <v>1.3068352398312522E-2</v>
      </c>
      <c r="AD86" s="30">
        <v>1.5039558408004389E-2</v>
      </c>
      <c r="AE86" s="30">
        <v>2.2229369701060795E-2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7.1884890945216814E-2</v>
      </c>
      <c r="D92" s="31">
        <v>4.8784903616211531E-2</v>
      </c>
      <c r="E92" s="31">
        <v>5.826180705247621E-2</v>
      </c>
      <c r="F92" s="31">
        <v>7.5315908800335077E-2</v>
      </c>
      <c r="G92" s="31">
        <v>7.814818275092153E-2</v>
      </c>
      <c r="H92" s="31">
        <v>8.0700983488205785E-2</v>
      </c>
      <c r="I92" s="31">
        <v>7.7320898872100571E-2</v>
      </c>
      <c r="J92" s="31">
        <v>7.2888844016307422E-2</v>
      </c>
      <c r="K92" s="31">
        <v>7.3337869186482108E-2</v>
      </c>
      <c r="L92" s="31">
        <v>7.663016975447777E-2</v>
      </c>
      <c r="M92" s="31">
        <v>7.6369105709271745E-2</v>
      </c>
      <c r="N92" s="31">
        <v>0.11589723936756777</v>
      </c>
      <c r="O92" s="31">
        <v>0.13018775430919424</v>
      </c>
      <c r="P92" s="31">
        <v>0.13066509815008631</v>
      </c>
      <c r="Q92" s="31">
        <v>0.1454103829149509</v>
      </c>
      <c r="R92" s="31">
        <v>0.14582049057121999</v>
      </c>
      <c r="S92" s="31">
        <v>0.14191533437448425</v>
      </c>
      <c r="T92" s="31">
        <v>0.14051659497291713</v>
      </c>
      <c r="U92" s="31">
        <v>0.14748540142795011</v>
      </c>
      <c r="V92" s="31">
        <v>0.14303421615520603</v>
      </c>
      <c r="W92" s="31">
        <v>0.15332312681327748</v>
      </c>
      <c r="X92" s="31">
        <v>0.16319821881644311</v>
      </c>
      <c r="Y92" s="31">
        <v>0.158316656260241</v>
      </c>
      <c r="Z92" s="31">
        <v>0.16601799808557352</v>
      </c>
      <c r="AA92" s="31">
        <v>0.16562890029410765</v>
      </c>
      <c r="AB92" s="31">
        <v>0.15847268350702023</v>
      </c>
      <c r="AC92" s="31">
        <v>0.1589202973264438</v>
      </c>
      <c r="AD92" s="31">
        <v>0.16036932570005341</v>
      </c>
      <c r="AE92" s="31">
        <v>0.15790042713849295</v>
      </c>
    </row>
    <row r="93" spans="1:31" collapsed="1">
      <c r="A93" s="29" t="s">
        <v>40</v>
      </c>
      <c r="B93" s="29" t="s">
        <v>72</v>
      </c>
      <c r="C93" s="31">
        <v>4.7920139561231853E-2</v>
      </c>
      <c r="D93" s="31">
        <v>8.2111691300168141E-2</v>
      </c>
      <c r="E93" s="31">
        <v>9.3836033628127535E-2</v>
      </c>
      <c r="F93" s="31">
        <v>0.25547277616397923</v>
      </c>
      <c r="G93" s="31">
        <v>0.20372190715865973</v>
      </c>
      <c r="H93" s="31">
        <v>0.21154778988136716</v>
      </c>
      <c r="I93" s="31">
        <v>0.28303605519054587</v>
      </c>
      <c r="J93" s="31">
        <v>0.28180952949702326</v>
      </c>
      <c r="K93" s="31">
        <v>0.29958626618977641</v>
      </c>
      <c r="L93" s="31">
        <v>0.30352629178632545</v>
      </c>
      <c r="M93" s="31">
        <v>0.30807977981807999</v>
      </c>
      <c r="N93" s="31">
        <v>0.3343663969177138</v>
      </c>
      <c r="O93" s="31">
        <v>0.3196642656159277</v>
      </c>
      <c r="P93" s="31">
        <v>0.3224155465889858</v>
      </c>
      <c r="Q93" s="31">
        <v>0.34006438553645846</v>
      </c>
      <c r="R93" s="31">
        <v>0.33706234622543202</v>
      </c>
      <c r="S93" s="31">
        <v>0.33132132175136397</v>
      </c>
      <c r="T93" s="31">
        <v>0.32958794362014721</v>
      </c>
      <c r="U93" s="31">
        <v>0.34287401685704649</v>
      </c>
      <c r="V93" s="31">
        <v>0.33346415638701188</v>
      </c>
      <c r="W93" s="31">
        <v>0.33201768666716913</v>
      </c>
      <c r="X93" s="31">
        <v>0.33633094871302421</v>
      </c>
      <c r="Y93" s="31">
        <v>0.30563362565043994</v>
      </c>
      <c r="Z93" s="31">
        <v>0.34187405709334145</v>
      </c>
      <c r="AA93" s="31">
        <v>0.33804085992189176</v>
      </c>
      <c r="AB93" s="31">
        <v>0.31170513259725996</v>
      </c>
      <c r="AC93" s="31">
        <v>0.30117516282589063</v>
      </c>
      <c r="AD93" s="31">
        <v>0.31967274004276036</v>
      </c>
      <c r="AE93" s="31">
        <v>0.30560043998013037</v>
      </c>
    </row>
    <row r="94" spans="1:31">
      <c r="A94" s="29" t="s">
        <v>40</v>
      </c>
      <c r="B94" s="29" t="s">
        <v>76</v>
      </c>
      <c r="C94" s="31">
        <v>5.3677634291023832E-2</v>
      </c>
      <c r="D94" s="31">
        <v>6.4993672736698468E-2</v>
      </c>
      <c r="E94" s="31">
        <v>8.7004439139585027E-2</v>
      </c>
      <c r="F94" s="31">
        <v>0.10327905289097757</v>
      </c>
      <c r="G94" s="31">
        <v>0.11029850007272977</v>
      </c>
      <c r="H94" s="31">
        <v>0.11367221335575985</v>
      </c>
      <c r="I94" s="31">
        <v>0.10690190683192928</v>
      </c>
      <c r="J94" s="31">
        <v>0.10038444630088644</v>
      </c>
      <c r="K94" s="31">
        <v>0.10150492544036667</v>
      </c>
      <c r="L94" s="31">
        <v>0.10141566637835261</v>
      </c>
      <c r="M94" s="31">
        <v>0.1020726511114545</v>
      </c>
      <c r="N94" s="31">
        <v>9.1406662582138504E-2</v>
      </c>
      <c r="O94" s="31">
        <v>8.6735443255930258E-2</v>
      </c>
      <c r="P94" s="31">
        <v>8.4695459936558054E-2</v>
      </c>
      <c r="Q94" s="31">
        <v>8.2510066036143748E-2</v>
      </c>
      <c r="R94" s="31">
        <v>8.1215804544371425E-2</v>
      </c>
      <c r="S94" s="31">
        <v>7.5460579153073998E-2</v>
      </c>
      <c r="T94" s="31">
        <v>7.4099523849857449E-2</v>
      </c>
      <c r="U94" s="31">
        <v>7.2726411773891914E-2</v>
      </c>
      <c r="V94" s="31">
        <v>7.0306912563968788E-2</v>
      </c>
      <c r="W94" s="31">
        <v>6.8201959542575741E-2</v>
      </c>
      <c r="X94" s="31">
        <v>6.6196255960881342E-2</v>
      </c>
      <c r="Y94" s="31">
        <v>5.899242291134154E-2</v>
      </c>
      <c r="Z94" s="31">
        <v>6.2140182140768031E-2</v>
      </c>
      <c r="AA94" s="31">
        <v>6.2103272873353564E-2</v>
      </c>
      <c r="AB94" s="31">
        <v>5.8226676655865325E-2</v>
      </c>
      <c r="AC94" s="31">
        <v>5.8536793087562058E-2</v>
      </c>
      <c r="AD94" s="31">
        <v>5.7941899659622979E-2</v>
      </c>
      <c r="AE94" s="31">
        <v>4.7896782194721224E-2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v>0.18358716544959658</v>
      </c>
      <c r="O97" s="31">
        <v>0.17977329205691425</v>
      </c>
      <c r="P97" s="31">
        <v>0.18126372533920238</v>
      </c>
      <c r="Q97" s="31">
        <v>0.18074702412804738</v>
      </c>
      <c r="R97" s="31">
        <v>0.18255312040584229</v>
      </c>
      <c r="S97" s="31">
        <v>0.17517124519200294</v>
      </c>
      <c r="T97" s="31">
        <v>0.17455853570095511</v>
      </c>
      <c r="U97" s="31">
        <v>0.17522778898923641</v>
      </c>
      <c r="V97" s="31">
        <v>0.16880654119182212</v>
      </c>
      <c r="W97" s="31">
        <v>0.1693378018390676</v>
      </c>
      <c r="X97" s="31">
        <v>0.16781265027449802</v>
      </c>
      <c r="Y97" s="31">
        <v>0.16525544516880644</v>
      </c>
      <c r="Z97" s="31">
        <v>0.17297611129549537</v>
      </c>
      <c r="AA97" s="31">
        <v>0.1720840994867428</v>
      </c>
      <c r="AB97" s="31">
        <v>0.16911699893265511</v>
      </c>
      <c r="AC97" s="31">
        <v>0.16507244220500356</v>
      </c>
      <c r="AD97" s="31">
        <v>0.17164825835082367</v>
      </c>
      <c r="AE97" s="31">
        <v>0.16751908804829821</v>
      </c>
    </row>
    <row r="98" spans="1:31">
      <c r="A98" s="29" t="s">
        <v>130</v>
      </c>
      <c r="B98" s="29" t="s">
        <v>72</v>
      </c>
      <c r="C98" s="31">
        <v>4.1234032126549254E-2</v>
      </c>
      <c r="D98" s="31">
        <v>7.6971660007610354E-2</v>
      </c>
      <c r="E98" s="31">
        <v>8.6773213156856516E-2</v>
      </c>
      <c r="F98" s="31">
        <v>0.33186780359405027</v>
      </c>
      <c r="G98" s="31">
        <v>0.21735988834971168</v>
      </c>
      <c r="H98" s="31">
        <v>0.22332716324121485</v>
      </c>
      <c r="I98" s="31">
        <v>0.30271212620820848</v>
      </c>
      <c r="J98" s="31">
        <v>0.30138887704123568</v>
      </c>
      <c r="K98" s="31">
        <v>0.31985856604789642</v>
      </c>
      <c r="L98" s="31">
        <v>0.32249974518655267</v>
      </c>
      <c r="M98" s="31">
        <v>0.32850379878117703</v>
      </c>
      <c r="N98" s="31">
        <v>0.34900239823621176</v>
      </c>
      <c r="O98" s="31">
        <v>0.33721813502617509</v>
      </c>
      <c r="P98" s="31">
        <v>0.34536855707384984</v>
      </c>
      <c r="Q98" s="31">
        <v>0.36651177229882825</v>
      </c>
      <c r="R98" s="31">
        <v>0.36088643784239938</v>
      </c>
      <c r="S98" s="31">
        <v>0.35813414667617643</v>
      </c>
      <c r="T98" s="31">
        <v>0.35377341922548861</v>
      </c>
      <c r="U98" s="31">
        <v>0.36580845360407549</v>
      </c>
      <c r="V98" s="31">
        <v>0.35631091630577311</v>
      </c>
      <c r="W98" s="31">
        <v>0.35528484049452363</v>
      </c>
      <c r="X98" s="31">
        <v>0.37170842644685548</v>
      </c>
      <c r="Y98" s="31">
        <v>0.3379523328467906</v>
      </c>
      <c r="Z98" s="31">
        <v>0.38759470645718858</v>
      </c>
      <c r="AA98" s="31">
        <v>0.3853582311115053</v>
      </c>
      <c r="AB98" s="31">
        <v>0.36518695204679352</v>
      </c>
      <c r="AC98" s="31">
        <v>0.33989670930337085</v>
      </c>
      <c r="AD98" s="31">
        <v>0.36783389645768511</v>
      </c>
      <c r="AE98" s="31">
        <v>0.34264478346853017</v>
      </c>
    </row>
    <row r="99" spans="1:31">
      <c r="A99" s="29" t="s">
        <v>130</v>
      </c>
      <c r="B99" s="29" t="s">
        <v>76</v>
      </c>
      <c r="C99" s="31">
        <v>2.9133720757778047E-2</v>
      </c>
      <c r="D99" s="31">
        <v>3.8140592602131554E-2</v>
      </c>
      <c r="E99" s="31">
        <v>7.9814130370250438E-2</v>
      </c>
      <c r="F99" s="31">
        <v>9.0892317030008246E-2</v>
      </c>
      <c r="G99" s="31">
        <v>0.10257206552568027</v>
      </c>
      <c r="H99" s="31">
        <v>0.10905576269943851</v>
      </c>
      <c r="I99" s="31">
        <v>0.10296438212072294</v>
      </c>
      <c r="J99" s="31">
        <v>9.5392713761701511E-2</v>
      </c>
      <c r="K99" s="31">
        <v>9.6716773586809412E-2</v>
      </c>
      <c r="L99" s="31">
        <v>9.6595531875338356E-2</v>
      </c>
      <c r="M99" s="31">
        <v>9.5095827276754849E-2</v>
      </c>
      <c r="N99" s="31">
        <v>8.857211848326639E-2</v>
      </c>
      <c r="O99" s="31">
        <v>8.59626618512042E-2</v>
      </c>
      <c r="P99" s="31">
        <v>8.2939637706144306E-2</v>
      </c>
      <c r="Q99" s="31">
        <v>7.9822492070315998E-2</v>
      </c>
      <c r="R99" s="31">
        <v>7.9521019988143926E-2</v>
      </c>
      <c r="S99" s="31">
        <v>7.4589880776516029E-2</v>
      </c>
      <c r="T99" s="31">
        <v>7.3469942649359327E-2</v>
      </c>
      <c r="U99" s="31">
        <v>7.1444244644827515E-2</v>
      </c>
      <c r="V99" s="31">
        <v>6.8492265717693096E-2</v>
      </c>
      <c r="W99" s="31">
        <v>6.8037141288446096E-2</v>
      </c>
      <c r="X99" s="31">
        <v>6.8046073538590962E-2</v>
      </c>
      <c r="Y99" s="31">
        <v>6.1077692234385576E-2</v>
      </c>
      <c r="Z99" s="31">
        <v>6.4821193474278241E-2</v>
      </c>
      <c r="AA99" s="31">
        <v>6.5356929953218304E-2</v>
      </c>
      <c r="AB99" s="31">
        <v>6.3090469045427935E-2</v>
      </c>
      <c r="AC99" s="31">
        <v>6.1933109753958784E-2</v>
      </c>
      <c r="AD99" s="31">
        <v>6.3323643958543521E-2</v>
      </c>
      <c r="AE99" s="31">
        <v>5.16429884044265E-2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0.14366564336438356</v>
      </c>
      <c r="E102" s="31">
        <v>0.1723834827666661</v>
      </c>
      <c r="F102" s="31">
        <v>0.21424455536752282</v>
      </c>
      <c r="G102" s="31">
        <v>0.21746930688481683</v>
      </c>
      <c r="H102" s="31">
        <v>0.2254820399485388</v>
      </c>
      <c r="I102" s="31">
        <v>0.23235036880371007</v>
      </c>
      <c r="J102" s="31">
        <v>0.22079644527694064</v>
      </c>
      <c r="K102" s="31">
        <v>0.22279117777990867</v>
      </c>
      <c r="L102" s="31">
        <v>0.2232203535433219</v>
      </c>
      <c r="M102" s="31">
        <v>0.22342742341552457</v>
      </c>
      <c r="N102" s="31">
        <v>0.20497383988917242</v>
      </c>
      <c r="O102" s="31">
        <v>0.1886140327691643</v>
      </c>
      <c r="P102" s="31">
        <v>0.18829406439144464</v>
      </c>
      <c r="Q102" s="31">
        <v>0.19221366046665525</v>
      </c>
      <c r="R102" s="31">
        <v>0.19196412318165093</v>
      </c>
      <c r="S102" s="31">
        <v>0.1819120953995568</v>
      </c>
      <c r="T102" s="31">
        <v>0.1793356346052121</v>
      </c>
      <c r="U102" s="31">
        <v>0.18192162963746139</v>
      </c>
      <c r="V102" s="31">
        <v>0.18239125824594279</v>
      </c>
      <c r="W102" s="31">
        <v>0.17793151611101574</v>
      </c>
      <c r="X102" s="31">
        <v>0.17475955084485767</v>
      </c>
      <c r="Y102" s="31">
        <v>0.17310681289399923</v>
      </c>
      <c r="Z102" s="31">
        <v>0.17514372198827505</v>
      </c>
      <c r="AA102" s="31">
        <v>0.17333919880350779</v>
      </c>
      <c r="AB102" s="31">
        <v>0.15912608054875085</v>
      </c>
      <c r="AC102" s="31">
        <v>0.16296862601470552</v>
      </c>
      <c r="AD102" s="31">
        <v>0.16213275110755115</v>
      </c>
      <c r="AE102" s="31">
        <v>0.16524208160591761</v>
      </c>
    </row>
    <row r="103" spans="1:31">
      <c r="A103" s="29" t="s">
        <v>131</v>
      </c>
      <c r="B103" s="29" t="s">
        <v>72</v>
      </c>
      <c r="C103" s="31">
        <v>5.9382038020687727E-2</v>
      </c>
      <c r="D103" s="31">
        <v>9.0923173515981504E-2</v>
      </c>
      <c r="E103" s="31">
        <v>0.10594366011998882</v>
      </c>
      <c r="F103" s="31">
        <v>0.12450979027639665</v>
      </c>
      <c r="G103" s="31">
        <v>0.12356389214012885</v>
      </c>
      <c r="H103" s="31">
        <v>0.14231382163314932</v>
      </c>
      <c r="I103" s="31">
        <v>0.16738884395855677</v>
      </c>
      <c r="J103" s="31">
        <v>0.16673081269637036</v>
      </c>
      <c r="K103" s="31">
        <v>0.180434671731833</v>
      </c>
      <c r="L103" s="31">
        <v>0.19200875867786785</v>
      </c>
      <c r="M103" s="31">
        <v>0.18803620329495388</v>
      </c>
      <c r="N103" s="31">
        <v>0.25304268589813605</v>
      </c>
      <c r="O103" s="31">
        <v>0.25665605663020791</v>
      </c>
      <c r="P103" s="31">
        <v>0.25689265866689165</v>
      </c>
      <c r="Q103" s="31">
        <v>0.2761231616964071</v>
      </c>
      <c r="R103" s="31">
        <v>0.26846186057865756</v>
      </c>
      <c r="S103" s="31">
        <v>0.27057079660940281</v>
      </c>
      <c r="T103" s="31">
        <v>0.27640280788261656</v>
      </c>
      <c r="U103" s="31">
        <v>0.29054549885236858</v>
      </c>
      <c r="V103" s="31">
        <v>0.28532969763549543</v>
      </c>
      <c r="W103" s="31">
        <v>0.29963667246263437</v>
      </c>
      <c r="X103" s="31">
        <v>0.29926067671356416</v>
      </c>
      <c r="Y103" s="31">
        <v>0.27692828801335007</v>
      </c>
      <c r="Z103" s="31">
        <v>0.28984728966994316</v>
      </c>
      <c r="AA103" s="31">
        <v>0.27918873015461509</v>
      </c>
      <c r="AB103" s="31">
        <v>0.2338530765795088</v>
      </c>
      <c r="AC103" s="31">
        <v>0.23717807951375791</v>
      </c>
      <c r="AD103" s="31">
        <v>0.24706232916192386</v>
      </c>
      <c r="AE103" s="31">
        <v>0.25661608438787381</v>
      </c>
    </row>
    <row r="104" spans="1:31">
      <c r="A104" s="29" t="s">
        <v>131</v>
      </c>
      <c r="B104" s="29" t="s">
        <v>76</v>
      </c>
      <c r="C104" s="31">
        <v>7.2322158574368939E-2</v>
      </c>
      <c r="D104" s="31">
        <v>8.0555359270377533E-2</v>
      </c>
      <c r="E104" s="31">
        <v>9.0862209255381854E-2</v>
      </c>
      <c r="F104" s="31">
        <v>0.11337400226914494</v>
      </c>
      <c r="G104" s="31">
        <v>0.11686134616165075</v>
      </c>
      <c r="H104" s="31">
        <v>0.11819875028233102</v>
      </c>
      <c r="I104" s="31">
        <v>0.11617094792454963</v>
      </c>
      <c r="J104" s="31">
        <v>0.10834142293818545</v>
      </c>
      <c r="K104" s="31">
        <v>0.10971668776752636</v>
      </c>
      <c r="L104" s="31">
        <v>0.1087098939704825</v>
      </c>
      <c r="M104" s="31">
        <v>0.11012872694390841</v>
      </c>
      <c r="N104" s="31">
        <v>9.8578686775846247E-2</v>
      </c>
      <c r="O104" s="31">
        <v>8.8034247122425802E-2</v>
      </c>
      <c r="P104" s="31">
        <v>8.5612809014155786E-2</v>
      </c>
      <c r="Q104" s="31">
        <v>8.5457607994338672E-2</v>
      </c>
      <c r="R104" s="31">
        <v>8.3755877838052217E-2</v>
      </c>
      <c r="S104" s="31">
        <v>7.6625643198180729E-2</v>
      </c>
      <c r="T104" s="31">
        <v>7.5460950866707857E-2</v>
      </c>
      <c r="U104" s="31">
        <v>7.3001463766196983E-2</v>
      </c>
      <c r="V104" s="31">
        <v>7.3689410296520055E-2</v>
      </c>
      <c r="W104" s="31">
        <v>7.1931478021821121E-2</v>
      </c>
      <c r="X104" s="31">
        <v>6.8260688111437706E-2</v>
      </c>
      <c r="Y104" s="31">
        <v>6.0184540184348545E-2</v>
      </c>
      <c r="Z104" s="31">
        <v>5.8677248662318292E-2</v>
      </c>
      <c r="AA104" s="31">
        <v>5.5626239629512686E-2</v>
      </c>
      <c r="AB104" s="31">
        <v>4.9892332242040614E-2</v>
      </c>
      <c r="AC104" s="31">
        <v>5.4534911466136385E-2</v>
      </c>
      <c r="AD104" s="31">
        <v>5.0642868725068506E-2</v>
      </c>
      <c r="AE104" s="31">
        <v>4.4987012767706669E-2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0.12072744040111846</v>
      </c>
      <c r="D107" s="31">
        <v>3.802686515718514E-2</v>
      </c>
      <c r="E107" s="31">
        <v>4.3937141491313149E-2</v>
      </c>
      <c r="F107" s="31">
        <v>6.813780784816148E-2</v>
      </c>
      <c r="G107" s="31">
        <v>7.2146357628691274E-2</v>
      </c>
      <c r="H107" s="31">
        <v>7.5134922837271634E-2</v>
      </c>
      <c r="I107" s="31">
        <v>7.0984624516844202E-2</v>
      </c>
      <c r="J107" s="31">
        <v>6.6642699458455149E-2</v>
      </c>
      <c r="K107" s="31">
        <v>6.8175849322144252E-2</v>
      </c>
      <c r="L107" s="31">
        <v>6.7608979586391824E-2</v>
      </c>
      <c r="M107" s="31">
        <v>6.9049185732232357E-2</v>
      </c>
      <c r="N107" s="31">
        <v>6.1968104072955492E-2</v>
      </c>
      <c r="O107" s="31">
        <v>5.7525593538158622E-2</v>
      </c>
      <c r="P107" s="31">
        <v>5.634844905657263E-2</v>
      </c>
      <c r="Q107" s="31">
        <v>5.9700329785790186E-2</v>
      </c>
      <c r="R107" s="31">
        <v>5.9827831725943102E-2</v>
      </c>
      <c r="S107" s="31">
        <v>5.6446499701996909E-2</v>
      </c>
      <c r="T107" s="31">
        <v>5.5742182343550044E-2</v>
      </c>
      <c r="U107" s="31">
        <v>5.7129196457218437E-2</v>
      </c>
      <c r="V107" s="31">
        <v>5.4806555878989353E-2</v>
      </c>
      <c r="W107" s="31">
        <v>9.2279926425274397E-2</v>
      </c>
      <c r="X107" s="31">
        <v>0.16254525560155589</v>
      </c>
      <c r="Y107" s="31">
        <v>0.15664524079592365</v>
      </c>
      <c r="Z107" s="31">
        <v>0.17208005000170529</v>
      </c>
      <c r="AA107" s="31">
        <v>0.17111836794763802</v>
      </c>
      <c r="AB107" s="31">
        <v>0.16597391781653947</v>
      </c>
      <c r="AC107" s="31">
        <v>0.16171574436334799</v>
      </c>
      <c r="AD107" s="31">
        <v>0.16481384127211648</v>
      </c>
      <c r="AE107" s="31">
        <v>0.15892535182403622</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v>0.34389416772765558</v>
      </c>
      <c r="O108" s="31">
        <v>0.33021089863508918</v>
      </c>
      <c r="P108" s="31">
        <v>0.3201263914925187</v>
      </c>
      <c r="Q108" s="31">
        <v>0.32766762578052988</v>
      </c>
      <c r="R108" s="31">
        <v>0.33416012496410208</v>
      </c>
      <c r="S108" s="31">
        <v>0.3317134535446441</v>
      </c>
      <c r="T108" s="31">
        <v>0.32787949250391768</v>
      </c>
      <c r="U108" s="31">
        <v>0.34367665148878818</v>
      </c>
      <c r="V108" s="31">
        <v>0.3291560616121289</v>
      </c>
      <c r="W108" s="31">
        <v>0.31428140461477455</v>
      </c>
      <c r="X108" s="31">
        <v>0.31116731093821959</v>
      </c>
      <c r="Y108" s="31">
        <v>0.27633835065376616</v>
      </c>
      <c r="Z108" s="31">
        <v>0.31438774975301265</v>
      </c>
      <c r="AA108" s="31">
        <v>0.31571687372222001</v>
      </c>
      <c r="AB108" s="31">
        <v>0.30032585740919437</v>
      </c>
      <c r="AC108" s="31">
        <v>0.30226467511261945</v>
      </c>
      <c r="AD108" s="31">
        <v>0.31248578992937137</v>
      </c>
      <c r="AE108" s="31">
        <v>0.29167979028838437</v>
      </c>
    </row>
    <row r="109" spans="1:31">
      <c r="A109" s="29" t="s">
        <v>132</v>
      </c>
      <c r="B109" s="29" t="s">
        <v>76</v>
      </c>
      <c r="C109" s="31">
        <v>4.5398979365307547E-2</v>
      </c>
      <c r="D109" s="31">
        <v>6.314738105854148E-2</v>
      </c>
      <c r="E109" s="31">
        <v>7.2292061568620503E-2</v>
      </c>
      <c r="F109" s="31">
        <v>0.11342735843946708</v>
      </c>
      <c r="G109" s="31">
        <v>0.12072044776878614</v>
      </c>
      <c r="H109" s="31">
        <v>0.12399402878768789</v>
      </c>
      <c r="I109" s="31">
        <v>0.11213730734654077</v>
      </c>
      <c r="J109" s="31">
        <v>0.10622251164302332</v>
      </c>
      <c r="K109" s="31">
        <v>0.10874168380139027</v>
      </c>
      <c r="L109" s="31">
        <v>0.10746362789355138</v>
      </c>
      <c r="M109" s="31">
        <v>0.11046765742324546</v>
      </c>
      <c r="N109" s="31">
        <v>9.38370452612627E-2</v>
      </c>
      <c r="O109" s="31">
        <v>9.0341062486717263E-2</v>
      </c>
      <c r="P109" s="31">
        <v>8.9177005210219373E-2</v>
      </c>
      <c r="Q109" s="31">
        <v>9.0114363050094251E-2</v>
      </c>
      <c r="R109" s="31">
        <v>8.7707834721842196E-2</v>
      </c>
      <c r="S109" s="31">
        <v>8.0485414713598658E-2</v>
      </c>
      <c r="T109" s="31">
        <v>7.892000419380972E-2</v>
      </c>
      <c r="U109" s="31">
        <v>7.8692184167656554E-2</v>
      </c>
      <c r="V109" s="31">
        <v>7.3824857664617716E-2</v>
      </c>
      <c r="W109" s="31">
        <v>7.0379069935735492E-2</v>
      </c>
      <c r="X109" s="31">
        <v>6.7498087076336019E-2</v>
      </c>
      <c r="Y109" s="31">
        <v>6.0021469375205062E-2</v>
      </c>
      <c r="Z109" s="31">
        <v>6.6069783547850799E-2</v>
      </c>
      <c r="AA109" s="31">
        <v>6.665413351953875E-2</v>
      </c>
      <c r="AB109" s="31">
        <v>6.2721240964015018E-2</v>
      </c>
      <c r="AC109" s="31">
        <v>6.2356765516731798E-2</v>
      </c>
      <c r="AD109" s="31">
        <v>6.191312957936293E-2</v>
      </c>
      <c r="AE109" s="31">
        <v>5.0176271675821463E-2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5.8702080932048116E-2</v>
      </c>
      <c r="D112" s="31">
        <v>5.9224842278772685E-2</v>
      </c>
      <c r="E112" s="31">
        <v>7.3354641059087816E-2</v>
      </c>
      <c r="F112" s="31">
        <v>7.4904061942819913E-2</v>
      </c>
      <c r="G112" s="31">
        <v>7.5544427282069268E-2</v>
      </c>
      <c r="H112" s="31">
        <v>7.6766718704354059E-2</v>
      </c>
      <c r="I112" s="31">
        <v>7.3796945971583081E-2</v>
      </c>
      <c r="J112" s="31">
        <v>6.9894683229875215E-2</v>
      </c>
      <c r="K112" s="31">
        <v>6.820796511539147E-2</v>
      </c>
      <c r="L112" s="31">
        <v>7.9224986874918454E-2</v>
      </c>
      <c r="M112" s="31">
        <v>7.5261624666777549E-2</v>
      </c>
      <c r="N112" s="31">
        <v>7.3724172872120658E-2</v>
      </c>
      <c r="O112" s="31">
        <v>6.9221187986860791E-2</v>
      </c>
      <c r="P112" s="31">
        <v>6.3458804461723056E-2</v>
      </c>
      <c r="Q112" s="31">
        <v>0.14297085045775379</v>
      </c>
      <c r="R112" s="31">
        <v>0.14319661790908486</v>
      </c>
      <c r="S112" s="31">
        <v>0.13978148918019129</v>
      </c>
      <c r="T112" s="31">
        <v>0.1385076587473624</v>
      </c>
      <c r="U112" s="31">
        <v>0.14478435523699637</v>
      </c>
      <c r="V112" s="31">
        <v>0.1385066908285702</v>
      </c>
      <c r="W112" s="31">
        <v>0.14591993102547476</v>
      </c>
      <c r="X112" s="31">
        <v>0.14434489015473195</v>
      </c>
      <c r="Y112" s="31">
        <v>0.13310012459923481</v>
      </c>
      <c r="Z112" s="31">
        <v>0.14482642760742898</v>
      </c>
      <c r="AA112" s="31">
        <v>0.14686169814557087</v>
      </c>
      <c r="AB112" s="31">
        <v>0.14075319966684297</v>
      </c>
      <c r="AC112" s="31">
        <v>0.14029776055333867</v>
      </c>
      <c r="AD112" s="31">
        <v>0.14007041803876613</v>
      </c>
      <c r="AE112" s="31">
        <v>0.12735577406271908</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9.8459952716744792E-2</v>
      </c>
      <c r="D114" s="31">
        <v>0.10137653048700408</v>
      </c>
      <c r="E114" s="31">
        <v>0.11975935878374895</v>
      </c>
      <c r="F114" s="31">
        <v>0.11673007551715218</v>
      </c>
      <c r="G114" s="31">
        <v>0.11823555631138313</v>
      </c>
      <c r="H114" s="31">
        <v>0.11655457495696141</v>
      </c>
      <c r="I114" s="31">
        <v>0.10923039365733618</v>
      </c>
      <c r="J114" s="31">
        <v>0.10381684913224613</v>
      </c>
      <c r="K114" s="31">
        <v>0.10304411756522776</v>
      </c>
      <c r="L114" s="31">
        <v>0.10493809207849553</v>
      </c>
      <c r="M114" s="31">
        <v>0.10104740586491097</v>
      </c>
      <c r="N114" s="31">
        <v>9.4238086282120714E-2</v>
      </c>
      <c r="O114" s="31">
        <v>8.9345229787142433E-2</v>
      </c>
      <c r="P114" s="31">
        <v>8.6315282849063132E-2</v>
      </c>
      <c r="Q114" s="31">
        <v>7.5395729630562777E-2</v>
      </c>
      <c r="R114" s="31">
        <v>7.4012462771796045E-2</v>
      </c>
      <c r="S114" s="31">
        <v>7.0654461398539911E-2</v>
      </c>
      <c r="T114" s="31">
        <v>6.9809631216580001E-2</v>
      </c>
      <c r="U114" s="31">
        <v>6.893512289059818E-2</v>
      </c>
      <c r="V114" s="31">
        <v>6.5803451082330114E-2</v>
      </c>
      <c r="W114" s="31">
        <v>6.1835053623597903E-2</v>
      </c>
      <c r="X114" s="31">
        <v>5.9696446751222494E-2</v>
      </c>
      <c r="Y114" s="31">
        <v>5.1224268028312613E-2</v>
      </c>
      <c r="Z114" s="31">
        <v>5.6270695712186292E-2</v>
      </c>
      <c r="AA114" s="31">
        <v>5.9742827133982067E-2</v>
      </c>
      <c r="AB114" s="31">
        <v>5.4297308822843213E-2</v>
      </c>
      <c r="AC114" s="31">
        <v>5.38517144313687E-2</v>
      </c>
      <c r="AD114" s="31">
        <v>5.3120444493079615E-2</v>
      </c>
      <c r="AE114" s="31">
        <v>3.91671290798144E-2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t="s">
        <v>169</v>
      </c>
      <c r="L118" s="31" t="s">
        <v>169</v>
      </c>
      <c r="M118" s="31" t="s">
        <v>169</v>
      </c>
      <c r="N118" s="31" t="s">
        <v>169</v>
      </c>
      <c r="O118" s="31" t="s">
        <v>169</v>
      </c>
      <c r="P118" s="31" t="s">
        <v>169</v>
      </c>
      <c r="Q118" s="31" t="s">
        <v>169</v>
      </c>
      <c r="R118" s="31" t="s">
        <v>169</v>
      </c>
      <c r="S118" s="31" t="s">
        <v>169</v>
      </c>
      <c r="T118" s="31" t="s">
        <v>169</v>
      </c>
      <c r="U118" s="31" t="s">
        <v>169</v>
      </c>
      <c r="V118" s="31" t="s">
        <v>169</v>
      </c>
      <c r="W118" s="31" t="s">
        <v>169</v>
      </c>
      <c r="X118" s="31" t="s">
        <v>169</v>
      </c>
      <c r="Y118" s="31" t="s">
        <v>169</v>
      </c>
      <c r="Z118" s="31" t="s">
        <v>169</v>
      </c>
      <c r="AA118" s="31" t="s">
        <v>169</v>
      </c>
      <c r="AB118" s="31" t="s">
        <v>169</v>
      </c>
      <c r="AC118" s="31" t="s">
        <v>169</v>
      </c>
      <c r="AD118" s="31" t="s">
        <v>169</v>
      </c>
      <c r="AE118" s="31" t="s">
        <v>169</v>
      </c>
    </row>
    <row r="119" spans="1:31">
      <c r="A119" s="29" t="s">
        <v>134</v>
      </c>
      <c r="B119" s="29" t="s">
        <v>76</v>
      </c>
      <c r="C119" s="31" t="s">
        <v>169</v>
      </c>
      <c r="D119" s="31">
        <v>3.1961436822711291E-2</v>
      </c>
      <c r="E119" s="31">
        <v>3.0910844544196982E-2</v>
      </c>
      <c r="F119" s="31">
        <v>2.7247459008899213E-2</v>
      </c>
      <c r="G119" s="31">
        <v>3.352368853682991E-2</v>
      </c>
      <c r="H119" s="31">
        <v>3.8305381977610624E-2</v>
      </c>
      <c r="I119" s="31">
        <v>3.6682545315306042E-2</v>
      </c>
      <c r="J119" s="31">
        <v>3.9967249922837435E-2</v>
      </c>
      <c r="K119" s="31">
        <v>2.6979220564667641E-2</v>
      </c>
      <c r="L119" s="31">
        <v>3.1475385727245349E-2</v>
      </c>
      <c r="M119" s="31">
        <v>4.7112443679466924E-2</v>
      </c>
      <c r="N119" s="31">
        <v>3.1176969965667833E-2</v>
      </c>
      <c r="O119" s="31">
        <v>3.1449532217904787E-2</v>
      </c>
      <c r="P119" s="31">
        <v>4.0035131715985051E-2</v>
      </c>
      <c r="Q119" s="31">
        <v>3.4198530177107771E-2</v>
      </c>
      <c r="R119" s="31">
        <v>3.4850697005187413E-2</v>
      </c>
      <c r="S119" s="31">
        <v>3.5915903402903494E-2</v>
      </c>
      <c r="T119" s="31">
        <v>2.811682049243908E-2</v>
      </c>
      <c r="U119" s="31">
        <v>2.8374389372608139E-2</v>
      </c>
      <c r="V119" s="31">
        <v>3.724244903604302E-2</v>
      </c>
      <c r="W119" s="31">
        <v>3.2157812706507451E-2</v>
      </c>
      <c r="X119" s="31">
        <v>2.8559409968398744E-2</v>
      </c>
      <c r="Y119" s="31">
        <v>3.5269472904404582E-2</v>
      </c>
      <c r="Z119" s="31">
        <v>2.9000391074821979E-2</v>
      </c>
      <c r="AA119" s="31">
        <v>2.760448394194244E-2</v>
      </c>
      <c r="AB119" s="31">
        <v>2.6215686122138777E-2</v>
      </c>
      <c r="AC119" s="31">
        <v>1.5701585941844801E-2</v>
      </c>
      <c r="AD119" s="31">
        <v>1.8035174662033068E-2</v>
      </c>
      <c r="AE119" s="31">
        <v>2.6680525735136407E-2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0.15768261139639919</v>
      </c>
      <c r="D124" s="31">
        <v>0.16130879449311902</v>
      </c>
      <c r="E124" s="31">
        <v>0.16309310600183857</v>
      </c>
      <c r="F124" s="31">
        <v>0.15864833653419949</v>
      </c>
      <c r="G124" s="31">
        <v>0.15306656248726838</v>
      </c>
      <c r="H124" s="31">
        <v>0.16392307308568796</v>
      </c>
      <c r="I124" s="31">
        <v>0.16401681157458711</v>
      </c>
      <c r="J124" s="31">
        <v>0.14885315794816714</v>
      </c>
      <c r="K124" s="31">
        <v>0.1568908358475565</v>
      </c>
      <c r="L124" s="31">
        <v>0.16314349402138809</v>
      </c>
      <c r="M124" s="31">
        <v>0.16531911822840883</v>
      </c>
      <c r="N124" s="31">
        <v>0.16705208230804164</v>
      </c>
      <c r="O124" s="31">
        <v>0.16165732623928786</v>
      </c>
      <c r="P124" s="31">
        <v>0.15667261988586634</v>
      </c>
      <c r="Q124" s="31">
        <v>0.1677563558154023</v>
      </c>
      <c r="R124" s="31">
        <v>0.16804839171352054</v>
      </c>
      <c r="S124" s="31">
        <v>0.15171506203573693</v>
      </c>
      <c r="T124" s="31">
        <v>0.15971133558494574</v>
      </c>
      <c r="U124" s="31">
        <v>0.16633079880879792</v>
      </c>
      <c r="V124" s="31">
        <v>0.16871545315555944</v>
      </c>
      <c r="W124" s="31">
        <v>0.16953440038479486</v>
      </c>
      <c r="X124" s="31">
        <v>0.16506675329882597</v>
      </c>
      <c r="Y124" s="31">
        <v>0.15936456628029008</v>
      </c>
      <c r="Z124" s="31">
        <v>0.17037828077907322</v>
      </c>
      <c r="AA124" s="31">
        <v>0.16997725406898209</v>
      </c>
      <c r="AB124" s="31">
        <v>0.15322093208325982</v>
      </c>
      <c r="AC124" s="31">
        <v>0.16094438888521467</v>
      </c>
      <c r="AD124" s="31">
        <v>0.16779062957650279</v>
      </c>
      <c r="AE124" s="31">
        <v>0.1700564638279102</v>
      </c>
    </row>
    <row r="125" spans="1:31" collapsed="1">
      <c r="A125" s="29" t="s">
        <v>40</v>
      </c>
      <c r="B125" s="29" t="s">
        <v>77</v>
      </c>
      <c r="C125" s="31">
        <v>5.7484647578924068E-2</v>
      </c>
      <c r="D125" s="31">
        <v>5.6921645618401753E-2</v>
      </c>
      <c r="E125" s="31">
        <v>5.636900099935075E-2</v>
      </c>
      <c r="F125" s="31">
        <v>5.5705648783119975E-2</v>
      </c>
      <c r="G125" s="31">
        <v>5.5398019929474802E-2</v>
      </c>
      <c r="H125" s="31">
        <v>5.5307089347462327E-2</v>
      </c>
      <c r="I125" s="31">
        <v>5.509804482031367E-2</v>
      </c>
      <c r="J125" s="31">
        <v>5.4453228124320227E-2</v>
      </c>
      <c r="K125" s="31">
        <v>5.4341424838713431E-2</v>
      </c>
      <c r="L125" s="31">
        <v>5.4000137909036759E-2</v>
      </c>
      <c r="M125" s="31">
        <v>5.4281128261054343E-2</v>
      </c>
      <c r="N125" s="31">
        <v>5.332834011363255E-2</v>
      </c>
      <c r="O125" s="31">
        <v>5.2559295703674874E-2</v>
      </c>
      <c r="P125" s="31">
        <v>5.160082415887067E-2</v>
      </c>
      <c r="Q125" s="31">
        <v>5.0740088627399156E-2</v>
      </c>
      <c r="R125" s="31">
        <v>4.9628840214846787E-2</v>
      </c>
      <c r="S125" s="31">
        <v>4.8677004495614649E-2</v>
      </c>
      <c r="T125" s="31">
        <v>4.79947263627543E-2</v>
      </c>
      <c r="U125" s="31">
        <v>4.7628718657495697E-2</v>
      </c>
      <c r="V125" s="31">
        <v>4.7132423636287689E-2</v>
      </c>
      <c r="W125" s="31">
        <v>4.6856804544702362E-2</v>
      </c>
      <c r="X125" s="31">
        <v>4.6596049922829397E-2</v>
      </c>
      <c r="Y125" s="31">
        <v>4.6464748974793996E-2</v>
      </c>
      <c r="Z125" s="31">
        <v>4.5805264600421766E-2</v>
      </c>
      <c r="AA125" s="31">
        <v>4.5274589243204301E-2</v>
      </c>
      <c r="AB125" s="31">
        <v>4.4612757231115768E-2</v>
      </c>
      <c r="AC125" s="31">
        <v>4.414763175268871E-2</v>
      </c>
      <c r="AD125" s="31">
        <v>4.3443422382516451E-2</v>
      </c>
      <c r="AE125" s="31">
        <v>4.2784459527075366E-2</v>
      </c>
    </row>
    <row r="126" spans="1:31" collapsed="1">
      <c r="A126" s="29" t="s">
        <v>40</v>
      </c>
      <c r="B126" s="29" t="s">
        <v>78</v>
      </c>
      <c r="C126" s="31">
        <v>4.8839334233240772E-2</v>
      </c>
      <c r="D126" s="31">
        <v>4.8355724374646886E-2</v>
      </c>
      <c r="E126" s="31">
        <v>4.7892612716332141E-2</v>
      </c>
      <c r="F126" s="31">
        <v>4.7329723384911086E-2</v>
      </c>
      <c r="G126" s="31">
        <v>4.7055392544489164E-2</v>
      </c>
      <c r="H126" s="31">
        <v>4.6977185821213192E-2</v>
      </c>
      <c r="I126" s="31">
        <v>4.6806410214609094E-2</v>
      </c>
      <c r="J126" s="31">
        <v>4.6255332949406543E-2</v>
      </c>
      <c r="K126" s="31">
        <v>4.6159947736536713E-2</v>
      </c>
      <c r="L126" s="31">
        <v>4.5872385915507428E-2</v>
      </c>
      <c r="M126" s="31">
        <v>4.6116071416847766E-2</v>
      </c>
      <c r="N126" s="31">
        <v>4.5309171642130275E-2</v>
      </c>
      <c r="O126" s="31">
        <v>4.4643196693605613E-2</v>
      </c>
      <c r="P126" s="31">
        <v>4.3829412774762724E-2</v>
      </c>
      <c r="Q126" s="31">
        <v>4.3096522442979249E-2</v>
      </c>
      <c r="R126" s="31">
        <v>4.2162821606762955E-2</v>
      </c>
      <c r="S126" s="31">
        <v>4.1359320417971975E-2</v>
      </c>
      <c r="T126" s="31">
        <v>4.0768848313012689E-2</v>
      </c>
      <c r="U126" s="31">
        <v>4.045339940580487E-2</v>
      </c>
      <c r="V126" s="31">
        <v>4.0041237577927373E-2</v>
      </c>
      <c r="W126" s="31">
        <v>3.9809188398840255E-2</v>
      </c>
      <c r="X126" s="31">
        <v>3.956682709339987E-2</v>
      </c>
      <c r="Y126" s="31">
        <v>3.9481253590946078E-2</v>
      </c>
      <c r="Z126" s="31">
        <v>3.8913258061080092E-2</v>
      </c>
      <c r="AA126" s="31">
        <v>3.84507387569933E-2</v>
      </c>
      <c r="AB126" s="31">
        <v>3.7893499581228708E-2</v>
      </c>
      <c r="AC126" s="31">
        <v>3.7511244952378196E-2</v>
      </c>
      <c r="AD126" s="31">
        <v>3.6910139842198895E-2</v>
      </c>
      <c r="AE126" s="31">
        <v>3.633922680054183E-2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0.15893844124658407</v>
      </c>
      <c r="D129" s="31">
        <v>0.16590426911000114</v>
      </c>
      <c r="E129" s="31">
        <v>0.16277514587752948</v>
      </c>
      <c r="F129" s="31">
        <v>0.16099535946690546</v>
      </c>
      <c r="G129" s="31">
        <v>0.15417835052162795</v>
      </c>
      <c r="H129" s="31">
        <v>0.17112267158965291</v>
      </c>
      <c r="I129" s="31">
        <v>0.16867724232439343</v>
      </c>
      <c r="J129" s="31">
        <v>0.15032421607205193</v>
      </c>
      <c r="K129" s="31">
        <v>0.15450805424388969</v>
      </c>
      <c r="L129" s="31">
        <v>0.16387801858261603</v>
      </c>
      <c r="M129" s="31">
        <v>0.17126423531947896</v>
      </c>
      <c r="N129" s="31">
        <v>0.16703216467406973</v>
      </c>
      <c r="O129" s="31">
        <v>0.16382400755571475</v>
      </c>
      <c r="P129" s="31">
        <v>0.15810104347244483</v>
      </c>
      <c r="Q129" s="31">
        <v>0.17372692592735062</v>
      </c>
      <c r="R129" s="31">
        <v>0.17109727386503037</v>
      </c>
      <c r="S129" s="31">
        <v>0.15235804389420607</v>
      </c>
      <c r="T129" s="31">
        <v>0.15708193396214948</v>
      </c>
      <c r="U129" s="31">
        <v>0.16659306959679032</v>
      </c>
      <c r="V129" s="31">
        <v>0.17385125308277818</v>
      </c>
      <c r="W129" s="31">
        <v>0.16890984867485154</v>
      </c>
      <c r="X129" s="31">
        <v>0.16650648621662317</v>
      </c>
      <c r="Y129" s="31">
        <v>0.1600130654905258</v>
      </c>
      <c r="Z129" s="31">
        <v>0.17565399207342139</v>
      </c>
      <c r="AA129" s="31">
        <v>0.17257904723613354</v>
      </c>
      <c r="AB129" s="31">
        <v>0.15352835538744902</v>
      </c>
      <c r="AC129" s="31">
        <v>0.15786877260363377</v>
      </c>
      <c r="AD129" s="31">
        <v>0.16754931233183731</v>
      </c>
      <c r="AE129" s="31">
        <v>0.17455874633580423</v>
      </c>
    </row>
    <row r="130" spans="1:31">
      <c r="A130" s="29" t="s">
        <v>130</v>
      </c>
      <c r="B130" s="29" t="s">
        <v>77</v>
      </c>
      <c r="C130" s="31">
        <v>5.7434000089217424E-2</v>
      </c>
      <c r="D130" s="31">
        <v>5.6553105320872779E-2</v>
      </c>
      <c r="E130" s="31">
        <v>5.6251481337687453E-2</v>
      </c>
      <c r="F130" s="31">
        <v>5.5783170550359452E-2</v>
      </c>
      <c r="G130" s="31">
        <v>5.5670878765629428E-2</v>
      </c>
      <c r="H130" s="31">
        <v>5.5682950926211422E-2</v>
      </c>
      <c r="I130" s="31">
        <v>5.5338348712098799E-2</v>
      </c>
      <c r="J130" s="31">
        <v>5.4570277586321311E-2</v>
      </c>
      <c r="K130" s="31">
        <v>5.4230394713763064E-2</v>
      </c>
      <c r="L130" s="31">
        <v>5.3705780700876234E-2</v>
      </c>
      <c r="M130" s="31">
        <v>5.3877844968919821E-2</v>
      </c>
      <c r="N130" s="31">
        <v>5.2778147983561251E-2</v>
      </c>
      <c r="O130" s="31">
        <v>5.1942093313552186E-2</v>
      </c>
      <c r="P130" s="31">
        <v>5.0934084356400122E-2</v>
      </c>
      <c r="Q130" s="31">
        <v>5.0065742053206838E-2</v>
      </c>
      <c r="R130" s="31">
        <v>4.8983656145588569E-2</v>
      </c>
      <c r="S130" s="31">
        <v>4.8157915253648487E-2</v>
      </c>
      <c r="T130" s="31">
        <v>4.7460702210527422E-2</v>
      </c>
      <c r="U130" s="31">
        <v>4.7229620399305811E-2</v>
      </c>
      <c r="V130" s="31">
        <v>4.6758376684157936E-2</v>
      </c>
      <c r="W130" s="31">
        <v>4.6463860333630487E-2</v>
      </c>
      <c r="X130" s="31">
        <v>4.6159154941279271E-2</v>
      </c>
      <c r="Y130" s="31">
        <v>4.59888016720554E-2</v>
      </c>
      <c r="Z130" s="31">
        <v>4.5344931252542249E-2</v>
      </c>
      <c r="AA130" s="31">
        <v>4.4787229945764104E-2</v>
      </c>
      <c r="AB130" s="31">
        <v>4.4144270392400507E-2</v>
      </c>
      <c r="AC130" s="31">
        <v>4.3611731493215289E-2</v>
      </c>
      <c r="AD130" s="31">
        <v>4.2969966692357454E-2</v>
      </c>
      <c r="AE130" s="31">
        <v>4.2325010682323819E-2</v>
      </c>
    </row>
    <row r="131" spans="1:31">
      <c r="A131" s="29" t="s">
        <v>130</v>
      </c>
      <c r="B131" s="29" t="s">
        <v>78</v>
      </c>
      <c r="C131" s="31">
        <v>4.878961591333391E-2</v>
      </c>
      <c r="D131" s="31">
        <v>4.8029146049163481E-2</v>
      </c>
      <c r="E131" s="31">
        <v>4.7783737183737338E-2</v>
      </c>
      <c r="F131" s="31">
        <v>4.7391007608920253E-2</v>
      </c>
      <c r="G131" s="31">
        <v>4.7287327509363743E-2</v>
      </c>
      <c r="H131" s="31">
        <v>4.7291027117010866E-2</v>
      </c>
      <c r="I131" s="31">
        <v>4.7006680254812486E-2</v>
      </c>
      <c r="J131" s="31">
        <v>4.6346932261478714E-2</v>
      </c>
      <c r="K131" s="31">
        <v>4.6068235794320504E-2</v>
      </c>
      <c r="L131" s="31">
        <v>4.562617723137858E-2</v>
      </c>
      <c r="M131" s="31">
        <v>4.5794215482491872E-2</v>
      </c>
      <c r="N131" s="31">
        <v>4.4837848778794563E-2</v>
      </c>
      <c r="O131" s="31">
        <v>4.410320033922107E-2</v>
      </c>
      <c r="P131" s="31">
        <v>4.32785499545668E-2</v>
      </c>
      <c r="Q131" s="31">
        <v>4.251192693887975E-2</v>
      </c>
      <c r="R131" s="31">
        <v>4.1614462409665334E-2</v>
      </c>
      <c r="S131" s="31">
        <v>4.0921851585255679E-2</v>
      </c>
      <c r="T131" s="31">
        <v>4.0332870600497166E-2</v>
      </c>
      <c r="U131" s="31">
        <v>4.0108511263673284E-2</v>
      </c>
      <c r="V131" s="31">
        <v>3.9733011032609296E-2</v>
      </c>
      <c r="W131" s="31">
        <v>3.9470529274412774E-2</v>
      </c>
      <c r="X131" s="31">
        <v>3.9192109369016681E-2</v>
      </c>
      <c r="Y131" s="31">
        <v>3.9090318831787506E-2</v>
      </c>
      <c r="Z131" s="31">
        <v>3.8540112717291519E-2</v>
      </c>
      <c r="AA131" s="31">
        <v>3.802193008882393E-2</v>
      </c>
      <c r="AB131" s="31">
        <v>3.7511503616055E-2</v>
      </c>
      <c r="AC131" s="31">
        <v>3.7055504170991585E-2</v>
      </c>
      <c r="AD131" s="31">
        <v>3.6504858263907952E-2</v>
      </c>
      <c r="AE131" s="31">
        <v>3.5942854527041476E-2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0.16228149917493578</v>
      </c>
      <c r="D134" s="31">
        <v>0.17230442770880364</v>
      </c>
      <c r="E134" s="31">
        <v>0.17202736203654051</v>
      </c>
      <c r="F134" s="31">
        <v>0.16549066887889424</v>
      </c>
      <c r="G134" s="31">
        <v>0.16669623663487534</v>
      </c>
      <c r="H134" s="31">
        <v>0.17726057136721532</v>
      </c>
      <c r="I134" s="31">
        <v>0.17799328638305345</v>
      </c>
      <c r="J134" s="31">
        <v>0.14990829771358738</v>
      </c>
      <c r="K134" s="31">
        <v>0.16256508887168752</v>
      </c>
      <c r="L134" s="31">
        <v>0.16820947773310138</v>
      </c>
      <c r="M134" s="31">
        <v>0.17720359337898869</v>
      </c>
      <c r="N134" s="31">
        <v>0.17576601586479579</v>
      </c>
      <c r="O134" s="31">
        <v>0.16777497757939125</v>
      </c>
      <c r="P134" s="31">
        <v>0.1695544070340087</v>
      </c>
      <c r="Q134" s="31">
        <v>0.18054360755956844</v>
      </c>
      <c r="R134" s="31">
        <v>0.18109940977418781</v>
      </c>
      <c r="S134" s="31">
        <v>0.15286767795023609</v>
      </c>
      <c r="T134" s="31">
        <v>0.16674049226878457</v>
      </c>
      <c r="U134" s="31">
        <v>0.17289450849551327</v>
      </c>
      <c r="V134" s="31">
        <v>0.18159493852600256</v>
      </c>
      <c r="W134" s="31">
        <v>0.17931951693801471</v>
      </c>
      <c r="X134" s="31">
        <v>0.17243486107464304</v>
      </c>
      <c r="Y134" s="31">
        <v>0.17357201896195065</v>
      </c>
      <c r="Z134" s="31">
        <v>0.18365241186354239</v>
      </c>
      <c r="AA134" s="31">
        <v>0.18372807786250292</v>
      </c>
      <c r="AB134" s="31">
        <v>0.15480134403718163</v>
      </c>
      <c r="AC134" s="31">
        <v>0.16854351586664518</v>
      </c>
      <c r="AD134" s="31">
        <v>0.17465483489833342</v>
      </c>
      <c r="AE134" s="31">
        <v>0.18343067541185185</v>
      </c>
    </row>
    <row r="135" spans="1:31">
      <c r="A135" s="29" t="s">
        <v>131</v>
      </c>
      <c r="B135" s="29" t="s">
        <v>77</v>
      </c>
      <c r="C135" s="31">
        <v>5.6777016901737018E-2</v>
      </c>
      <c r="D135" s="31">
        <v>5.5815060251585544E-2</v>
      </c>
      <c r="E135" s="31">
        <v>5.5566554382165616E-2</v>
      </c>
      <c r="F135" s="31">
        <v>5.5207680293199619E-2</v>
      </c>
      <c r="G135" s="31">
        <v>5.5120146303528794E-2</v>
      </c>
      <c r="H135" s="31">
        <v>5.5143203112871415E-2</v>
      </c>
      <c r="I135" s="31">
        <v>5.4930521639385048E-2</v>
      </c>
      <c r="J135" s="31">
        <v>5.4321712334343401E-2</v>
      </c>
      <c r="K135" s="31">
        <v>5.4052494283437495E-2</v>
      </c>
      <c r="L135" s="31">
        <v>5.3906071996769056E-2</v>
      </c>
      <c r="M135" s="31">
        <v>5.4282247144975614E-2</v>
      </c>
      <c r="N135" s="31">
        <v>5.3379369594143619E-2</v>
      </c>
      <c r="O135" s="31">
        <v>5.2687003023990028E-2</v>
      </c>
      <c r="P135" s="31">
        <v>5.1763471960928294E-2</v>
      </c>
      <c r="Q135" s="31">
        <v>5.0915908717475249E-2</v>
      </c>
      <c r="R135" s="31">
        <v>4.9727592424794E-2</v>
      </c>
      <c r="S135" s="31">
        <v>4.874881778069047E-2</v>
      </c>
      <c r="T135" s="31">
        <v>4.7938583953038724E-2</v>
      </c>
      <c r="U135" s="31">
        <v>4.7459160244381675E-2</v>
      </c>
      <c r="V135" s="31">
        <v>4.7253008146990252E-2</v>
      </c>
      <c r="W135" s="31">
        <v>4.7118712345390702E-2</v>
      </c>
      <c r="X135" s="31">
        <v>4.6989911316401761E-2</v>
      </c>
      <c r="Y135" s="31">
        <v>4.6960889312848343E-2</v>
      </c>
      <c r="Z135" s="31">
        <v>4.6352972402621172E-2</v>
      </c>
      <c r="AA135" s="31">
        <v>4.5839912685686532E-2</v>
      </c>
      <c r="AB135" s="31">
        <v>4.5270204992395792E-2</v>
      </c>
      <c r="AC135" s="31">
        <v>4.4794225015322056E-2</v>
      </c>
      <c r="AD135" s="31">
        <v>4.4074490653287002E-2</v>
      </c>
      <c r="AE135" s="31">
        <v>4.3482113208342797E-2</v>
      </c>
    </row>
    <row r="136" spans="1:31">
      <c r="A136" s="29" t="s">
        <v>131</v>
      </c>
      <c r="B136" s="29" t="s">
        <v>78</v>
      </c>
      <c r="C136" s="31">
        <v>4.8220064926387474E-2</v>
      </c>
      <c r="D136" s="31">
        <v>4.742016063454535E-2</v>
      </c>
      <c r="E136" s="31">
        <v>4.7197454491311998E-2</v>
      </c>
      <c r="F136" s="31">
        <v>4.6909698644549545E-2</v>
      </c>
      <c r="G136" s="31">
        <v>4.6809260327733929E-2</v>
      </c>
      <c r="H136" s="31">
        <v>4.6827031632339783E-2</v>
      </c>
      <c r="I136" s="31">
        <v>4.6645027396331112E-2</v>
      </c>
      <c r="J136" s="31">
        <v>4.6157864061091521E-2</v>
      </c>
      <c r="K136" s="31">
        <v>4.5932202240392413E-2</v>
      </c>
      <c r="L136" s="31">
        <v>4.5774971298320019E-2</v>
      </c>
      <c r="M136" s="31">
        <v>4.6112318282274092E-2</v>
      </c>
      <c r="N136" s="31">
        <v>4.5362955670802119E-2</v>
      </c>
      <c r="O136" s="31">
        <v>4.474317810076324E-2</v>
      </c>
      <c r="P136" s="31">
        <v>4.3953873239955955E-2</v>
      </c>
      <c r="Q136" s="31">
        <v>4.3245301530734331E-2</v>
      </c>
      <c r="R136" s="31">
        <v>4.2238632668019319E-2</v>
      </c>
      <c r="S136" s="31">
        <v>4.1407909671077235E-2</v>
      </c>
      <c r="T136" s="31">
        <v>4.0731474944393858E-2</v>
      </c>
      <c r="U136" s="31">
        <v>4.0319213432883902E-2</v>
      </c>
      <c r="V136" s="31">
        <v>4.0154900578139592E-2</v>
      </c>
      <c r="W136" s="31">
        <v>4.004711499141813E-2</v>
      </c>
      <c r="X136" s="31">
        <v>3.9892549914887693E-2</v>
      </c>
      <c r="Y136" s="31">
        <v>3.9900546699773241E-2</v>
      </c>
      <c r="Z136" s="31">
        <v>3.9374985926899614E-2</v>
      </c>
      <c r="AA136" s="31">
        <v>3.8958333333333331E-2</v>
      </c>
      <c r="AB136" s="31">
        <v>3.8436949049972018E-2</v>
      </c>
      <c r="AC136" s="31">
        <v>3.8072809088050538E-2</v>
      </c>
      <c r="AD136" s="31">
        <v>3.7448422843326584E-2</v>
      </c>
      <c r="AE136" s="31">
        <v>3.6924729355407283E-2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0.14601309591340358</v>
      </c>
      <c r="D139" s="31">
        <v>0.14155595228994372</v>
      </c>
      <c r="E139" s="31">
        <v>0.14987454589082866</v>
      </c>
      <c r="F139" s="31">
        <v>0.14631737875590387</v>
      </c>
      <c r="G139" s="31">
        <v>0.13834876779330982</v>
      </c>
      <c r="H139" s="31">
        <v>0.14706469712731471</v>
      </c>
      <c r="I139" s="31">
        <v>0.14772978868960593</v>
      </c>
      <c r="J139" s="31">
        <v>0.14225854630428475</v>
      </c>
      <c r="K139" s="31">
        <v>0.15010165412761056</v>
      </c>
      <c r="L139" s="31">
        <v>0.15575326826464933</v>
      </c>
      <c r="M139" s="31">
        <v>0.14941877387811553</v>
      </c>
      <c r="N139" s="31">
        <v>0.15731614648359982</v>
      </c>
      <c r="O139" s="31">
        <v>0.15226861583338391</v>
      </c>
      <c r="P139" s="31">
        <v>0.14391785317560096</v>
      </c>
      <c r="Q139" s="31">
        <v>0.15268301279489863</v>
      </c>
      <c r="R139" s="31">
        <v>0.15351470063117323</v>
      </c>
      <c r="S139" s="31">
        <v>0.14570739982734118</v>
      </c>
      <c r="T139" s="31">
        <v>0.1522430445275087</v>
      </c>
      <c r="U139" s="31">
        <v>0.15820542355679734</v>
      </c>
      <c r="V139" s="31">
        <v>0.15219142400029642</v>
      </c>
      <c r="W139" s="31">
        <v>0.15933128947304534</v>
      </c>
      <c r="X139" s="31">
        <v>0.15530353683257905</v>
      </c>
      <c r="Y139" s="31">
        <v>0.14601243088026222</v>
      </c>
      <c r="Z139" s="31">
        <v>0.15509471686751899</v>
      </c>
      <c r="AA139" s="31">
        <v>0.15500348317190879</v>
      </c>
      <c r="AB139" s="31">
        <v>0.14741641306039036</v>
      </c>
      <c r="AC139" s="31">
        <v>0.15372844897708937</v>
      </c>
      <c r="AD139" s="31">
        <v>0.16001486833702749</v>
      </c>
      <c r="AE139" s="31">
        <v>0.15334296489279473</v>
      </c>
    </row>
    <row r="140" spans="1:31">
      <c r="A140" s="29" t="s">
        <v>132</v>
      </c>
      <c r="B140" s="29" t="s">
        <v>77</v>
      </c>
      <c r="C140" s="31">
        <v>5.775843763298321E-2</v>
      </c>
      <c r="D140" s="31">
        <v>5.7133117959158888E-2</v>
      </c>
      <c r="E140" s="31">
        <v>5.6673471399298195E-2</v>
      </c>
      <c r="F140" s="31">
        <v>5.6105594062634913E-2</v>
      </c>
      <c r="G140" s="31">
        <v>5.5880833286624444E-2</v>
      </c>
      <c r="H140" s="31">
        <v>5.59146997639672E-2</v>
      </c>
      <c r="I140" s="31">
        <v>5.5990111533987932E-2</v>
      </c>
      <c r="J140" s="31">
        <v>5.5434356973039223E-2</v>
      </c>
      <c r="K140" s="31">
        <v>5.541294586703318E-2</v>
      </c>
      <c r="L140" s="31">
        <v>5.5000225180667474E-2</v>
      </c>
      <c r="M140" s="31">
        <v>5.5211621836028936E-2</v>
      </c>
      <c r="N140" s="31">
        <v>5.4382880705166628E-2</v>
      </c>
      <c r="O140" s="31">
        <v>5.3644308945661676E-2</v>
      </c>
      <c r="P140" s="31">
        <v>5.2659908256857353E-2</v>
      </c>
      <c r="Q140" s="31">
        <v>5.1810981596457799E-2</v>
      </c>
      <c r="R140" s="31">
        <v>5.0680295821935908E-2</v>
      </c>
      <c r="S140" s="31">
        <v>4.9613681154578926E-2</v>
      </c>
      <c r="T140" s="31">
        <v>4.8932841042159621E-2</v>
      </c>
      <c r="U140" s="31">
        <v>4.8564787783272098E-2</v>
      </c>
      <c r="V140" s="31">
        <v>4.7916286410932166E-2</v>
      </c>
      <c r="W140" s="31">
        <v>4.7595528284567812E-2</v>
      </c>
      <c r="X140" s="31">
        <v>4.7352993085793327E-2</v>
      </c>
      <c r="Y140" s="31">
        <v>4.71997150694606E-2</v>
      </c>
      <c r="Z140" s="31">
        <v>4.6544904829804064E-2</v>
      </c>
      <c r="AA140" s="31">
        <v>4.6036077933912053E-2</v>
      </c>
      <c r="AB140" s="31">
        <v>4.535202329425498E-2</v>
      </c>
      <c r="AC140" s="31">
        <v>4.4925249838036738E-2</v>
      </c>
      <c r="AD140" s="31">
        <v>4.420188559932646E-2</v>
      </c>
      <c r="AE140" s="31">
        <v>4.3495760460182067E-2</v>
      </c>
    </row>
    <row r="141" spans="1:31">
      <c r="A141" s="29" t="s">
        <v>132</v>
      </c>
      <c r="B141" s="29" t="s">
        <v>78</v>
      </c>
      <c r="C141" s="31">
        <v>4.9094073164226155E-2</v>
      </c>
      <c r="D141" s="31">
        <v>4.8546553571960464E-2</v>
      </c>
      <c r="E141" s="31">
        <v>4.8159548946696495E-2</v>
      </c>
      <c r="F141" s="31">
        <v>4.7677258279183746E-2</v>
      </c>
      <c r="G141" s="31">
        <v>4.7478882154616021E-2</v>
      </c>
      <c r="H141" s="31">
        <v>4.7514934256828602E-2</v>
      </c>
      <c r="I141" s="31">
        <v>4.7572126960995213E-2</v>
      </c>
      <c r="J141" s="31">
        <v>4.7085198241232744E-2</v>
      </c>
      <c r="K141" s="31">
        <v>4.7051941858490078E-2</v>
      </c>
      <c r="L141" s="31">
        <v>4.6718879431542196E-2</v>
      </c>
      <c r="M141" s="31">
        <v>4.689423042357526E-2</v>
      </c>
      <c r="N141" s="31">
        <v>4.6209175348346274E-2</v>
      </c>
      <c r="O141" s="31">
        <v>4.559010950157711E-2</v>
      </c>
      <c r="P141" s="31">
        <v>4.4724975318864039E-2</v>
      </c>
      <c r="Q141" s="31">
        <v>4.4026579228125598E-2</v>
      </c>
      <c r="R141" s="31">
        <v>4.3071198905331384E-2</v>
      </c>
      <c r="S141" s="31">
        <v>4.216793902653429E-2</v>
      </c>
      <c r="T141" s="31">
        <v>4.154218078621439E-2</v>
      </c>
      <c r="U141" s="31">
        <v>4.1240060838293888E-2</v>
      </c>
      <c r="V141" s="31">
        <v>4.0680824662256608E-2</v>
      </c>
      <c r="W141" s="31">
        <v>4.044308171296504E-2</v>
      </c>
      <c r="X141" s="31">
        <v>4.0210490755512647E-2</v>
      </c>
      <c r="Y141" s="31">
        <v>4.009897773530445E-2</v>
      </c>
      <c r="Z141" s="31">
        <v>3.9526556732604877E-2</v>
      </c>
      <c r="AA141" s="31">
        <v>3.909760485673696E-2</v>
      </c>
      <c r="AB141" s="31">
        <v>3.8509923784150357E-2</v>
      </c>
      <c r="AC141" s="31">
        <v>3.8161258423559656E-2</v>
      </c>
      <c r="AD141" s="31">
        <v>3.755406868867861E-2</v>
      </c>
      <c r="AE141" s="31">
        <v>3.6954939984525745E-2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0.16926405609892869</v>
      </c>
      <c r="D144" s="31">
        <v>0.17168809040083863</v>
      </c>
      <c r="E144" s="31">
        <v>0.17711483650925997</v>
      </c>
      <c r="F144" s="31">
        <v>0.17117699141739179</v>
      </c>
      <c r="G144" s="31">
        <v>0.16188902049143258</v>
      </c>
      <c r="H144" s="31">
        <v>0.16817362338791417</v>
      </c>
      <c r="I144" s="31">
        <v>0.1733526919577256</v>
      </c>
      <c r="J144" s="31">
        <v>0.16476392463421008</v>
      </c>
      <c r="K144" s="31">
        <v>0.17302469040128607</v>
      </c>
      <c r="L144" s="31">
        <v>0.17531798636195628</v>
      </c>
      <c r="M144" s="31">
        <v>0.17525299672946115</v>
      </c>
      <c r="N144" s="31">
        <v>0.17976001088723897</v>
      </c>
      <c r="O144" s="31">
        <v>0.17315980944926943</v>
      </c>
      <c r="P144" s="31">
        <v>0.16394296441560025</v>
      </c>
      <c r="Q144" s="31">
        <v>0.17079411626339056</v>
      </c>
      <c r="R144" s="31">
        <v>0.17635988223659907</v>
      </c>
      <c r="S144" s="31">
        <v>0.16814725221103133</v>
      </c>
      <c r="T144" s="31">
        <v>0.17605001694524067</v>
      </c>
      <c r="U144" s="31">
        <v>0.17849040148925077</v>
      </c>
      <c r="V144" s="31">
        <v>0.17821111290612618</v>
      </c>
      <c r="W144" s="31">
        <v>0.18273379748935392</v>
      </c>
      <c r="X144" s="31">
        <v>0.17651826688228392</v>
      </c>
      <c r="Y144" s="31">
        <v>0.16690416110718789</v>
      </c>
      <c r="Z144" s="31">
        <v>0.17319430596967014</v>
      </c>
      <c r="AA144" s="31">
        <v>0.17857734099940964</v>
      </c>
      <c r="AB144" s="31">
        <v>0.16967932727044921</v>
      </c>
      <c r="AC144" s="31">
        <v>0.17750279367872687</v>
      </c>
      <c r="AD144" s="31">
        <v>0.17996115280450617</v>
      </c>
      <c r="AE144" s="31">
        <v>0.17981369635409131</v>
      </c>
    </row>
    <row r="145" spans="1:31">
      <c r="A145" s="29" t="s">
        <v>133</v>
      </c>
      <c r="B145" s="29" t="s">
        <v>77</v>
      </c>
      <c r="C145" s="31">
        <v>5.7930625752443926E-2</v>
      </c>
      <c r="D145" s="31">
        <v>5.8146426023331747E-2</v>
      </c>
      <c r="E145" s="31">
        <v>5.6997026714920504E-2</v>
      </c>
      <c r="F145" s="31">
        <v>5.5568717883287697E-2</v>
      </c>
      <c r="G145" s="31">
        <v>5.4453822537142191E-2</v>
      </c>
      <c r="H145" s="31">
        <v>5.3663104725738028E-2</v>
      </c>
      <c r="I145" s="31">
        <v>5.32004500676065E-2</v>
      </c>
      <c r="J145" s="31">
        <v>5.2512874709364235E-2</v>
      </c>
      <c r="K145" s="31">
        <v>5.2907590777825447E-2</v>
      </c>
      <c r="L145" s="31">
        <v>5.2896960448705642E-2</v>
      </c>
      <c r="M145" s="31">
        <v>5.3450034468948575E-2</v>
      </c>
      <c r="N145" s="31">
        <v>5.2441209045876222E-2</v>
      </c>
      <c r="O145" s="31">
        <v>5.1583399841002693E-2</v>
      </c>
      <c r="P145" s="31">
        <v>5.0714306559541934E-2</v>
      </c>
      <c r="Q145" s="31">
        <v>4.9766087793564118E-2</v>
      </c>
      <c r="R145" s="31">
        <v>4.8712444815063947E-2</v>
      </c>
      <c r="S145" s="31">
        <v>4.7654798842367771E-2</v>
      </c>
      <c r="T145" s="31">
        <v>4.720487554064242E-2</v>
      </c>
      <c r="U145" s="31">
        <v>4.6639446524864847E-2</v>
      </c>
      <c r="V145" s="31">
        <v>4.5866844738388222E-2</v>
      </c>
      <c r="W145" s="31">
        <v>4.547037924633858E-2</v>
      </c>
      <c r="X145" s="31">
        <v>4.4991400500708836E-2</v>
      </c>
      <c r="Y145" s="31">
        <v>4.4822246874979495E-2</v>
      </c>
      <c r="Z145" s="31">
        <v>4.3995146571854792E-2</v>
      </c>
      <c r="AA145" s="31">
        <v>4.3435627699428374E-2</v>
      </c>
      <c r="AB145" s="31">
        <v>4.2533879974401528E-2</v>
      </c>
      <c r="AC145" s="31">
        <v>4.2202517787930841E-2</v>
      </c>
      <c r="AD145" s="31">
        <v>4.1380434117415078E-2</v>
      </c>
      <c r="AE145" s="31">
        <v>4.0638097304630631E-2</v>
      </c>
    </row>
    <row r="146" spans="1:31">
      <c r="A146" s="29" t="s">
        <v>133</v>
      </c>
      <c r="B146" s="29" t="s">
        <v>78</v>
      </c>
      <c r="C146" s="31">
        <v>4.9223183614240662E-2</v>
      </c>
      <c r="D146" s="31">
        <v>4.940110008642809E-2</v>
      </c>
      <c r="E146" s="31">
        <v>4.844448515020993E-2</v>
      </c>
      <c r="F146" s="31">
        <v>4.7212563756430105E-2</v>
      </c>
      <c r="G146" s="31">
        <v>4.6241152080941254E-2</v>
      </c>
      <c r="H146" s="31">
        <v>4.5569898151544788E-2</v>
      </c>
      <c r="I146" s="31">
        <v>4.5213726363828068E-2</v>
      </c>
      <c r="J146" s="31">
        <v>4.4610584794752557E-2</v>
      </c>
      <c r="K146" s="31">
        <v>4.4952806938364488E-2</v>
      </c>
      <c r="L146" s="31">
        <v>4.4958044066970487E-2</v>
      </c>
      <c r="M146" s="31">
        <v>4.5383335238503096E-2</v>
      </c>
      <c r="N146" s="31">
        <v>4.4540558127820963E-2</v>
      </c>
      <c r="O146" s="31">
        <v>4.3809339356275685E-2</v>
      </c>
      <c r="P146" s="31">
        <v>4.306564160285048E-2</v>
      </c>
      <c r="Q146" s="31">
        <v>4.2249862259478896E-2</v>
      </c>
      <c r="R146" s="31">
        <v>4.1357101164173099E-2</v>
      </c>
      <c r="S146" s="31">
        <v>4.046603756451507E-2</v>
      </c>
      <c r="T146" s="31">
        <v>4.0087887439296914E-2</v>
      </c>
      <c r="U146" s="31">
        <v>3.9629047724612267E-2</v>
      </c>
      <c r="V146" s="31">
        <v>3.8984063515556784E-2</v>
      </c>
      <c r="W146" s="31">
        <v>3.8600442208786834E-2</v>
      </c>
      <c r="X146" s="31">
        <v>3.8230789986579729E-2</v>
      </c>
      <c r="Y146" s="31">
        <v>3.8065366495082964E-2</v>
      </c>
      <c r="Z146" s="31">
        <v>3.7375142024531342E-2</v>
      </c>
      <c r="AA146" s="31">
        <v>3.6868464054266685E-2</v>
      </c>
      <c r="AB146" s="31">
        <v>3.6145023871625652E-2</v>
      </c>
      <c r="AC146" s="31">
        <v>3.5865881973641142E-2</v>
      </c>
      <c r="AD146" s="31">
        <v>3.5163851155472117E-2</v>
      </c>
      <c r="AE146" s="31">
        <v>3.4518456300886929E-2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0.13905490617039593</v>
      </c>
      <c r="D149" s="31">
        <v>0.13694851385624685</v>
      </c>
      <c r="E149" s="31">
        <v>0.1424073579216027</v>
      </c>
      <c r="F149" s="31">
        <v>0.14250947447802456</v>
      </c>
      <c r="G149" s="31">
        <v>0.13433096068566802</v>
      </c>
      <c r="H149" s="31">
        <v>0.1424086923021429</v>
      </c>
      <c r="I149" s="31">
        <v>0.14408330512175671</v>
      </c>
      <c r="J149" s="31">
        <v>0.13954823520357157</v>
      </c>
      <c r="K149" s="31">
        <v>0.13990598520816858</v>
      </c>
      <c r="L149" s="31">
        <v>0.14254656061209064</v>
      </c>
      <c r="M149" s="31">
        <v>0.14084516712418041</v>
      </c>
      <c r="N149" s="31">
        <v>0.14442387499600728</v>
      </c>
      <c r="O149" s="31">
        <v>0.14340538612060885</v>
      </c>
      <c r="P149" s="31">
        <v>0.1361217998330585</v>
      </c>
      <c r="Q149" s="31">
        <v>0.14437918612258666</v>
      </c>
      <c r="R149" s="31">
        <v>0.14476646965428491</v>
      </c>
      <c r="S149" s="31">
        <v>0.13998181043293875</v>
      </c>
      <c r="T149" s="31">
        <v>0.14095883545750271</v>
      </c>
      <c r="U149" s="31">
        <v>0.14398427720029275</v>
      </c>
      <c r="V149" s="31">
        <v>0.14202994239239969</v>
      </c>
      <c r="W149" s="31">
        <v>0.14602832479999633</v>
      </c>
      <c r="X149" s="31">
        <v>0.14535507944148029</v>
      </c>
      <c r="Y149" s="31">
        <v>0.13754214040817039</v>
      </c>
      <c r="Z149" s="31">
        <v>0.14586352749540094</v>
      </c>
      <c r="AA149" s="31">
        <v>0.14569629180219279</v>
      </c>
      <c r="AB149" s="31">
        <v>0.1408467767337673</v>
      </c>
      <c r="AC149" s="31">
        <v>0.14148772675511542</v>
      </c>
      <c r="AD149" s="31">
        <v>0.14482129472521979</v>
      </c>
      <c r="AE149" s="31">
        <v>0.14297301143912475</v>
      </c>
    </row>
    <row r="150" spans="1:31">
      <c r="A150" s="29" t="s">
        <v>134</v>
      </c>
      <c r="B150" s="29" t="s">
        <v>77</v>
      </c>
      <c r="C150" s="31">
        <v>5.7043651858106191E-2</v>
      </c>
      <c r="D150" s="31">
        <v>5.6074298469417048E-2</v>
      </c>
      <c r="E150" s="31">
        <v>5.5473568855892608E-2</v>
      </c>
      <c r="F150" s="31">
        <v>5.5377544415618339E-2</v>
      </c>
      <c r="G150" s="31">
        <v>5.5014125034633925E-2</v>
      </c>
      <c r="H150" s="31">
        <v>5.4957292996895668E-2</v>
      </c>
      <c r="I150" s="31">
        <v>5.4745382163189187E-2</v>
      </c>
      <c r="J150" s="31">
        <v>5.4172169597770832E-2</v>
      </c>
      <c r="K150" s="31">
        <v>5.3673906490045317E-2</v>
      </c>
      <c r="L150" s="31">
        <v>5.3182713236923841E-2</v>
      </c>
      <c r="M150" s="31">
        <v>5.3322710653297446E-2</v>
      </c>
      <c r="N150" s="31">
        <v>5.2300030386356992E-2</v>
      </c>
      <c r="O150" s="31">
        <v>5.1593484415068877E-2</v>
      </c>
      <c r="P150" s="31">
        <v>5.0712167216786216E-2</v>
      </c>
      <c r="Q150" s="31">
        <v>4.991917342731976E-2</v>
      </c>
      <c r="R150" s="31">
        <v>4.8900868085532123E-2</v>
      </c>
      <c r="S150" s="31">
        <v>4.8141027731843297E-2</v>
      </c>
      <c r="T150" s="31">
        <v>4.7655123901673181E-2</v>
      </c>
      <c r="U150" s="31">
        <v>4.7185831280160934E-2</v>
      </c>
      <c r="V150" s="31">
        <v>4.6562768231070417E-2</v>
      </c>
      <c r="W150" s="31">
        <v>4.6127100520258708E-2</v>
      </c>
      <c r="X150" s="31">
        <v>4.5739093368988674E-2</v>
      </c>
      <c r="Y150" s="31">
        <v>4.5461551872938155E-2</v>
      </c>
      <c r="Z150" s="31">
        <v>4.4619020949477305E-2</v>
      </c>
      <c r="AA150" s="31">
        <v>4.4042650833908244E-2</v>
      </c>
      <c r="AB150" s="31">
        <v>4.338606376184044E-2</v>
      </c>
      <c r="AC150" s="31">
        <v>4.284454798728711E-2</v>
      </c>
      <c r="AD150" s="31">
        <v>4.2045136659410738E-2</v>
      </c>
      <c r="AE150" s="31">
        <v>4.1391622085523487E-2</v>
      </c>
    </row>
    <row r="151" spans="1:31">
      <c r="A151" s="29" t="s">
        <v>134</v>
      </c>
      <c r="B151" s="29" t="s">
        <v>78</v>
      </c>
      <c r="C151" s="31">
        <v>4.8455216345332834E-2</v>
      </c>
      <c r="D151" s="31">
        <v>4.7653113496085711E-2</v>
      </c>
      <c r="E151" s="31">
        <v>4.7125372300765467E-2</v>
      </c>
      <c r="F151" s="31">
        <v>4.703339025990582E-2</v>
      </c>
      <c r="G151" s="31">
        <v>4.6751412957798152E-2</v>
      </c>
      <c r="H151" s="31">
        <v>4.6693212107608087E-2</v>
      </c>
      <c r="I151" s="31">
        <v>4.6507410824774567E-2</v>
      </c>
      <c r="J151" s="31">
        <v>4.6041873056817992E-2</v>
      </c>
      <c r="K151" s="31">
        <v>4.557632406539959E-2</v>
      </c>
      <c r="L151" s="31">
        <v>4.5175618705013867E-2</v>
      </c>
      <c r="M151" s="31">
        <v>4.5319295261824093E-2</v>
      </c>
      <c r="N151" s="31">
        <v>4.4428191008923285E-2</v>
      </c>
      <c r="O151" s="31">
        <v>4.3831958675594848E-2</v>
      </c>
      <c r="P151" s="31">
        <v>4.3072916809724603E-2</v>
      </c>
      <c r="Q151" s="31">
        <v>4.2406436423071348E-2</v>
      </c>
      <c r="R151" s="31">
        <v>4.1554399508463839E-2</v>
      </c>
      <c r="S151" s="31">
        <v>4.0916679599665905E-2</v>
      </c>
      <c r="T151" s="31">
        <v>4.0475667370480535E-2</v>
      </c>
      <c r="U151" s="31">
        <v>4.0107238154303899E-2</v>
      </c>
      <c r="V151" s="31">
        <v>3.9577770909627184E-2</v>
      </c>
      <c r="W151" s="31">
        <v>3.915629731915491E-2</v>
      </c>
      <c r="X151" s="31">
        <v>3.8854624811264178E-2</v>
      </c>
      <c r="Y151" s="31">
        <v>3.8633262631865069E-2</v>
      </c>
      <c r="Z151" s="31">
        <v>3.7885285541311604E-2</v>
      </c>
      <c r="AA151" s="31">
        <v>3.7426911709318215E-2</v>
      </c>
      <c r="AB151" s="31">
        <v>3.6855758626906036E-2</v>
      </c>
      <c r="AC151" s="31">
        <v>3.6400136540189712E-2</v>
      </c>
      <c r="AD151" s="31">
        <v>3.5724311563931778E-2</v>
      </c>
      <c r="AE151" s="31">
        <v>3.5151372250725163E-2</v>
      </c>
    </row>
  </sheetData>
  <sheetProtection algorithmName="SHA-512" hashValue="CIveVoHofpVhvY11Pc1vRymg4n+b4h309xukDzEUNWVvAhu71wxWUxgDzIQ0Ih9c0Fkv4F3Sxo6nGoeyDDrcHw==" saltValue="I2rpQfu38yrr5gceiUxGg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77591.707139999984</v>
      </c>
      <c r="D6" s="33">
        <v>70759.716969999994</v>
      </c>
      <c r="E6" s="33">
        <v>68634.521149999971</v>
      </c>
      <c r="F6" s="33">
        <v>62056.593150659333</v>
      </c>
      <c r="G6" s="33">
        <v>56205.91910239667</v>
      </c>
      <c r="H6" s="33">
        <v>53891.033431498152</v>
      </c>
      <c r="I6" s="33">
        <v>52167.928275817496</v>
      </c>
      <c r="J6" s="33">
        <v>53134.632701909883</v>
      </c>
      <c r="K6" s="33">
        <v>49694.003644792545</v>
      </c>
      <c r="L6" s="33">
        <v>46996.990235890029</v>
      </c>
      <c r="M6" s="33">
        <v>42886.610045659967</v>
      </c>
      <c r="N6" s="33">
        <v>29492.550838314273</v>
      </c>
      <c r="O6" s="33">
        <v>30317.138306263354</v>
      </c>
      <c r="P6" s="33">
        <v>26497.269501553536</v>
      </c>
      <c r="Q6" s="33">
        <v>21611.455955680482</v>
      </c>
      <c r="R6" s="33">
        <v>21024.06924488207</v>
      </c>
      <c r="S6" s="33">
        <v>20716.488723234805</v>
      </c>
      <c r="T6" s="33">
        <v>20762.046143367697</v>
      </c>
      <c r="U6" s="33">
        <v>18915.730179206697</v>
      </c>
      <c r="V6" s="33">
        <v>18917.743051158628</v>
      </c>
      <c r="W6" s="33">
        <v>15300.005778647068</v>
      </c>
      <c r="X6" s="33">
        <v>9866.3388143383017</v>
      </c>
      <c r="Y6" s="33">
        <v>8023.5247984326897</v>
      </c>
      <c r="Z6" s="33">
        <v>7608.6746054077003</v>
      </c>
      <c r="AA6" s="33">
        <v>7185.2345128561601</v>
      </c>
      <c r="AB6" s="33">
        <v>8421.09</v>
      </c>
      <c r="AC6" s="33">
        <v>7948.5395000000008</v>
      </c>
      <c r="AD6" s="33">
        <v>7799.8049999999903</v>
      </c>
      <c r="AE6" s="33">
        <v>7537.2353999999996</v>
      </c>
      <c r="AG6" s="32"/>
    </row>
    <row r="7" spans="1:35">
      <c r="A7" s="29" t="s">
        <v>40</v>
      </c>
      <c r="B7" s="29" t="s">
        <v>71</v>
      </c>
      <c r="C7" s="33">
        <v>27595.368599999994</v>
      </c>
      <c r="D7" s="33">
        <v>23787.551599999992</v>
      </c>
      <c r="E7" s="33">
        <v>25661.103599999991</v>
      </c>
      <c r="F7" s="33">
        <v>13450.358849084838</v>
      </c>
      <c r="G7" s="33">
        <v>13699.1616709845</v>
      </c>
      <c r="H7" s="33">
        <v>11260.510047938569</v>
      </c>
      <c r="I7" s="33">
        <v>1850.9519029384603</v>
      </c>
      <c r="J7" s="33">
        <v>1440.936494453219</v>
      </c>
      <c r="K7" s="33">
        <v>1463.0072179911101</v>
      </c>
      <c r="L7" s="33">
        <v>1434.8257237616403</v>
      </c>
      <c r="M7" s="33">
        <v>1338.4783576124701</v>
      </c>
      <c r="N7" s="33">
        <v>1360.9128833530499</v>
      </c>
      <c r="O7" s="33">
        <v>1430.0152928329298</v>
      </c>
      <c r="P7" s="33">
        <v>1232.7086706882401</v>
      </c>
      <c r="Q7" s="33">
        <v>1217.1157455458599</v>
      </c>
      <c r="R7" s="33">
        <v>1143.1306305365299</v>
      </c>
      <c r="S7" s="33">
        <v>1003.12845855639</v>
      </c>
      <c r="T7" s="33">
        <v>1175.3393094265198</v>
      </c>
      <c r="U7" s="33">
        <v>1016.6569219504</v>
      </c>
      <c r="V7" s="33">
        <v>659.17044131361001</v>
      </c>
      <c r="W7" s="33">
        <v>953.11095624071913</v>
      </c>
      <c r="X7" s="33">
        <v>1130.6894716793499</v>
      </c>
      <c r="Y7" s="33">
        <v>1157.5046611697501</v>
      </c>
      <c r="Z7" s="33">
        <v>1063.3164226635402</v>
      </c>
      <c r="AA7" s="33">
        <v>1010.3219886922201</v>
      </c>
      <c r="AB7" s="33">
        <v>1314.2797538550001</v>
      </c>
      <c r="AC7" s="33">
        <v>8.2363790999999908E-4</v>
      </c>
      <c r="AD7" s="33">
        <v>0</v>
      </c>
      <c r="AE7" s="33">
        <v>0</v>
      </c>
    </row>
    <row r="8" spans="1:35">
      <c r="A8" s="29" t="s">
        <v>40</v>
      </c>
      <c r="B8" s="29" t="s">
        <v>20</v>
      </c>
      <c r="C8" s="33">
        <v>2252.5066529222076</v>
      </c>
      <c r="D8" s="33">
        <v>2252.506653566259</v>
      </c>
      <c r="E8" s="33">
        <v>1849.5623838081929</v>
      </c>
      <c r="F8" s="33">
        <v>2827.9597623096197</v>
      </c>
      <c r="G8" s="33">
        <v>3116.5015624801913</v>
      </c>
      <c r="H8" s="33">
        <v>2566.3341740327983</v>
      </c>
      <c r="I8" s="33">
        <v>2636.949959733096</v>
      </c>
      <c r="J8" s="33">
        <v>2758.0572760856903</v>
      </c>
      <c r="K8" s="33">
        <v>4300.351105771957</v>
      </c>
      <c r="L8" s="33">
        <v>3861.3079895215228</v>
      </c>
      <c r="M8" s="33">
        <v>3979.2202150488451</v>
      </c>
      <c r="N8" s="33">
        <v>5145.3739588851704</v>
      </c>
      <c r="O8" s="33">
        <v>6178.948353757678</v>
      </c>
      <c r="P8" s="33">
        <v>5441.5043655044319</v>
      </c>
      <c r="Q8" s="33">
        <v>4476.367697298555</v>
      </c>
      <c r="R8" s="33">
        <v>3668.313079495319</v>
      </c>
      <c r="S8" s="33">
        <v>3624.795171316397</v>
      </c>
      <c r="T8" s="33">
        <v>3865.3810850994946</v>
      </c>
      <c r="U8" s="33">
        <v>3226.9905015454369</v>
      </c>
      <c r="V8" s="33">
        <v>3618.7799029899757</v>
      </c>
      <c r="W8" s="33">
        <v>3569.0430231938603</v>
      </c>
      <c r="X8" s="33">
        <v>4303.1448691444803</v>
      </c>
      <c r="Y8" s="33">
        <v>2555.2032263854148</v>
      </c>
      <c r="Z8" s="33">
        <v>2602.5966091825362</v>
      </c>
      <c r="AA8" s="33">
        <v>1299.0943165935801</v>
      </c>
      <c r="AB8" s="33">
        <v>960.52444313112403</v>
      </c>
      <c r="AC8" s="33">
        <v>963.15609604799397</v>
      </c>
      <c r="AD8" s="33">
        <v>960.52441413465294</v>
      </c>
      <c r="AE8" s="33">
        <v>960.5243990089001</v>
      </c>
    </row>
    <row r="9" spans="1:35">
      <c r="A9" s="29" t="s">
        <v>40</v>
      </c>
      <c r="B9" s="29" t="s">
        <v>32</v>
      </c>
      <c r="C9" s="33">
        <v>700.88533600000005</v>
      </c>
      <c r="D9" s="33">
        <v>715.46048329999996</v>
      </c>
      <c r="E9" s="33">
        <v>724.12141799999995</v>
      </c>
      <c r="F9" s="33">
        <v>218.58640799999989</v>
      </c>
      <c r="G9" s="33">
        <v>206.5962199999999</v>
      </c>
      <c r="H9" s="33">
        <v>237.83747599999981</v>
      </c>
      <c r="I9" s="33">
        <v>208.75293399999998</v>
      </c>
      <c r="J9" s="33">
        <v>240.22378399999991</v>
      </c>
      <c r="K9" s="33">
        <v>206.44733599999981</v>
      </c>
      <c r="L9" s="33">
        <v>234.39282799999989</v>
      </c>
      <c r="M9" s="33">
        <v>267.89643999999998</v>
      </c>
      <c r="N9" s="33">
        <v>465.74277999999794</v>
      </c>
      <c r="O9" s="33">
        <v>482.47678999999999</v>
      </c>
      <c r="P9" s="33">
        <v>645.13576</v>
      </c>
      <c r="Q9" s="33">
        <v>204.92884000000001</v>
      </c>
      <c r="R9" s="33">
        <v>216.38807</v>
      </c>
      <c r="S9" s="33">
        <v>411.89015999999901</v>
      </c>
      <c r="T9" s="33">
        <v>360.32605999999998</v>
      </c>
      <c r="U9" s="33">
        <v>105.342705</v>
      </c>
      <c r="V9" s="33">
        <v>135.90827999999999</v>
      </c>
      <c r="W9" s="33">
        <v>124.02589999999999</v>
      </c>
      <c r="X9" s="33">
        <v>176.5196</v>
      </c>
      <c r="Y9" s="33">
        <v>144.70060000000001</v>
      </c>
      <c r="Z9" s="33">
        <v>139.48696999999899</v>
      </c>
      <c r="AA9" s="33">
        <v>162.34537</v>
      </c>
      <c r="AB9" s="33">
        <v>0</v>
      </c>
      <c r="AC9" s="33">
        <v>0</v>
      </c>
      <c r="AD9" s="33">
        <v>0</v>
      </c>
      <c r="AE9" s="33">
        <v>0</v>
      </c>
    </row>
    <row r="10" spans="1:35">
      <c r="A10" s="29" t="s">
        <v>40</v>
      </c>
      <c r="B10" s="29" t="s">
        <v>66</v>
      </c>
      <c r="C10" s="33">
        <v>54.1323968046649</v>
      </c>
      <c r="D10" s="33">
        <v>24.846366830522591</v>
      </c>
      <c r="E10" s="33">
        <v>106.04265372050202</v>
      </c>
      <c r="F10" s="33">
        <v>235.08027980576699</v>
      </c>
      <c r="G10" s="33">
        <v>167.16191556360008</v>
      </c>
      <c r="H10" s="33">
        <v>197.29458437957948</v>
      </c>
      <c r="I10" s="33">
        <v>153.67070519479387</v>
      </c>
      <c r="J10" s="33">
        <v>255.62082357949367</v>
      </c>
      <c r="K10" s="33">
        <v>243.10793703795204</v>
      </c>
      <c r="L10" s="33">
        <v>314.06201829988413</v>
      </c>
      <c r="M10" s="33">
        <v>366.54576586469392</v>
      </c>
      <c r="N10" s="33">
        <v>707.68317937995255</v>
      </c>
      <c r="O10" s="33">
        <v>566.90650755877107</v>
      </c>
      <c r="P10" s="33">
        <v>623.98671677643131</v>
      </c>
      <c r="Q10" s="33">
        <v>674.64972330928299</v>
      </c>
      <c r="R10" s="33">
        <v>737.34279062819178</v>
      </c>
      <c r="S10" s="33">
        <v>1334.7784339878453</v>
      </c>
      <c r="T10" s="33">
        <v>776.72856241692477</v>
      </c>
      <c r="U10" s="33">
        <v>2245.5859322015199</v>
      </c>
      <c r="V10" s="33">
        <v>3712.0413379537531</v>
      </c>
      <c r="W10" s="33">
        <v>3119.9092812342619</v>
      </c>
      <c r="X10" s="33">
        <v>4021.154680104386</v>
      </c>
      <c r="Y10" s="33">
        <v>6464.0810731123693</v>
      </c>
      <c r="Z10" s="33">
        <v>3700.8464228912349</v>
      </c>
      <c r="AA10" s="33">
        <v>4521.6026211946273</v>
      </c>
      <c r="AB10" s="33">
        <v>10106.870536518863</v>
      </c>
      <c r="AC10" s="33">
        <v>11041.182632457227</v>
      </c>
      <c r="AD10" s="33">
        <v>11795.34425381208</v>
      </c>
      <c r="AE10" s="33">
        <v>11867.22231963263</v>
      </c>
    </row>
    <row r="11" spans="1:35">
      <c r="A11" s="29" t="s">
        <v>40</v>
      </c>
      <c r="B11" s="29" t="s">
        <v>65</v>
      </c>
      <c r="C11" s="33">
        <v>13297.891845999999</v>
      </c>
      <c r="D11" s="33">
        <v>13881.555533999999</v>
      </c>
      <c r="E11" s="33">
        <v>12846.313175999996</v>
      </c>
      <c r="F11" s="33">
        <v>15715.092559999996</v>
      </c>
      <c r="G11" s="33">
        <v>15913.065219999999</v>
      </c>
      <c r="H11" s="33">
        <v>14900.433003999993</v>
      </c>
      <c r="I11" s="33">
        <v>15333.209509999997</v>
      </c>
      <c r="J11" s="33">
        <v>17225.810534999997</v>
      </c>
      <c r="K11" s="33">
        <v>15976.228636</v>
      </c>
      <c r="L11" s="33">
        <v>14968.647406999997</v>
      </c>
      <c r="M11" s="33">
        <v>14538.204994</v>
      </c>
      <c r="N11" s="33">
        <v>14498.161405999999</v>
      </c>
      <c r="O11" s="33">
        <v>15676.518185999999</v>
      </c>
      <c r="P11" s="33">
        <v>16486.890500999998</v>
      </c>
      <c r="Q11" s="33">
        <v>15897.096358999997</v>
      </c>
      <c r="R11" s="33">
        <v>15499.324542999995</v>
      </c>
      <c r="S11" s="33">
        <v>17118.590432999998</v>
      </c>
      <c r="T11" s="33">
        <v>15378.582385999996</v>
      </c>
      <c r="U11" s="33">
        <v>14678.086276999995</v>
      </c>
      <c r="V11" s="33">
        <v>13763.428487999998</v>
      </c>
      <c r="W11" s="33">
        <v>13659.325254999996</v>
      </c>
      <c r="X11" s="33">
        <v>14790.966666999997</v>
      </c>
      <c r="Y11" s="33">
        <v>14981.124576999988</v>
      </c>
      <c r="Z11" s="33">
        <v>14103.174337999997</v>
      </c>
      <c r="AA11" s="33">
        <v>15045.981112000001</v>
      </c>
      <c r="AB11" s="33">
        <v>17206.908688999989</v>
      </c>
      <c r="AC11" s="33">
        <v>15711.607024999999</v>
      </c>
      <c r="AD11" s="33">
        <v>14618.991846999996</v>
      </c>
      <c r="AE11" s="33">
        <v>13724.361291999996</v>
      </c>
    </row>
    <row r="12" spans="1:35">
      <c r="A12" s="29" t="s">
        <v>40</v>
      </c>
      <c r="B12" s="29" t="s">
        <v>69</v>
      </c>
      <c r="C12" s="33">
        <v>42093.262751576956</v>
      </c>
      <c r="D12" s="33">
        <v>48598.762131225099</v>
      </c>
      <c r="E12" s="33">
        <v>49633.652961820582</v>
      </c>
      <c r="F12" s="33">
        <v>65842.060047519801</v>
      </c>
      <c r="G12" s="33">
        <v>71421.209462115265</v>
      </c>
      <c r="H12" s="33">
        <v>74714.754770975414</v>
      </c>
      <c r="I12" s="33">
        <v>85616.94128162651</v>
      </c>
      <c r="J12" s="33">
        <v>88144.081387104059</v>
      </c>
      <c r="K12" s="33">
        <v>87868.675206600281</v>
      </c>
      <c r="L12" s="33">
        <v>90592.819966177587</v>
      </c>
      <c r="M12" s="33">
        <v>92083.044879420166</v>
      </c>
      <c r="N12" s="33">
        <v>97017.909649773283</v>
      </c>
      <c r="O12" s="33">
        <v>95551.442368960357</v>
      </c>
      <c r="P12" s="33">
        <v>102571.65498898942</v>
      </c>
      <c r="Q12" s="33">
        <v>108048.96289121827</v>
      </c>
      <c r="R12" s="33">
        <v>111917.17081455771</v>
      </c>
      <c r="S12" s="33">
        <v>112015.17067506842</v>
      </c>
      <c r="T12" s="33">
        <v>113541.98908752417</v>
      </c>
      <c r="U12" s="33">
        <v>114422.79676517961</v>
      </c>
      <c r="V12" s="33">
        <v>112990.91321234395</v>
      </c>
      <c r="W12" s="33">
        <v>114498.41799874957</v>
      </c>
      <c r="X12" s="33">
        <v>112763.35242650843</v>
      </c>
      <c r="Y12" s="33">
        <v>118455.13554384778</v>
      </c>
      <c r="Z12" s="33">
        <v>120541.57516298316</v>
      </c>
      <c r="AA12" s="33">
        <v>121836.28717711667</v>
      </c>
      <c r="AB12" s="33">
        <v>120887.6047088239</v>
      </c>
      <c r="AC12" s="33">
        <v>120448.74195615153</v>
      </c>
      <c r="AD12" s="33">
        <v>120022.31768238773</v>
      </c>
      <c r="AE12" s="33">
        <v>118662.94993563002</v>
      </c>
    </row>
    <row r="13" spans="1:35">
      <c r="A13" s="29" t="s">
        <v>40</v>
      </c>
      <c r="B13" s="29" t="s">
        <v>68</v>
      </c>
      <c r="C13" s="33">
        <v>14501.04649171366</v>
      </c>
      <c r="D13" s="33">
        <v>17776.762786047118</v>
      </c>
      <c r="E13" s="33">
        <v>18079.967972456339</v>
      </c>
      <c r="F13" s="33">
        <v>17335.545586868942</v>
      </c>
      <c r="G13" s="33">
        <v>16977.456480435438</v>
      </c>
      <c r="H13" s="33">
        <v>17984.390774644122</v>
      </c>
      <c r="I13" s="33">
        <v>18471.164474266287</v>
      </c>
      <c r="J13" s="33">
        <v>16302.325395035428</v>
      </c>
      <c r="K13" s="33">
        <v>19306.152369232292</v>
      </c>
      <c r="L13" s="33">
        <v>20287.117884576928</v>
      </c>
      <c r="M13" s="33">
        <v>24338.688543465902</v>
      </c>
      <c r="N13" s="33">
        <v>33434.502404258354</v>
      </c>
      <c r="O13" s="33">
        <v>34637.810661215321</v>
      </c>
      <c r="P13" s="33">
        <v>33907.164514411277</v>
      </c>
      <c r="Q13" s="33">
        <v>36296.72882139717</v>
      </c>
      <c r="R13" s="33">
        <v>36606.101019064976</v>
      </c>
      <c r="S13" s="33">
        <v>41618.130149569632</v>
      </c>
      <c r="T13" s="33">
        <v>42960.41107532473</v>
      </c>
      <c r="U13" s="33">
        <v>44819.245336657885</v>
      </c>
      <c r="V13" s="33">
        <v>47358.750782991199</v>
      </c>
      <c r="W13" s="33">
        <v>52468.00872616368</v>
      </c>
      <c r="X13" s="33">
        <v>60872.271021580964</v>
      </c>
      <c r="Y13" s="33">
        <v>57908.549388098269</v>
      </c>
      <c r="Z13" s="33">
        <v>59885.980061480019</v>
      </c>
      <c r="AA13" s="33">
        <v>60089.152513613706</v>
      </c>
      <c r="AB13" s="33">
        <v>58135.094796040219</v>
      </c>
      <c r="AC13" s="33">
        <v>59715.053231435813</v>
      </c>
      <c r="AD13" s="33">
        <v>60354.340082515926</v>
      </c>
      <c r="AE13" s="33">
        <v>62514.670127095756</v>
      </c>
    </row>
    <row r="14" spans="1:35">
      <c r="A14" s="29" t="s">
        <v>40</v>
      </c>
      <c r="B14" s="29" t="s">
        <v>36</v>
      </c>
      <c r="C14" s="33">
        <v>133.4049586360909</v>
      </c>
      <c r="D14" s="33">
        <v>207.16503712987492</v>
      </c>
      <c r="E14" s="33">
        <v>248.90202042056197</v>
      </c>
      <c r="F14" s="33">
        <v>320.79091635770197</v>
      </c>
      <c r="G14" s="33">
        <v>332.84694453426505</v>
      </c>
      <c r="H14" s="33">
        <v>343.83552233000199</v>
      </c>
      <c r="I14" s="33">
        <v>328.63987468258398</v>
      </c>
      <c r="J14" s="33">
        <v>311.20883822950697</v>
      </c>
      <c r="K14" s="33">
        <v>312.16997357197005</v>
      </c>
      <c r="L14" s="33">
        <v>310.33708283956491</v>
      </c>
      <c r="M14" s="33">
        <v>308.32098388868002</v>
      </c>
      <c r="N14" s="33">
        <v>778.57861399931596</v>
      </c>
      <c r="O14" s="33">
        <v>1065.6840084827002</v>
      </c>
      <c r="P14" s="33">
        <v>1045.1393891787591</v>
      </c>
      <c r="Q14" s="33">
        <v>1647.1277539915097</v>
      </c>
      <c r="R14" s="33">
        <v>1650.5994765303899</v>
      </c>
      <c r="S14" s="33">
        <v>1682.7006257849096</v>
      </c>
      <c r="T14" s="33">
        <v>1668.488261867149</v>
      </c>
      <c r="U14" s="33">
        <v>2067.7656317428791</v>
      </c>
      <c r="V14" s="33">
        <v>1978.1147938373688</v>
      </c>
      <c r="W14" s="33">
        <v>4214.3662174600386</v>
      </c>
      <c r="X14" s="33">
        <v>4271.1035979810295</v>
      </c>
      <c r="Y14" s="33">
        <v>4152.2532242291009</v>
      </c>
      <c r="Z14" s="33">
        <v>4349.1220178060003</v>
      </c>
      <c r="AA14" s="33">
        <v>4332.1145809097297</v>
      </c>
      <c r="AB14" s="33">
        <v>5582.4413521944407</v>
      </c>
      <c r="AC14" s="33">
        <v>5592.3028627038993</v>
      </c>
      <c r="AD14" s="33">
        <v>5651.7565054706702</v>
      </c>
      <c r="AE14" s="33">
        <v>5562.0033101953495</v>
      </c>
      <c r="AH14" s="28"/>
      <c r="AI14" s="28"/>
    </row>
    <row r="15" spans="1:35">
      <c r="A15" s="29" t="s">
        <v>40</v>
      </c>
      <c r="B15" s="29" t="s">
        <v>73</v>
      </c>
      <c r="C15" s="33">
        <v>237.30025899999998</v>
      </c>
      <c r="D15" s="33">
        <v>375.70546400000001</v>
      </c>
      <c r="E15" s="33">
        <v>448.93860175010104</v>
      </c>
      <c r="F15" s="33">
        <v>1235.9501479380879</v>
      </c>
      <c r="G15" s="33">
        <v>4400.4659320400551</v>
      </c>
      <c r="H15" s="33">
        <v>4247.1084049436449</v>
      </c>
      <c r="I15" s="33">
        <v>5509.1966722332254</v>
      </c>
      <c r="J15" s="33">
        <v>5661.4143554483417</v>
      </c>
      <c r="K15" s="33">
        <v>5796.7934435818051</v>
      </c>
      <c r="L15" s="33">
        <v>5813.2641680039133</v>
      </c>
      <c r="M15" s="33">
        <v>5488.8491696705096</v>
      </c>
      <c r="N15" s="33">
        <v>11935.75528495612</v>
      </c>
      <c r="O15" s="33">
        <v>12035.631871095722</v>
      </c>
      <c r="P15" s="33">
        <v>12445.173746456869</v>
      </c>
      <c r="Q15" s="33">
        <v>13962.969350190842</v>
      </c>
      <c r="R15" s="33">
        <v>13654.32670189801</v>
      </c>
      <c r="S15" s="33">
        <v>17960.988464439077</v>
      </c>
      <c r="T15" s="33">
        <v>17652.017152896249</v>
      </c>
      <c r="U15" s="33">
        <v>18573.780262533641</v>
      </c>
      <c r="V15" s="33">
        <v>17690.296660951266</v>
      </c>
      <c r="W15" s="33">
        <v>19687.569081105121</v>
      </c>
      <c r="X15" s="33">
        <v>21428.68632296778</v>
      </c>
      <c r="Y15" s="33">
        <v>20029.874022695098</v>
      </c>
      <c r="Z15" s="33">
        <v>21933.127055295448</v>
      </c>
      <c r="AA15" s="33">
        <v>21418.459636986561</v>
      </c>
      <c r="AB15" s="33">
        <v>20061.564647472802</v>
      </c>
      <c r="AC15" s="33">
        <v>19564.28983054082</v>
      </c>
      <c r="AD15" s="33">
        <v>20565.15110624348</v>
      </c>
      <c r="AE15" s="33">
        <v>20124.165655820063</v>
      </c>
      <c r="AH15" s="28"/>
      <c r="AI15" s="28"/>
    </row>
    <row r="16" spans="1:35">
      <c r="A16" s="29" t="s">
        <v>40</v>
      </c>
      <c r="B16" s="29" t="s">
        <v>56</v>
      </c>
      <c r="C16" s="33">
        <v>14.317202386999989</v>
      </c>
      <c r="D16" s="33">
        <v>25.963865767999991</v>
      </c>
      <c r="E16" s="33">
        <v>50.388776182000001</v>
      </c>
      <c r="F16" s="33">
        <v>84.14099096999999</v>
      </c>
      <c r="G16" s="33">
        <v>125.18219649299989</v>
      </c>
      <c r="H16" s="33">
        <v>176.71868088999992</v>
      </c>
      <c r="I16" s="33">
        <v>213.56167003499999</v>
      </c>
      <c r="J16" s="33">
        <v>255.70661906000001</v>
      </c>
      <c r="K16" s="33">
        <v>339.33755028999997</v>
      </c>
      <c r="L16" s="33">
        <v>412.68380611999902</v>
      </c>
      <c r="M16" s="33">
        <v>526.71289969999987</v>
      </c>
      <c r="N16" s="33">
        <v>550.41207317999988</v>
      </c>
      <c r="O16" s="33">
        <v>603.48466839999992</v>
      </c>
      <c r="P16" s="33">
        <v>667.62741199999982</v>
      </c>
      <c r="Q16" s="33">
        <v>731.81210539999995</v>
      </c>
      <c r="R16" s="33">
        <v>798.01923660000011</v>
      </c>
      <c r="S16" s="33">
        <v>813.71698749999791</v>
      </c>
      <c r="T16" s="33">
        <v>872.28346369999974</v>
      </c>
      <c r="U16" s="33">
        <v>929.32223579999993</v>
      </c>
      <c r="V16" s="33">
        <v>963.25228519999985</v>
      </c>
      <c r="W16" s="33">
        <v>1008.7185485999998</v>
      </c>
      <c r="X16" s="33">
        <v>1046.1098799999991</v>
      </c>
      <c r="Y16" s="33">
        <v>999.37096039999892</v>
      </c>
      <c r="Z16" s="33">
        <v>1103.2773021999999</v>
      </c>
      <c r="AA16" s="33">
        <v>1154.1740282000001</v>
      </c>
      <c r="AB16" s="33">
        <v>1138.2096179999987</v>
      </c>
      <c r="AC16" s="33">
        <v>1192.7641179999989</v>
      </c>
      <c r="AD16" s="33">
        <v>1238.5622711999999</v>
      </c>
      <c r="AE16" s="33">
        <v>1067.0274535999999</v>
      </c>
      <c r="AH16" s="28"/>
      <c r="AI16" s="28"/>
    </row>
    <row r="17" spans="1:35">
      <c r="A17" s="34" t="s">
        <v>138</v>
      </c>
      <c r="B17" s="34"/>
      <c r="C17" s="35">
        <v>178086.80121501748</v>
      </c>
      <c r="D17" s="35">
        <v>177797.162524969</v>
      </c>
      <c r="E17" s="35">
        <v>177535.28531580555</v>
      </c>
      <c r="F17" s="35">
        <v>177681.27664424828</v>
      </c>
      <c r="G17" s="35">
        <v>177707.07163397566</v>
      </c>
      <c r="H17" s="35">
        <v>175752.58826346861</v>
      </c>
      <c r="I17" s="35">
        <v>176439.56904357666</v>
      </c>
      <c r="J17" s="35">
        <v>179501.68839716777</v>
      </c>
      <c r="K17" s="35">
        <v>179057.97345342612</v>
      </c>
      <c r="L17" s="35">
        <v>178690.16405322761</v>
      </c>
      <c r="M17" s="35">
        <v>179798.68924107202</v>
      </c>
      <c r="N17" s="35">
        <v>182122.83709996409</v>
      </c>
      <c r="O17" s="35">
        <v>184841.25646658841</v>
      </c>
      <c r="P17" s="35">
        <v>187406.31501892334</v>
      </c>
      <c r="Q17" s="35">
        <v>188427.30603344963</v>
      </c>
      <c r="R17" s="35">
        <v>190811.84019216479</v>
      </c>
      <c r="S17" s="35">
        <v>197842.97220473349</v>
      </c>
      <c r="T17" s="35">
        <v>198820.80370915952</v>
      </c>
      <c r="U17" s="35">
        <v>199430.43461874154</v>
      </c>
      <c r="V17" s="35">
        <v>201156.73549675112</v>
      </c>
      <c r="W17" s="35">
        <v>203691.84691922917</v>
      </c>
      <c r="X17" s="35">
        <v>207924.43755035591</v>
      </c>
      <c r="Y17" s="35">
        <v>209689.82386804625</v>
      </c>
      <c r="Z17" s="35">
        <v>209645.6505926082</v>
      </c>
      <c r="AA17" s="35">
        <v>211150.01961206697</v>
      </c>
      <c r="AB17" s="35">
        <v>217032.37292736908</v>
      </c>
      <c r="AC17" s="35">
        <v>215828.2812647305</v>
      </c>
      <c r="AD17" s="35">
        <v>215551.32327985039</v>
      </c>
      <c r="AE17" s="35">
        <v>215266.96347336733</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43037.489300000001</v>
      </c>
      <c r="D20" s="33">
        <v>38343.775800000003</v>
      </c>
      <c r="E20" s="33">
        <v>34562.515099999997</v>
      </c>
      <c r="F20" s="33">
        <v>35282.529198190605</v>
      </c>
      <c r="G20" s="33">
        <v>30268.938157043587</v>
      </c>
      <c r="H20" s="33">
        <v>28332.600263673798</v>
      </c>
      <c r="I20" s="33">
        <v>28142.40530909986</v>
      </c>
      <c r="J20" s="33">
        <v>29930.373544893242</v>
      </c>
      <c r="K20" s="33">
        <v>27460.798699555089</v>
      </c>
      <c r="L20" s="33">
        <v>26304.897456963252</v>
      </c>
      <c r="M20" s="33">
        <v>23572.809618921838</v>
      </c>
      <c r="N20" s="33">
        <v>9045.1134818673399</v>
      </c>
      <c r="O20" s="33">
        <v>11311.8710504303</v>
      </c>
      <c r="P20" s="33">
        <v>9757.5008954277382</v>
      </c>
      <c r="Q20" s="33">
        <v>5418.9166999999998</v>
      </c>
      <c r="R20" s="33">
        <v>6464.3485000000001</v>
      </c>
      <c r="S20" s="33">
        <v>7001.1810999999998</v>
      </c>
      <c r="T20" s="33">
        <v>6921.9822999999997</v>
      </c>
      <c r="U20" s="33">
        <v>6410.1401999999998</v>
      </c>
      <c r="V20" s="33">
        <v>5678.1401000000005</v>
      </c>
      <c r="W20" s="33">
        <v>3148.2632657901399</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33.648940613651995</v>
      </c>
      <c r="D22" s="33">
        <v>33.648941679147001</v>
      </c>
      <c r="E22" s="33">
        <v>101.26132216221799</v>
      </c>
      <c r="F22" s="33">
        <v>233.290454508485</v>
      </c>
      <c r="G22" s="33">
        <v>176.023777028018</v>
      </c>
      <c r="H22" s="33">
        <v>63.661327160229902</v>
      </c>
      <c r="I22" s="33">
        <v>189.617704571518</v>
      </c>
      <c r="J22" s="33">
        <v>234.216187460459</v>
      </c>
      <c r="K22" s="33">
        <v>957.47990862543156</v>
      </c>
      <c r="L22" s="33">
        <v>620.090320076956</v>
      </c>
      <c r="M22" s="33">
        <v>613.24657193076303</v>
      </c>
      <c r="N22" s="33">
        <v>1127.0034325913</v>
      </c>
      <c r="O22" s="33">
        <v>1212.18588396204</v>
      </c>
      <c r="P22" s="33">
        <v>1165.02335055203</v>
      </c>
      <c r="Q22" s="33">
        <v>830.80901387769995</v>
      </c>
      <c r="R22" s="33">
        <v>706.53672636363001</v>
      </c>
      <c r="S22" s="33">
        <v>972.30183899789995</v>
      </c>
      <c r="T22" s="33">
        <v>1280.2780986332612</v>
      </c>
      <c r="U22" s="33">
        <v>1071.8733823139501</v>
      </c>
      <c r="V22" s="33">
        <v>1185.971984530456</v>
      </c>
      <c r="W22" s="33">
        <v>1147.8530357472901</v>
      </c>
      <c r="X22" s="33">
        <v>1369.4089748445201</v>
      </c>
      <c r="Y22" s="33">
        <v>64.042032195429996</v>
      </c>
      <c r="Z22" s="33">
        <v>1.16096939999999E-4</v>
      </c>
      <c r="AA22" s="33">
        <v>1.18033469999999E-4</v>
      </c>
      <c r="AB22" s="33">
        <v>3.2306803000000002E-4</v>
      </c>
      <c r="AC22" s="33">
        <v>3.1858705999999998E-4</v>
      </c>
      <c r="AD22" s="33">
        <v>3.0876777999999899E-4</v>
      </c>
      <c r="AE22" s="33">
        <v>3.0151515999999999E-4</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2.0904637699999999E-5</v>
      </c>
      <c r="D24" s="33">
        <v>2.1763995900000001E-5</v>
      </c>
      <c r="E24" s="33">
        <v>10.8846199287928</v>
      </c>
      <c r="F24" s="33">
        <v>51.625583808647001</v>
      </c>
      <c r="G24" s="33">
        <v>9.1506660883578004</v>
      </c>
      <c r="H24" s="33">
        <v>14.906629787225299</v>
      </c>
      <c r="I24" s="33">
        <v>13.712664979102202</v>
      </c>
      <c r="J24" s="33">
        <v>26.547663859808889</v>
      </c>
      <c r="K24" s="33">
        <v>19.595458503356589</v>
      </c>
      <c r="L24" s="33">
        <v>31.698281361790198</v>
      </c>
      <c r="M24" s="33">
        <v>22.09126748594419</v>
      </c>
      <c r="N24" s="33">
        <v>92.36787651527699</v>
      </c>
      <c r="O24" s="33">
        <v>77.921030350635007</v>
      </c>
      <c r="P24" s="33">
        <v>123.969383590611</v>
      </c>
      <c r="Q24" s="33">
        <v>202.84485179665103</v>
      </c>
      <c r="R24" s="33">
        <v>160.44986084956702</v>
      </c>
      <c r="S24" s="33">
        <v>292.87230617529099</v>
      </c>
      <c r="T24" s="33">
        <v>82.940509608940985</v>
      </c>
      <c r="U24" s="33">
        <v>844.12113547278</v>
      </c>
      <c r="V24" s="33">
        <v>1866.64293180201</v>
      </c>
      <c r="W24" s="33">
        <v>1082.991470649265</v>
      </c>
      <c r="X24" s="33">
        <v>1417.2795506274549</v>
      </c>
      <c r="Y24" s="33">
        <v>2799.8610280136786</v>
      </c>
      <c r="Z24" s="33">
        <v>1524.8762637780701</v>
      </c>
      <c r="AA24" s="33">
        <v>1865.8835003211</v>
      </c>
      <c r="AB24" s="33">
        <v>3850.1383341385904</v>
      </c>
      <c r="AC24" s="33">
        <v>5409.39639010057</v>
      </c>
      <c r="AD24" s="33">
        <v>5494.0510595324004</v>
      </c>
      <c r="AE24" s="33">
        <v>5494.6302906679402</v>
      </c>
    </row>
    <row r="25" spans="1:35" s="28" customFormat="1">
      <c r="A25" s="29" t="s">
        <v>130</v>
      </c>
      <c r="B25" s="29" t="s">
        <v>65</v>
      </c>
      <c r="C25" s="33">
        <v>2109.2171799999992</v>
      </c>
      <c r="D25" s="33">
        <v>2216.9318639999992</v>
      </c>
      <c r="E25" s="33">
        <v>2008.0996099999988</v>
      </c>
      <c r="F25" s="33">
        <v>2857.1156199999991</v>
      </c>
      <c r="G25" s="33">
        <v>2744.6162359999989</v>
      </c>
      <c r="H25" s="33">
        <v>2560.4813399999989</v>
      </c>
      <c r="I25" s="33">
        <v>2774.2197859999987</v>
      </c>
      <c r="J25" s="33">
        <v>3533.310384999998</v>
      </c>
      <c r="K25" s="33">
        <v>3166.5113599999995</v>
      </c>
      <c r="L25" s="33">
        <v>2747.5235899999989</v>
      </c>
      <c r="M25" s="33">
        <v>2931.0143999999991</v>
      </c>
      <c r="N25" s="33">
        <v>2876.6455500000002</v>
      </c>
      <c r="O25" s="33">
        <v>3314.7052599999988</v>
      </c>
      <c r="P25" s="33">
        <v>3592.9988259999991</v>
      </c>
      <c r="Q25" s="33">
        <v>3507.0897889999992</v>
      </c>
      <c r="R25" s="33">
        <v>3340.2737399999978</v>
      </c>
      <c r="S25" s="33">
        <v>4323.5654799999993</v>
      </c>
      <c r="T25" s="33">
        <v>3621.021299999999</v>
      </c>
      <c r="U25" s="33">
        <v>3461.6207499999991</v>
      </c>
      <c r="V25" s="33">
        <v>3166.5452839999998</v>
      </c>
      <c r="W25" s="33">
        <v>3058.9983699999998</v>
      </c>
      <c r="X25" s="33">
        <v>3611.6689589999987</v>
      </c>
      <c r="Y25" s="33">
        <v>3569.0912819999999</v>
      </c>
      <c r="Z25" s="33">
        <v>3609.8185240000003</v>
      </c>
      <c r="AA25" s="33">
        <v>3700.6422899999998</v>
      </c>
      <c r="AB25" s="33">
        <v>4177.6708440000002</v>
      </c>
      <c r="AC25" s="33">
        <v>3419.6887000000002</v>
      </c>
      <c r="AD25" s="33">
        <v>3211.0921719999992</v>
      </c>
      <c r="AE25" s="33">
        <v>2874.9500929999999</v>
      </c>
    </row>
    <row r="26" spans="1:35" s="28" customFormat="1">
      <c r="A26" s="29" t="s">
        <v>130</v>
      </c>
      <c r="B26" s="29" t="s">
        <v>69</v>
      </c>
      <c r="C26" s="33">
        <v>7694.7507314663053</v>
      </c>
      <c r="D26" s="33">
        <v>8877.7996067351614</v>
      </c>
      <c r="E26" s="33">
        <v>12577.365914913989</v>
      </c>
      <c r="F26" s="33">
        <v>20149.702583140515</v>
      </c>
      <c r="G26" s="33">
        <v>22504.273750206081</v>
      </c>
      <c r="H26" s="33">
        <v>23404.289947110494</v>
      </c>
      <c r="I26" s="33">
        <v>23996.250243929739</v>
      </c>
      <c r="J26" s="33">
        <v>21232.154887998644</v>
      </c>
      <c r="K26" s="33">
        <v>19794.659145037007</v>
      </c>
      <c r="L26" s="33">
        <v>24245.754917620106</v>
      </c>
      <c r="M26" s="33">
        <v>25121.447527110009</v>
      </c>
      <c r="N26" s="33">
        <v>35850.916570237816</v>
      </c>
      <c r="O26" s="33">
        <v>34499.659482097159</v>
      </c>
      <c r="P26" s="33">
        <v>36539.821547637534</v>
      </c>
      <c r="Q26" s="33">
        <v>38498.906041137481</v>
      </c>
      <c r="R26" s="33">
        <v>38499.492575337434</v>
      </c>
      <c r="S26" s="33">
        <v>33685.879307832569</v>
      </c>
      <c r="T26" s="33">
        <v>31847.367799275464</v>
      </c>
      <c r="U26" s="33">
        <v>35256.771685074884</v>
      </c>
      <c r="V26" s="33">
        <v>35299.611161472138</v>
      </c>
      <c r="W26" s="33">
        <v>41006.100579344537</v>
      </c>
      <c r="X26" s="33">
        <v>38898.03956296073</v>
      </c>
      <c r="Y26" s="33">
        <v>39887.503242103099</v>
      </c>
      <c r="Z26" s="33">
        <v>41709.057516805522</v>
      </c>
      <c r="AA26" s="33">
        <v>43074.279384573856</v>
      </c>
      <c r="AB26" s="33">
        <v>38534.168764947135</v>
      </c>
      <c r="AC26" s="33">
        <v>36414.52536802306</v>
      </c>
      <c r="AD26" s="33">
        <v>38284.823307803774</v>
      </c>
      <c r="AE26" s="33">
        <v>38385.08431401031</v>
      </c>
    </row>
    <row r="27" spans="1:35" s="28" customFormat="1">
      <c r="A27" s="29" t="s">
        <v>130</v>
      </c>
      <c r="B27" s="29" t="s">
        <v>68</v>
      </c>
      <c r="C27" s="33">
        <v>5342.8112183592493</v>
      </c>
      <c r="D27" s="33">
        <v>6499.5898439949106</v>
      </c>
      <c r="E27" s="33">
        <v>6543.0267870019652</v>
      </c>
      <c r="F27" s="33">
        <v>6299.1532793864089</v>
      </c>
      <c r="G27" s="33">
        <v>5994.6270525970021</v>
      </c>
      <c r="H27" s="33">
        <v>6487.1153373675552</v>
      </c>
      <c r="I27" s="33">
        <v>6796.6252100849315</v>
      </c>
      <c r="J27" s="33">
        <v>6152.1785130713097</v>
      </c>
      <c r="K27" s="33">
        <v>8394.3738085708737</v>
      </c>
      <c r="L27" s="33">
        <v>8786.1279154900185</v>
      </c>
      <c r="M27" s="33">
        <v>8981.8849564829761</v>
      </c>
      <c r="N27" s="33">
        <v>14921.1033851052</v>
      </c>
      <c r="O27" s="33">
        <v>15645.037377132272</v>
      </c>
      <c r="P27" s="33">
        <v>15025.629854169409</v>
      </c>
      <c r="Q27" s="33">
        <v>16574.681716825686</v>
      </c>
      <c r="R27" s="33">
        <v>16624.454343760881</v>
      </c>
      <c r="S27" s="33">
        <v>20861.772795889021</v>
      </c>
      <c r="T27" s="33">
        <v>21266.132284608204</v>
      </c>
      <c r="U27" s="33">
        <v>22486.118061920264</v>
      </c>
      <c r="V27" s="33">
        <v>23366.066564367233</v>
      </c>
      <c r="W27" s="33">
        <v>25390.937652638859</v>
      </c>
      <c r="X27" s="33">
        <v>30632.163830834139</v>
      </c>
      <c r="Y27" s="33">
        <v>29019.752159427157</v>
      </c>
      <c r="Z27" s="33">
        <v>31109.079911993027</v>
      </c>
      <c r="AA27" s="33">
        <v>31024.869528325489</v>
      </c>
      <c r="AB27" s="33">
        <v>30898.275247383976</v>
      </c>
      <c r="AC27" s="33">
        <v>31282.546204017108</v>
      </c>
      <c r="AD27" s="33">
        <v>32896.772917134149</v>
      </c>
      <c r="AE27" s="33">
        <v>32727.507659608051</v>
      </c>
    </row>
    <row r="28" spans="1:35" s="28" customFormat="1">
      <c r="A28" s="29" t="s">
        <v>130</v>
      </c>
      <c r="B28" s="29" t="s">
        <v>36</v>
      </c>
      <c r="C28" s="33">
        <v>4.1702595000000003E-5</v>
      </c>
      <c r="D28" s="33">
        <v>4.5702199999999998E-5</v>
      </c>
      <c r="E28" s="33">
        <v>4.5971872000000003E-5</v>
      </c>
      <c r="F28" s="33">
        <v>4.6118434999999998E-5</v>
      </c>
      <c r="G28" s="33">
        <v>4.4952829999999901E-5</v>
      </c>
      <c r="H28" s="33">
        <v>4.5913566000000001E-5</v>
      </c>
      <c r="I28" s="33">
        <v>5.7020800000000001E-5</v>
      </c>
      <c r="J28" s="33">
        <v>6.0518003E-5</v>
      </c>
      <c r="K28" s="33">
        <v>1.08426919999999E-4</v>
      </c>
      <c r="L28" s="33">
        <v>1.14424629999999E-4</v>
      </c>
      <c r="M28" s="33">
        <v>1.1810769999999999E-4</v>
      </c>
      <c r="N28" s="33">
        <v>326.93984999999998</v>
      </c>
      <c r="O28" s="33">
        <v>320.14794999999998</v>
      </c>
      <c r="P28" s="33">
        <v>321.96030000000002</v>
      </c>
      <c r="Q28" s="33">
        <v>420.75510000000003</v>
      </c>
      <c r="R28" s="33">
        <v>424.10915999999997</v>
      </c>
      <c r="S28" s="33">
        <v>405.86124000000001</v>
      </c>
      <c r="T28" s="33">
        <v>405.53607</v>
      </c>
      <c r="U28" s="33">
        <v>702.35815000000002</v>
      </c>
      <c r="V28" s="33">
        <v>673.67020000000002</v>
      </c>
      <c r="W28" s="33">
        <v>1552.4278999999999</v>
      </c>
      <c r="X28" s="33">
        <v>1536.6253999999999</v>
      </c>
      <c r="Y28" s="33">
        <v>1513.1827000000001</v>
      </c>
      <c r="Z28" s="33">
        <v>1583.8779</v>
      </c>
      <c r="AA28" s="33">
        <v>1571.3920000000001</v>
      </c>
      <c r="AB28" s="33">
        <v>1552.8595</v>
      </c>
      <c r="AC28" s="33">
        <v>1507.4601</v>
      </c>
      <c r="AD28" s="33">
        <v>1575.7661000000001</v>
      </c>
      <c r="AE28" s="33">
        <v>1533.9099000000001</v>
      </c>
    </row>
    <row r="29" spans="1:35" s="28" customFormat="1">
      <c r="A29" s="29" t="s">
        <v>130</v>
      </c>
      <c r="B29" s="29" t="s">
        <v>73</v>
      </c>
      <c r="C29" s="33">
        <v>58.973539000000002</v>
      </c>
      <c r="D29" s="33">
        <v>104.821214</v>
      </c>
      <c r="E29" s="33">
        <v>131.83929326653202</v>
      </c>
      <c r="F29" s="33">
        <v>865.57272065521204</v>
      </c>
      <c r="G29" s="33">
        <v>4032.1242284127202</v>
      </c>
      <c r="H29" s="33">
        <v>3819.8539433215037</v>
      </c>
      <c r="I29" s="33">
        <v>5009.2550393702604</v>
      </c>
      <c r="J29" s="33">
        <v>5163.4380890533166</v>
      </c>
      <c r="K29" s="33">
        <v>5257.8877127048727</v>
      </c>
      <c r="L29" s="33">
        <v>5239.7897460589793</v>
      </c>
      <c r="M29" s="33">
        <v>4929.4394124506498</v>
      </c>
      <c r="N29" s="33">
        <v>7421.2851022074001</v>
      </c>
      <c r="O29" s="33">
        <v>6843.4181317924904</v>
      </c>
      <c r="P29" s="33">
        <v>7329.9927565528997</v>
      </c>
      <c r="Q29" s="33">
        <v>7807.1870373980992</v>
      </c>
      <c r="R29" s="33">
        <v>7493.9350581144008</v>
      </c>
      <c r="S29" s="33">
        <v>10156.360434563299</v>
      </c>
      <c r="T29" s="33">
        <v>9791.5689993721007</v>
      </c>
      <c r="U29" s="33">
        <v>10296.349493294299</v>
      </c>
      <c r="V29" s="33">
        <v>9709.3192828153988</v>
      </c>
      <c r="W29" s="33">
        <v>9986.4709006497014</v>
      </c>
      <c r="X29" s="33">
        <v>10121.303168188</v>
      </c>
      <c r="Y29" s="33">
        <v>9705.7629892641999</v>
      </c>
      <c r="Z29" s="33">
        <v>10735.672635962401</v>
      </c>
      <c r="AA29" s="33">
        <v>10440.0871917073</v>
      </c>
      <c r="AB29" s="33">
        <v>10220.656646439789</v>
      </c>
      <c r="AC29" s="33">
        <v>9656.7393149016007</v>
      </c>
      <c r="AD29" s="33">
        <v>10247.0502681655</v>
      </c>
      <c r="AE29" s="33">
        <v>9953.7994800106007</v>
      </c>
    </row>
    <row r="30" spans="1:35" s="28" customFormat="1">
      <c r="A30" s="36" t="s">
        <v>130</v>
      </c>
      <c r="B30" s="36" t="s">
        <v>56</v>
      </c>
      <c r="C30" s="25">
        <v>2.9549744599999999</v>
      </c>
      <c r="D30" s="25">
        <v>5.4480927499999998</v>
      </c>
      <c r="E30" s="25">
        <v>17.022663000000001</v>
      </c>
      <c r="F30" s="25">
        <v>27.830459099999992</v>
      </c>
      <c r="G30" s="25">
        <v>44.523007799999995</v>
      </c>
      <c r="H30" s="25">
        <v>64.976709599999992</v>
      </c>
      <c r="I30" s="25">
        <v>77.239053699999999</v>
      </c>
      <c r="J30" s="25">
        <v>90.412860999999992</v>
      </c>
      <c r="K30" s="25">
        <v>119.177268</v>
      </c>
      <c r="L30" s="25">
        <v>143.23572200000001</v>
      </c>
      <c r="M30" s="25">
        <v>176.72438</v>
      </c>
      <c r="N30" s="25">
        <v>189.73475299999998</v>
      </c>
      <c r="O30" s="25">
        <v>211.55595300000002</v>
      </c>
      <c r="P30" s="25">
        <v>229.897336</v>
      </c>
      <c r="Q30" s="25">
        <v>248.83501000000001</v>
      </c>
      <c r="R30" s="25">
        <v>272.76459399999999</v>
      </c>
      <c r="S30" s="25">
        <v>278.63103999999998</v>
      </c>
      <c r="T30" s="25">
        <v>298.46805000000001</v>
      </c>
      <c r="U30" s="25">
        <v>313.32418000000001</v>
      </c>
      <c r="V30" s="25">
        <v>320.02755000000002</v>
      </c>
      <c r="W30" s="25">
        <v>342.00910299999987</v>
      </c>
      <c r="X30" s="25">
        <v>364.73852999999997</v>
      </c>
      <c r="Y30" s="25">
        <v>349.055982999999</v>
      </c>
      <c r="Z30" s="25">
        <v>388.47884999999997</v>
      </c>
      <c r="AA30" s="25">
        <v>409.23507400000005</v>
      </c>
      <c r="AB30" s="25">
        <v>415.94607999999999</v>
      </c>
      <c r="AC30" s="25">
        <v>424.51623999999902</v>
      </c>
      <c r="AD30" s="25">
        <v>455.89682399999998</v>
      </c>
      <c r="AE30" s="25">
        <v>386.64518399999997</v>
      </c>
    </row>
    <row r="31" spans="1:35" s="28" customFormat="1">
      <c r="A31" s="34" t="s">
        <v>138</v>
      </c>
      <c r="B31" s="34"/>
      <c r="C31" s="35">
        <v>58217.917391343843</v>
      </c>
      <c r="D31" s="35">
        <v>55971.746078173215</v>
      </c>
      <c r="E31" s="35">
        <v>55803.153354006958</v>
      </c>
      <c r="F31" s="35">
        <v>64873.416719034656</v>
      </c>
      <c r="G31" s="35">
        <v>61697.629638963044</v>
      </c>
      <c r="H31" s="35">
        <v>60863.054845099301</v>
      </c>
      <c r="I31" s="35">
        <v>61912.830918665153</v>
      </c>
      <c r="J31" s="35">
        <v>61108.781182283463</v>
      </c>
      <c r="K31" s="35">
        <v>59793.418380291761</v>
      </c>
      <c r="L31" s="35">
        <v>62736.092481512125</v>
      </c>
      <c r="M31" s="35">
        <v>61242.494341931524</v>
      </c>
      <c r="N31" s="35">
        <v>63913.150296316926</v>
      </c>
      <c r="O31" s="35">
        <v>66061.380083972414</v>
      </c>
      <c r="P31" s="35">
        <v>66204.943857377322</v>
      </c>
      <c r="Q31" s="35">
        <v>65033.248112637521</v>
      </c>
      <c r="R31" s="35">
        <v>65795.555746311511</v>
      </c>
      <c r="S31" s="35">
        <v>67137.572828894772</v>
      </c>
      <c r="T31" s="35">
        <v>65019.722292125865</v>
      </c>
      <c r="U31" s="35">
        <v>69530.645214781878</v>
      </c>
      <c r="V31" s="35">
        <v>70562.978026171826</v>
      </c>
      <c r="W31" s="35">
        <v>74835.144374170079</v>
      </c>
      <c r="X31" s="35">
        <v>75928.560878266842</v>
      </c>
      <c r="Y31" s="35">
        <v>75340.249743739361</v>
      </c>
      <c r="Z31" s="35">
        <v>77952.832332673555</v>
      </c>
      <c r="AA31" s="35">
        <v>79665.67482125391</v>
      </c>
      <c r="AB31" s="35">
        <v>77460.253513537726</v>
      </c>
      <c r="AC31" s="35">
        <v>76526.156980727799</v>
      </c>
      <c r="AD31" s="35">
        <v>79886.739765238104</v>
      </c>
      <c r="AE31" s="35">
        <v>79482.172658801457</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34554.21783999999</v>
      </c>
      <c r="D34" s="33">
        <v>32415.941169999995</v>
      </c>
      <c r="E34" s="33">
        <v>34072.006049999974</v>
      </c>
      <c r="F34" s="33">
        <v>26774.063952468732</v>
      </c>
      <c r="G34" s="33">
        <v>25936.980945353083</v>
      </c>
      <c r="H34" s="33">
        <v>25558.433167824354</v>
      </c>
      <c r="I34" s="33">
        <v>24025.522966717639</v>
      </c>
      <c r="J34" s="33">
        <v>23204.259157016637</v>
      </c>
      <c r="K34" s="33">
        <v>22233.204945237456</v>
      </c>
      <c r="L34" s="33">
        <v>20692.092778926781</v>
      </c>
      <c r="M34" s="33">
        <v>19313.800426738133</v>
      </c>
      <c r="N34" s="33">
        <v>20447.437356446935</v>
      </c>
      <c r="O34" s="33">
        <v>19005.267255833052</v>
      </c>
      <c r="P34" s="33">
        <v>16739.768606125795</v>
      </c>
      <c r="Q34" s="33">
        <v>16192.539255680482</v>
      </c>
      <c r="R34" s="33">
        <v>14559.720744882068</v>
      </c>
      <c r="S34" s="33">
        <v>13715.307623234803</v>
      </c>
      <c r="T34" s="33">
        <v>13840.0638433677</v>
      </c>
      <c r="U34" s="33">
        <v>12505.589979206698</v>
      </c>
      <c r="V34" s="33">
        <v>13239.602951158629</v>
      </c>
      <c r="W34" s="33">
        <v>12151.742512856928</v>
      </c>
      <c r="X34" s="33">
        <v>9866.3388143383017</v>
      </c>
      <c r="Y34" s="33">
        <v>8023.5247984326897</v>
      </c>
      <c r="Z34" s="33">
        <v>7608.6746054077003</v>
      </c>
      <c r="AA34" s="33">
        <v>7185.2345128561601</v>
      </c>
      <c r="AB34" s="33">
        <v>8421.09</v>
      </c>
      <c r="AC34" s="33">
        <v>7948.5395000000008</v>
      </c>
      <c r="AD34" s="33">
        <v>7799.8049999999903</v>
      </c>
      <c r="AE34" s="33">
        <v>7537.2353999999996</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1104.0250383695668</v>
      </c>
      <c r="D36" s="33">
        <v>1104.0250388473389</v>
      </c>
      <c r="E36" s="33">
        <v>1232.2761904932968</v>
      </c>
      <c r="F36" s="33">
        <v>2033.4537693039426</v>
      </c>
      <c r="G36" s="33">
        <v>2195.647125665213</v>
      </c>
      <c r="H36" s="33">
        <v>1864.9931556970771</v>
      </c>
      <c r="I36" s="33">
        <v>1996.598757394092</v>
      </c>
      <c r="J36" s="33">
        <v>2074.3391294855401</v>
      </c>
      <c r="K36" s="33">
        <v>2689.9386855130429</v>
      </c>
      <c r="L36" s="33">
        <v>2594.40780642443</v>
      </c>
      <c r="M36" s="33">
        <v>2725.8965298039043</v>
      </c>
      <c r="N36" s="33">
        <v>3107.7948852649101</v>
      </c>
      <c r="O36" s="33">
        <v>3916.3529273263698</v>
      </c>
      <c r="P36" s="33">
        <v>3234.68177517602</v>
      </c>
      <c r="Q36" s="33">
        <v>3000.2918847351898</v>
      </c>
      <c r="R36" s="33">
        <v>2329.8910146718758</v>
      </c>
      <c r="S36" s="33">
        <v>2652.493170586999</v>
      </c>
      <c r="T36" s="33">
        <v>2585.1028206395949</v>
      </c>
      <c r="U36" s="33">
        <v>2155.1169372036297</v>
      </c>
      <c r="V36" s="33">
        <v>2432.8077383224449</v>
      </c>
      <c r="W36" s="33">
        <v>2421.1897486210364</v>
      </c>
      <c r="X36" s="33">
        <v>2933.7356485267651</v>
      </c>
      <c r="Y36" s="33">
        <v>2491.1609355977489</v>
      </c>
      <c r="Z36" s="33">
        <v>2602.5962449603062</v>
      </c>
      <c r="AA36" s="33">
        <v>1299.09394524461</v>
      </c>
      <c r="AB36" s="33">
        <v>960.52362737638009</v>
      </c>
      <c r="AC36" s="33">
        <v>963.15528666094997</v>
      </c>
      <c r="AD36" s="33">
        <v>960.52362066725004</v>
      </c>
      <c r="AE36" s="33">
        <v>960.52362179083002</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73.003469999999993</v>
      </c>
      <c r="J37" s="33">
        <v>72.804009999999906</v>
      </c>
      <c r="K37" s="33">
        <v>72.804009999999906</v>
      </c>
      <c r="L37" s="33">
        <v>72.804009999999906</v>
      </c>
      <c r="M37" s="33">
        <v>73.003469999999993</v>
      </c>
      <c r="N37" s="33">
        <v>72.804009999999906</v>
      </c>
      <c r="O37" s="33">
        <v>119.98101</v>
      </c>
      <c r="P37" s="33">
        <v>89.226209999999995</v>
      </c>
      <c r="Q37" s="33">
        <v>73.003489999999999</v>
      </c>
      <c r="R37" s="33">
        <v>87.709789999999998</v>
      </c>
      <c r="S37" s="33">
        <v>103.70208</v>
      </c>
      <c r="T37" s="33">
        <v>99.333780000000004</v>
      </c>
      <c r="U37" s="33">
        <v>105.342705</v>
      </c>
      <c r="V37" s="33">
        <v>135.90827999999999</v>
      </c>
      <c r="W37" s="33">
        <v>124.02589999999999</v>
      </c>
      <c r="X37" s="33">
        <v>176.5196</v>
      </c>
      <c r="Y37" s="33">
        <v>144.70060000000001</v>
      </c>
      <c r="Z37" s="33">
        <v>139.48696999999899</v>
      </c>
      <c r="AA37" s="33">
        <v>162.34537</v>
      </c>
      <c r="AB37" s="33">
        <v>0</v>
      </c>
      <c r="AC37" s="33">
        <v>0</v>
      </c>
      <c r="AD37" s="33">
        <v>0</v>
      </c>
      <c r="AE37" s="33">
        <v>0</v>
      </c>
    </row>
    <row r="38" spans="1:31" s="28" customFormat="1">
      <c r="A38" s="29" t="s">
        <v>131</v>
      </c>
      <c r="B38" s="29" t="s">
        <v>66</v>
      </c>
      <c r="C38" s="33">
        <v>3.443324909999998E-5</v>
      </c>
      <c r="D38" s="33">
        <v>3.5432246399999968E-5</v>
      </c>
      <c r="E38" s="33">
        <v>3.7725543499999972E-5</v>
      </c>
      <c r="F38" s="33">
        <v>71.604290063962807</v>
      </c>
      <c r="G38" s="33">
        <v>33.835545007948497</v>
      </c>
      <c r="H38" s="33">
        <v>36.306787661398999</v>
      </c>
      <c r="I38" s="33">
        <v>47.310656471659691</v>
      </c>
      <c r="J38" s="33">
        <v>119.0730719625714</v>
      </c>
      <c r="K38" s="33">
        <v>113.98777120247999</v>
      </c>
      <c r="L38" s="33">
        <v>151.38517235230947</v>
      </c>
      <c r="M38" s="33">
        <v>219.77622521837048</v>
      </c>
      <c r="N38" s="33">
        <v>343.03208144291307</v>
      </c>
      <c r="O38" s="33">
        <v>241.73176946769897</v>
      </c>
      <c r="P38" s="33">
        <v>142.64300709511289</v>
      </c>
      <c r="Q38" s="33">
        <v>175.62595946658502</v>
      </c>
      <c r="R38" s="33">
        <v>322.83649814233394</v>
      </c>
      <c r="S38" s="33">
        <v>476.53743546517796</v>
      </c>
      <c r="T38" s="33">
        <v>228.70698264824705</v>
      </c>
      <c r="U38" s="33">
        <v>557.89924945268399</v>
      </c>
      <c r="V38" s="33">
        <v>667.43424279181488</v>
      </c>
      <c r="W38" s="33">
        <v>789.51315907030209</v>
      </c>
      <c r="X38" s="33">
        <v>1084.1459560439398</v>
      </c>
      <c r="Y38" s="33">
        <v>895.01110862289408</v>
      </c>
      <c r="Z38" s="33">
        <v>951.40285490939414</v>
      </c>
      <c r="AA38" s="33">
        <v>1357.1712617498199</v>
      </c>
      <c r="AB38" s="33">
        <v>4329.9155119933403</v>
      </c>
      <c r="AC38" s="33">
        <v>3726.0572889287096</v>
      </c>
      <c r="AD38" s="33">
        <v>3552.8934370155698</v>
      </c>
      <c r="AE38" s="33">
        <v>3439.83485840912</v>
      </c>
    </row>
    <row r="39" spans="1:31" s="28" customFormat="1">
      <c r="A39" s="29" t="s">
        <v>131</v>
      </c>
      <c r="B39" s="29" t="s">
        <v>65</v>
      </c>
      <c r="C39" s="33">
        <v>683.55962999999906</v>
      </c>
      <c r="D39" s="33">
        <v>680.72045000000003</v>
      </c>
      <c r="E39" s="33">
        <v>680.90255999999999</v>
      </c>
      <c r="F39" s="33">
        <v>675.26263999999901</v>
      </c>
      <c r="G39" s="33">
        <v>672.24656000000004</v>
      </c>
      <c r="H39" s="33">
        <v>669.81070999999804</v>
      </c>
      <c r="I39" s="33">
        <v>668.79269999999906</v>
      </c>
      <c r="J39" s="33">
        <v>662.81966999999895</v>
      </c>
      <c r="K39" s="33">
        <v>660.88575999999898</v>
      </c>
      <c r="L39" s="33">
        <v>643.272099999999</v>
      </c>
      <c r="M39" s="33">
        <v>658.42452000000003</v>
      </c>
      <c r="N39" s="33">
        <v>652.78489999999999</v>
      </c>
      <c r="O39" s="33">
        <v>649.36623999999995</v>
      </c>
      <c r="P39" s="33">
        <v>641.46042</v>
      </c>
      <c r="Q39" s="33">
        <v>629.11880999999994</v>
      </c>
      <c r="R39" s="33">
        <v>626.05892000000006</v>
      </c>
      <c r="S39" s="33">
        <v>222.20355000000001</v>
      </c>
      <c r="T39" s="33">
        <v>227.89937999999901</v>
      </c>
      <c r="U39" s="33">
        <v>219.96332000000001</v>
      </c>
      <c r="V39" s="33">
        <v>198.31434999999999</v>
      </c>
      <c r="W39" s="33">
        <v>209.90137999999999</v>
      </c>
      <c r="X39" s="33">
        <v>0</v>
      </c>
      <c r="Y39" s="33">
        <v>0</v>
      </c>
      <c r="Z39" s="33">
        <v>0</v>
      </c>
      <c r="AA39" s="33">
        <v>0</v>
      </c>
      <c r="AB39" s="33">
        <v>0</v>
      </c>
      <c r="AC39" s="33">
        <v>0</v>
      </c>
      <c r="AD39" s="33">
        <v>0</v>
      </c>
      <c r="AE39" s="33">
        <v>0</v>
      </c>
    </row>
    <row r="40" spans="1:31" s="28" customFormat="1">
      <c r="A40" s="29" t="s">
        <v>131</v>
      </c>
      <c r="B40" s="29" t="s">
        <v>69</v>
      </c>
      <c r="C40" s="33">
        <v>14958.020290206408</v>
      </c>
      <c r="D40" s="33">
        <v>16152.410973026728</v>
      </c>
      <c r="E40" s="33">
        <v>15122.598381429934</v>
      </c>
      <c r="F40" s="33">
        <v>17892.044309621451</v>
      </c>
      <c r="G40" s="33">
        <v>20702.738745026316</v>
      </c>
      <c r="H40" s="33">
        <v>20420.817819233194</v>
      </c>
      <c r="I40" s="33">
        <v>22377.772588985958</v>
      </c>
      <c r="J40" s="33">
        <v>26185.454479272965</v>
      </c>
      <c r="K40" s="33">
        <v>26087.931904892615</v>
      </c>
      <c r="L40" s="33">
        <v>26662.522978956775</v>
      </c>
      <c r="M40" s="33">
        <v>25817.969535637832</v>
      </c>
      <c r="N40" s="33">
        <v>24362.654784166214</v>
      </c>
      <c r="O40" s="33">
        <v>24371.143151147735</v>
      </c>
      <c r="P40" s="33">
        <v>28038.957582234729</v>
      </c>
      <c r="Q40" s="33">
        <v>28291.578134913372</v>
      </c>
      <c r="R40" s="33">
        <v>31121.79975529269</v>
      </c>
      <c r="S40" s="33">
        <v>33694.034414368209</v>
      </c>
      <c r="T40" s="33">
        <v>33809.461614540844</v>
      </c>
      <c r="U40" s="33">
        <v>34222.888956951967</v>
      </c>
      <c r="V40" s="33">
        <v>31682.842646621873</v>
      </c>
      <c r="W40" s="33">
        <v>31752.220382133342</v>
      </c>
      <c r="X40" s="33">
        <v>31188.376889386171</v>
      </c>
      <c r="Y40" s="33">
        <v>35601.592628845559</v>
      </c>
      <c r="Z40" s="33">
        <v>34345.010074748679</v>
      </c>
      <c r="AA40" s="33">
        <v>36467.17951812681</v>
      </c>
      <c r="AB40" s="33">
        <v>37496.171715640332</v>
      </c>
      <c r="AC40" s="33">
        <v>37567.198327705293</v>
      </c>
      <c r="AD40" s="33">
        <v>37833.060765131202</v>
      </c>
      <c r="AE40" s="33">
        <v>34604.651348772008</v>
      </c>
    </row>
    <row r="41" spans="1:31" s="28" customFormat="1">
      <c r="A41" s="29" t="s">
        <v>131</v>
      </c>
      <c r="B41" s="29" t="s">
        <v>68</v>
      </c>
      <c r="C41" s="33">
        <v>5555.096481790576</v>
      </c>
      <c r="D41" s="33">
        <v>7538.3551680980318</v>
      </c>
      <c r="E41" s="33">
        <v>7685.5557985457372</v>
      </c>
      <c r="F41" s="33">
        <v>7343.9836144747696</v>
      </c>
      <c r="G41" s="33">
        <v>7448.1638286691177</v>
      </c>
      <c r="H41" s="33">
        <v>7800.5702499087274</v>
      </c>
      <c r="I41" s="33">
        <v>7893.2105133149225</v>
      </c>
      <c r="J41" s="33">
        <v>6593.3625233956882</v>
      </c>
      <c r="K41" s="33">
        <v>7142.0067070719788</v>
      </c>
      <c r="L41" s="33">
        <v>7427.2513642589538</v>
      </c>
      <c r="M41" s="33">
        <v>8666.1760513334939</v>
      </c>
      <c r="N41" s="33">
        <v>9050.5034968387208</v>
      </c>
      <c r="O41" s="33">
        <v>10043.80608047647</v>
      </c>
      <c r="P41" s="33">
        <v>10057.852195077916</v>
      </c>
      <c r="Q41" s="33">
        <v>10499.105933542794</v>
      </c>
      <c r="R41" s="33">
        <v>10225.507674464361</v>
      </c>
      <c r="S41" s="33">
        <v>11430.57093794538</v>
      </c>
      <c r="T41" s="33">
        <v>12289.442224826327</v>
      </c>
      <c r="U41" s="33">
        <v>12761.89800647952</v>
      </c>
      <c r="V41" s="33">
        <v>13834.938586364746</v>
      </c>
      <c r="W41" s="33">
        <v>15629.943208664961</v>
      </c>
      <c r="X41" s="33">
        <v>19589.428712938952</v>
      </c>
      <c r="Y41" s="33">
        <v>18758.59868315118</v>
      </c>
      <c r="Z41" s="33">
        <v>18773.615599320663</v>
      </c>
      <c r="AA41" s="33">
        <v>18447.756943776858</v>
      </c>
      <c r="AB41" s="33">
        <v>17224.457874678261</v>
      </c>
      <c r="AC41" s="33">
        <v>18135.10851346868</v>
      </c>
      <c r="AD41" s="33">
        <v>17491.254267398621</v>
      </c>
      <c r="AE41" s="33">
        <v>20289.592217458678</v>
      </c>
    </row>
    <row r="42" spans="1:31" s="28" customFormat="1">
      <c r="A42" s="29" t="s">
        <v>131</v>
      </c>
      <c r="B42" s="29" t="s">
        <v>36</v>
      </c>
      <c r="C42" s="33">
        <v>4.7119593000000003E-5</v>
      </c>
      <c r="D42" s="33">
        <v>20.467881207336998</v>
      </c>
      <c r="E42" s="33">
        <v>24.463286615948</v>
      </c>
      <c r="F42" s="33">
        <v>30.371475663252003</v>
      </c>
      <c r="G42" s="33">
        <v>30.820497179552</v>
      </c>
      <c r="H42" s="33">
        <v>32.072017916374001</v>
      </c>
      <c r="I42" s="33">
        <v>32.973306794179997</v>
      </c>
      <c r="J42" s="33">
        <v>31.333674106789999</v>
      </c>
      <c r="K42" s="33">
        <v>31.616749644999999</v>
      </c>
      <c r="L42" s="33">
        <v>31.67765694889</v>
      </c>
      <c r="M42" s="33">
        <v>31.62704064375</v>
      </c>
      <c r="N42" s="33">
        <v>194.46202199999999</v>
      </c>
      <c r="O42" s="33">
        <v>528.90979000000004</v>
      </c>
      <c r="P42" s="33">
        <v>527.69236999999896</v>
      </c>
      <c r="Q42" s="33">
        <v>539.29892799999993</v>
      </c>
      <c r="R42" s="33">
        <v>538.29352999999992</v>
      </c>
      <c r="S42" s="33">
        <v>609.49443099999996</v>
      </c>
      <c r="T42" s="33">
        <v>604.00367299999994</v>
      </c>
      <c r="U42" s="33">
        <v>611.11921800000005</v>
      </c>
      <c r="V42" s="33">
        <v>586.37329999999997</v>
      </c>
      <c r="W42" s="33">
        <v>1238.2321999999999</v>
      </c>
      <c r="X42" s="33">
        <v>1381.9733000000001</v>
      </c>
      <c r="Y42" s="33">
        <v>1371.4435000000001</v>
      </c>
      <c r="Z42" s="33">
        <v>1386.3657000000001</v>
      </c>
      <c r="AA42" s="33">
        <v>1373.0374999999999</v>
      </c>
      <c r="AB42" s="33">
        <v>2687.8035</v>
      </c>
      <c r="AC42" s="33">
        <v>2763.2746999999999</v>
      </c>
      <c r="AD42" s="33">
        <v>2741.53</v>
      </c>
      <c r="AE42" s="33">
        <v>2798.9083999999998</v>
      </c>
    </row>
    <row r="43" spans="1:31" s="28" customFormat="1">
      <c r="A43" s="29" t="s">
        <v>131</v>
      </c>
      <c r="B43" s="29" t="s">
        <v>73</v>
      </c>
      <c r="C43" s="33">
        <v>178.32671999999999</v>
      </c>
      <c r="D43" s="33">
        <v>270.88425000000001</v>
      </c>
      <c r="E43" s="33">
        <v>317.099083301299</v>
      </c>
      <c r="F43" s="33">
        <v>370.37714696543998</v>
      </c>
      <c r="G43" s="33">
        <v>368.34141242289598</v>
      </c>
      <c r="H43" s="33">
        <v>427.25411651479601</v>
      </c>
      <c r="I43" s="33">
        <v>499.94129093444997</v>
      </c>
      <c r="J43" s="33">
        <v>497.97591249982901</v>
      </c>
      <c r="K43" s="33">
        <v>538.90532786996994</v>
      </c>
      <c r="L43" s="33">
        <v>573.47373667918998</v>
      </c>
      <c r="M43" s="33">
        <v>559.40428823536001</v>
      </c>
      <c r="N43" s="33">
        <v>1367.5623500000002</v>
      </c>
      <c r="O43" s="33">
        <v>2175.0349000000001</v>
      </c>
      <c r="P43" s="33">
        <v>2177.4528</v>
      </c>
      <c r="Q43" s="33">
        <v>2343.8890999999999</v>
      </c>
      <c r="R43" s="33">
        <v>2276.5221200000001</v>
      </c>
      <c r="S43" s="33">
        <v>3949.1955399999988</v>
      </c>
      <c r="T43" s="33">
        <v>4069.4791799999994</v>
      </c>
      <c r="U43" s="33">
        <v>4263.0502500000002</v>
      </c>
      <c r="V43" s="33">
        <v>4175.1707999999999</v>
      </c>
      <c r="W43" s="33">
        <v>4395.2335999999996</v>
      </c>
      <c r="X43" s="33">
        <v>6094.3055800000002</v>
      </c>
      <c r="Y43" s="33">
        <v>5655.8129399999998</v>
      </c>
      <c r="Z43" s="33">
        <v>5918.44668</v>
      </c>
      <c r="AA43" s="33">
        <v>5688.3237000000008</v>
      </c>
      <c r="AB43" s="33">
        <v>4760.8672500000002</v>
      </c>
      <c r="AC43" s="33">
        <v>4852.5004600000002</v>
      </c>
      <c r="AD43" s="33">
        <v>5033.5395200000003</v>
      </c>
      <c r="AE43" s="33">
        <v>5264.5450000000001</v>
      </c>
    </row>
    <row r="44" spans="1:31" s="28" customFormat="1">
      <c r="A44" s="29" t="s">
        <v>131</v>
      </c>
      <c r="B44" s="29" t="s">
        <v>56</v>
      </c>
      <c r="C44" s="25">
        <v>3.3164639899999999</v>
      </c>
      <c r="D44" s="25">
        <v>5.3137806599999893</v>
      </c>
      <c r="E44" s="25">
        <v>9.0508457399999998</v>
      </c>
      <c r="F44" s="25">
        <v>16.555975</v>
      </c>
      <c r="G44" s="25">
        <v>24.418771</v>
      </c>
      <c r="H44" s="25">
        <v>34.484374599999995</v>
      </c>
      <c r="I44" s="25">
        <v>43.899834399999996</v>
      </c>
      <c r="J44" s="25">
        <v>52.228100999999995</v>
      </c>
      <c r="K44" s="25">
        <v>69.053876000000002</v>
      </c>
      <c r="L44" s="25">
        <v>86.818950999999998</v>
      </c>
      <c r="M44" s="25">
        <v>114.255005</v>
      </c>
      <c r="N44" s="25">
        <v>121.76467400000001</v>
      </c>
      <c r="O44" s="25">
        <v>128.313086</v>
      </c>
      <c r="P44" s="25">
        <v>143.907445</v>
      </c>
      <c r="Q44" s="25">
        <v>163.856685</v>
      </c>
      <c r="R44" s="25">
        <v>180.65778599999999</v>
      </c>
      <c r="S44" s="25">
        <v>183.75854199999901</v>
      </c>
      <c r="T44" s="25">
        <v>200.40867999999989</v>
      </c>
      <c r="U44" s="25">
        <v>210.915727</v>
      </c>
      <c r="V44" s="25">
        <v>230.63025999999999</v>
      </c>
      <c r="W44" s="25">
        <v>243.75931500000002</v>
      </c>
      <c r="X44" s="25">
        <v>248.72159400000001</v>
      </c>
      <c r="Y44" s="25">
        <v>236.13453499999991</v>
      </c>
      <c r="Z44" s="25">
        <v>242.013273</v>
      </c>
      <c r="AA44" s="25">
        <v>241.65913</v>
      </c>
      <c r="AB44" s="25">
        <v>226.775308</v>
      </c>
      <c r="AC44" s="25">
        <v>261.09769699999993</v>
      </c>
      <c r="AD44" s="25">
        <v>252.95976999999999</v>
      </c>
      <c r="AE44" s="25">
        <v>236.14816999999999</v>
      </c>
    </row>
    <row r="45" spans="1:31" s="28" customFormat="1">
      <c r="A45" s="34" t="s">
        <v>138</v>
      </c>
      <c r="B45" s="34"/>
      <c r="C45" s="35">
        <v>56892.035084799791</v>
      </c>
      <c r="D45" s="35">
        <v>57928.56860540434</v>
      </c>
      <c r="E45" s="35">
        <v>58867.058208194489</v>
      </c>
      <c r="F45" s="35">
        <v>54863.216585932852</v>
      </c>
      <c r="G45" s="35">
        <v>57062.416759721673</v>
      </c>
      <c r="H45" s="35">
        <v>56423.735900324747</v>
      </c>
      <c r="I45" s="35">
        <v>57082.211652884267</v>
      </c>
      <c r="J45" s="35">
        <v>58912.112041133398</v>
      </c>
      <c r="K45" s="35">
        <v>59000.759783917572</v>
      </c>
      <c r="L45" s="35">
        <v>58243.736210919255</v>
      </c>
      <c r="M45" s="35">
        <v>57475.046758731733</v>
      </c>
      <c r="N45" s="35">
        <v>58037.011514159691</v>
      </c>
      <c r="O45" s="35">
        <v>58347.648434251329</v>
      </c>
      <c r="P45" s="35">
        <v>58944.58979570958</v>
      </c>
      <c r="Q45" s="35">
        <v>58861.263468338417</v>
      </c>
      <c r="R45" s="35">
        <v>59273.524397453322</v>
      </c>
      <c r="S45" s="35">
        <v>62294.849211600565</v>
      </c>
      <c r="T45" s="35">
        <v>63080.010646022711</v>
      </c>
      <c r="U45" s="35">
        <v>62528.699154294496</v>
      </c>
      <c r="V45" s="35">
        <v>62191.84879525951</v>
      </c>
      <c r="W45" s="35">
        <v>63078.536291346572</v>
      </c>
      <c r="X45" s="35">
        <v>64838.545621234123</v>
      </c>
      <c r="Y45" s="35">
        <v>65914.588754650074</v>
      </c>
      <c r="Z45" s="35">
        <v>64420.786349346745</v>
      </c>
      <c r="AA45" s="35">
        <v>64918.781551754262</v>
      </c>
      <c r="AB45" s="35">
        <v>68432.158729688308</v>
      </c>
      <c r="AC45" s="35">
        <v>68340.058916763635</v>
      </c>
      <c r="AD45" s="35">
        <v>67637.537090212631</v>
      </c>
      <c r="AE45" s="35">
        <v>66831.83744643064</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27595.368599999994</v>
      </c>
      <c r="D49" s="33">
        <v>23787.551599999992</v>
      </c>
      <c r="E49" s="33">
        <v>25661.103599999991</v>
      </c>
      <c r="F49" s="33">
        <v>13450.358849084838</v>
      </c>
      <c r="G49" s="33">
        <v>13699.1616709845</v>
      </c>
      <c r="H49" s="33">
        <v>11260.510047938569</v>
      </c>
      <c r="I49" s="33">
        <v>1850.9519029384603</v>
      </c>
      <c r="J49" s="33">
        <v>1440.936494453219</v>
      </c>
      <c r="K49" s="33">
        <v>1463.0072179911101</v>
      </c>
      <c r="L49" s="33">
        <v>1434.8257237616403</v>
      </c>
      <c r="M49" s="33">
        <v>1338.4783576124701</v>
      </c>
      <c r="N49" s="33">
        <v>1360.9128833530499</v>
      </c>
      <c r="O49" s="33">
        <v>1430.0152928329298</v>
      </c>
      <c r="P49" s="33">
        <v>1232.7086706882401</v>
      </c>
      <c r="Q49" s="33">
        <v>1217.1157455458599</v>
      </c>
      <c r="R49" s="33">
        <v>1143.1306305365299</v>
      </c>
      <c r="S49" s="33">
        <v>1003.12845855639</v>
      </c>
      <c r="T49" s="33">
        <v>1175.3393094265198</v>
      </c>
      <c r="U49" s="33">
        <v>1016.6569219504</v>
      </c>
      <c r="V49" s="33">
        <v>659.17044131361001</v>
      </c>
      <c r="W49" s="33">
        <v>953.11095624071913</v>
      </c>
      <c r="X49" s="33">
        <v>1130.6894716793499</v>
      </c>
      <c r="Y49" s="33">
        <v>1157.5046611697501</v>
      </c>
      <c r="Z49" s="33">
        <v>1063.3164226635402</v>
      </c>
      <c r="AA49" s="33">
        <v>1010.3219886922201</v>
      </c>
      <c r="AB49" s="33">
        <v>1314.2797538550001</v>
      </c>
      <c r="AC49" s="33">
        <v>8.2363790999999908E-4</v>
      </c>
      <c r="AD49" s="33">
        <v>0</v>
      </c>
      <c r="AE49" s="33">
        <v>0</v>
      </c>
    </row>
    <row r="50" spans="1:31" s="28" customFormat="1">
      <c r="A50" s="29" t="s">
        <v>132</v>
      </c>
      <c r="B50" s="29" t="s">
        <v>20</v>
      </c>
      <c r="C50" s="33">
        <v>2.284622E-5</v>
      </c>
      <c r="D50" s="33">
        <v>2.2526849E-5</v>
      </c>
      <c r="E50" s="33">
        <v>2.3485807E-5</v>
      </c>
      <c r="F50" s="33">
        <v>3.6657759999999997E-5</v>
      </c>
      <c r="G50" s="33">
        <v>3.7268699999999998E-5</v>
      </c>
      <c r="H50" s="33">
        <v>3.7957187000000001E-5</v>
      </c>
      <c r="I50" s="33">
        <v>4.2161042E-5</v>
      </c>
      <c r="J50" s="33">
        <v>4.2573395999999997E-5</v>
      </c>
      <c r="K50" s="33">
        <v>4.8444213000000002E-5</v>
      </c>
      <c r="L50" s="33">
        <v>4.9595419999999998E-5</v>
      </c>
      <c r="M50" s="33">
        <v>5.0158233000000001E-5</v>
      </c>
      <c r="N50" s="33">
        <v>5.9064819999999999E-5</v>
      </c>
      <c r="O50" s="33">
        <v>5.9785740000000002E-5</v>
      </c>
      <c r="P50" s="33">
        <v>5.8579899999999998E-5</v>
      </c>
      <c r="Q50" s="33">
        <v>5.7414560000000001E-5</v>
      </c>
      <c r="R50" s="33">
        <v>5.7036831999999997E-5</v>
      </c>
      <c r="S50" s="33">
        <v>6.3036290000000004E-5</v>
      </c>
      <c r="T50" s="33">
        <v>6.3993999999999998E-5</v>
      </c>
      <c r="U50" s="33">
        <v>7.4723419999999998E-5</v>
      </c>
      <c r="V50" s="33">
        <v>7.4374209999999896E-5</v>
      </c>
      <c r="W50" s="33">
        <v>1.10429995E-4</v>
      </c>
      <c r="X50" s="33">
        <v>1.14465416E-4</v>
      </c>
      <c r="Y50" s="33">
        <v>1.181455E-4</v>
      </c>
      <c r="Z50" s="33">
        <v>1.1261489E-4</v>
      </c>
      <c r="AA50" s="33">
        <v>1.15199969999999E-4</v>
      </c>
      <c r="AB50" s="33">
        <v>2.6844671999999998E-4</v>
      </c>
      <c r="AC50" s="33">
        <v>2.6710596000000002E-4</v>
      </c>
      <c r="AD50" s="33">
        <v>2.6156957000000002E-4</v>
      </c>
      <c r="AE50" s="33">
        <v>2.5701590000000001E-4</v>
      </c>
    </row>
    <row r="51" spans="1:31" s="28" customFormat="1">
      <c r="A51" s="29" t="s">
        <v>132</v>
      </c>
      <c r="B51" s="29" t="s">
        <v>32</v>
      </c>
      <c r="C51" s="33">
        <v>8.4417659999999994</v>
      </c>
      <c r="D51" s="33">
        <v>3.4719133000000002</v>
      </c>
      <c r="E51" s="33">
        <v>8.4251279999999902</v>
      </c>
      <c r="F51" s="33">
        <v>49.329661999999999</v>
      </c>
      <c r="G51" s="33">
        <v>39.36665</v>
      </c>
      <c r="H51" s="33">
        <v>40.890879999999903</v>
      </c>
      <c r="I51" s="33">
        <v>53.952854000000002</v>
      </c>
      <c r="J51" s="33">
        <v>79.772644</v>
      </c>
      <c r="K51" s="33">
        <v>52.070205999999999</v>
      </c>
      <c r="L51" s="33">
        <v>61.576588000000001</v>
      </c>
      <c r="M51" s="33">
        <v>76.840059999999994</v>
      </c>
      <c r="N51" s="33">
        <v>156.76998999999901</v>
      </c>
      <c r="O51" s="33">
        <v>114.35473</v>
      </c>
      <c r="P51" s="33">
        <v>156.83117999999999</v>
      </c>
      <c r="Q51" s="33">
        <v>131.92535000000001</v>
      </c>
      <c r="R51" s="33">
        <v>128.67828</v>
      </c>
      <c r="S51" s="33">
        <v>308.18807999999899</v>
      </c>
      <c r="T51" s="33">
        <v>260.99227999999999</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7.8114774742456898</v>
      </c>
      <c r="D52" s="33">
        <v>3.6109912099999989E-5</v>
      </c>
      <c r="E52" s="33">
        <v>8.9703797136890007</v>
      </c>
      <c r="F52" s="33">
        <v>31.221631267813297</v>
      </c>
      <c r="G52" s="33">
        <v>20.052799937338001</v>
      </c>
      <c r="H52" s="33">
        <v>58.886082458901996</v>
      </c>
      <c r="I52" s="33">
        <v>40.738066748228995</v>
      </c>
      <c r="J52" s="33">
        <v>53.097533721998488</v>
      </c>
      <c r="K52" s="33">
        <v>45.269974313834595</v>
      </c>
      <c r="L52" s="33">
        <v>57.923072794709498</v>
      </c>
      <c r="M52" s="33">
        <v>49.593751064961005</v>
      </c>
      <c r="N52" s="33">
        <v>78.442107384488011</v>
      </c>
      <c r="O52" s="33">
        <v>34.32244681756849</v>
      </c>
      <c r="P52" s="33">
        <v>69.521405819484997</v>
      </c>
      <c r="Q52" s="33">
        <v>127.30258311771848</v>
      </c>
      <c r="R52" s="33">
        <v>103.87886769955001</v>
      </c>
      <c r="S52" s="33">
        <v>213.02123715366002</v>
      </c>
      <c r="T52" s="33">
        <v>79.909970685213679</v>
      </c>
      <c r="U52" s="33">
        <v>336.15766663077</v>
      </c>
      <c r="V52" s="33">
        <v>595.18979750172389</v>
      </c>
      <c r="W52" s="33">
        <v>426.79456471351995</v>
      </c>
      <c r="X52" s="33">
        <v>478.39272931234296</v>
      </c>
      <c r="Y52" s="33">
        <v>1194.1855721618199</v>
      </c>
      <c r="Z52" s="33">
        <v>638.88248049882895</v>
      </c>
      <c r="AA52" s="33">
        <v>660.19569372846991</v>
      </c>
      <c r="AB52" s="33">
        <v>1013.5482564301401</v>
      </c>
      <c r="AC52" s="33">
        <v>913.18349743932799</v>
      </c>
      <c r="AD52" s="33">
        <v>1668.6892427045502</v>
      </c>
      <c r="AE52" s="33">
        <v>1840.36400795287</v>
      </c>
    </row>
    <row r="53" spans="1:31" s="28" customFormat="1">
      <c r="A53" s="29" t="s">
        <v>132</v>
      </c>
      <c r="B53" s="29" t="s">
        <v>65</v>
      </c>
      <c r="C53" s="33">
        <v>2730.280005999999</v>
      </c>
      <c r="D53" s="33">
        <v>2748.3757699999996</v>
      </c>
      <c r="E53" s="33">
        <v>2497.5391459999978</v>
      </c>
      <c r="F53" s="33">
        <v>3056.4083199999986</v>
      </c>
      <c r="G53" s="33">
        <v>3140.1117039999999</v>
      </c>
      <c r="H53" s="33">
        <v>2962.5556239999969</v>
      </c>
      <c r="I53" s="33">
        <v>2995.117714</v>
      </c>
      <c r="J53" s="33">
        <v>3751.2123099999976</v>
      </c>
      <c r="K53" s="33">
        <v>3105.7806060000003</v>
      </c>
      <c r="L53" s="33">
        <v>2656.0988869999992</v>
      </c>
      <c r="M53" s="33">
        <v>2680.5484740000002</v>
      </c>
      <c r="N53" s="33">
        <v>2416.9408959999987</v>
      </c>
      <c r="O53" s="33">
        <v>2965.282236</v>
      </c>
      <c r="P53" s="33">
        <v>3053.2969849999999</v>
      </c>
      <c r="Q53" s="33">
        <v>2888.8284699999981</v>
      </c>
      <c r="R53" s="33">
        <v>2898.0873329999986</v>
      </c>
      <c r="S53" s="33">
        <v>3640.3553729999999</v>
      </c>
      <c r="T53" s="33">
        <v>3020.6488060000001</v>
      </c>
      <c r="U53" s="33">
        <v>2594.7946869999987</v>
      </c>
      <c r="V53" s="33">
        <v>2585.128314</v>
      </c>
      <c r="W53" s="33">
        <v>2347.8860249999989</v>
      </c>
      <c r="X53" s="33">
        <v>2872.574208</v>
      </c>
      <c r="Y53" s="33">
        <v>2968.4710849999997</v>
      </c>
      <c r="Z53" s="33">
        <v>2800.3113439999988</v>
      </c>
      <c r="AA53" s="33">
        <v>2812.2451120000001</v>
      </c>
      <c r="AB53" s="33">
        <v>3523.1776349999977</v>
      </c>
      <c r="AC53" s="33">
        <v>2928.5334149999985</v>
      </c>
      <c r="AD53" s="33">
        <v>2510.2492249999991</v>
      </c>
      <c r="AE53" s="33">
        <v>2511.1416489999974</v>
      </c>
    </row>
    <row r="54" spans="1:31" s="28" customFormat="1">
      <c r="A54" s="29" t="s">
        <v>132</v>
      </c>
      <c r="B54" s="29" t="s">
        <v>69</v>
      </c>
      <c r="C54" s="33">
        <v>10739.756533961621</v>
      </c>
      <c r="D54" s="33">
        <v>13711.531742607927</v>
      </c>
      <c r="E54" s="33">
        <v>11733.635620704661</v>
      </c>
      <c r="F54" s="33">
        <v>14692.979173490161</v>
      </c>
      <c r="G54" s="33">
        <v>15221.511756391345</v>
      </c>
      <c r="H54" s="33">
        <v>16769.108193035987</v>
      </c>
      <c r="I54" s="33">
        <v>24980.50818962208</v>
      </c>
      <c r="J54" s="33">
        <v>25033.866237627662</v>
      </c>
      <c r="K54" s="33">
        <v>26165.07264295853</v>
      </c>
      <c r="L54" s="33">
        <v>24531.417547730325</v>
      </c>
      <c r="M54" s="33">
        <v>25004.935841316263</v>
      </c>
      <c r="N54" s="33">
        <v>21476.159591044645</v>
      </c>
      <c r="O54" s="33">
        <v>21634.278967321487</v>
      </c>
      <c r="P54" s="33">
        <v>23737.991046216841</v>
      </c>
      <c r="Q54" s="33">
        <v>25689.278128772356</v>
      </c>
      <c r="R54" s="33">
        <v>27151.265656074847</v>
      </c>
      <c r="S54" s="33">
        <v>29869.720848344296</v>
      </c>
      <c r="T54" s="33">
        <v>32450.543353861307</v>
      </c>
      <c r="U54" s="33">
        <v>30468.284405754603</v>
      </c>
      <c r="V54" s="33">
        <v>30393.762823267232</v>
      </c>
      <c r="W54" s="33">
        <v>27312.20298473708</v>
      </c>
      <c r="X54" s="33">
        <v>28093.623985630802</v>
      </c>
      <c r="Y54" s="33">
        <v>28808.612766703962</v>
      </c>
      <c r="Z54" s="33">
        <v>29299.716966337404</v>
      </c>
      <c r="AA54" s="33">
        <v>27570.775621905737</v>
      </c>
      <c r="AB54" s="33">
        <v>29003.521438581</v>
      </c>
      <c r="AC54" s="33">
        <v>30188.31702910706</v>
      </c>
      <c r="AD54" s="33">
        <v>28393.020074162705</v>
      </c>
      <c r="AE54" s="33">
        <v>29265.913802224215</v>
      </c>
    </row>
    <row r="55" spans="1:31" s="28" customFormat="1">
      <c r="A55" s="29" t="s">
        <v>132</v>
      </c>
      <c r="B55" s="29" t="s">
        <v>68</v>
      </c>
      <c r="C55" s="33">
        <v>2656.0009948962711</v>
      </c>
      <c r="D55" s="33">
        <v>2637.1199002124663</v>
      </c>
      <c r="E55" s="33">
        <v>2739.4983584796041</v>
      </c>
      <c r="F55" s="33">
        <v>2624.9486212579905</v>
      </c>
      <c r="G55" s="33">
        <v>2493.1715890203986</v>
      </c>
      <c r="H55" s="33">
        <v>2630.4236531632482</v>
      </c>
      <c r="I55" s="33">
        <v>2682.0561229668065</v>
      </c>
      <c r="J55" s="33">
        <v>2511.5755985587084</v>
      </c>
      <c r="K55" s="33">
        <v>2680.5139172886902</v>
      </c>
      <c r="L55" s="33">
        <v>2974.8038727838093</v>
      </c>
      <c r="M55" s="33">
        <v>5558.8245196089301</v>
      </c>
      <c r="N55" s="33">
        <v>8316.4295011268969</v>
      </c>
      <c r="O55" s="33">
        <v>7800.4297280645578</v>
      </c>
      <c r="P55" s="33">
        <v>7700.7275487398592</v>
      </c>
      <c r="Q55" s="33">
        <v>8069.7437470432151</v>
      </c>
      <c r="R55" s="33">
        <v>8226.4485383665688</v>
      </c>
      <c r="S55" s="33">
        <v>7528.9682991364989</v>
      </c>
      <c r="T55" s="33">
        <v>7591.5765963445383</v>
      </c>
      <c r="U55" s="33">
        <v>7747.7086433348177</v>
      </c>
      <c r="V55" s="33">
        <v>7761.1243581356666</v>
      </c>
      <c r="W55" s="33">
        <v>8509.22537490578</v>
      </c>
      <c r="X55" s="33">
        <v>7962.6604266840395</v>
      </c>
      <c r="Y55" s="33">
        <v>7741.1129014445687</v>
      </c>
      <c r="Z55" s="33">
        <v>7898.8466714270589</v>
      </c>
      <c r="AA55" s="33">
        <v>8469.3263299999962</v>
      </c>
      <c r="AB55" s="33">
        <v>8064.878534999998</v>
      </c>
      <c r="AC55" s="33">
        <v>8314.3277799999978</v>
      </c>
      <c r="AD55" s="33">
        <v>8050.763475999991</v>
      </c>
      <c r="AE55" s="33">
        <v>7692.5410899999979</v>
      </c>
    </row>
    <row r="56" spans="1:31" s="28" customFormat="1">
      <c r="A56" s="29" t="s">
        <v>132</v>
      </c>
      <c r="B56" s="29" t="s">
        <v>36</v>
      </c>
      <c r="C56" s="33">
        <v>47.769889098457895</v>
      </c>
      <c r="D56" s="33">
        <v>100.7957269795199</v>
      </c>
      <c r="E56" s="33">
        <v>117.49012435247</v>
      </c>
      <c r="F56" s="33">
        <v>181.46404272701201</v>
      </c>
      <c r="G56" s="33">
        <v>192.13957007661602</v>
      </c>
      <c r="H56" s="33">
        <v>200.09869455681999</v>
      </c>
      <c r="I56" s="33">
        <v>188.56856839592001</v>
      </c>
      <c r="J56" s="33">
        <v>177.95937625136398</v>
      </c>
      <c r="K56" s="33">
        <v>181.56535958680001</v>
      </c>
      <c r="L56" s="33">
        <v>180.0556712734099</v>
      </c>
      <c r="M56" s="33">
        <v>183.41411004961</v>
      </c>
      <c r="N56" s="33">
        <v>165.51022646760001</v>
      </c>
      <c r="O56" s="33">
        <v>130.61733979230002</v>
      </c>
      <c r="P56" s="33">
        <v>127.94452883709999</v>
      </c>
      <c r="Q56" s="33">
        <v>135.55538380979999</v>
      </c>
      <c r="R56" s="33">
        <v>135.84488746269997</v>
      </c>
      <c r="S56" s="33">
        <v>128.16725187439997</v>
      </c>
      <c r="T56" s="33">
        <v>126.170933339299</v>
      </c>
      <c r="U56" s="33">
        <v>130.11493709229899</v>
      </c>
      <c r="V56" s="33">
        <v>124.06693218999899</v>
      </c>
      <c r="W56" s="33">
        <v>400.1796819999999</v>
      </c>
      <c r="X56" s="33">
        <v>343.74014</v>
      </c>
      <c r="Y56" s="33">
        <v>333.23203000000001</v>
      </c>
      <c r="Z56" s="33">
        <v>364.96514999999999</v>
      </c>
      <c r="AA56" s="33">
        <v>361.922879999999</v>
      </c>
      <c r="AB56" s="33">
        <v>353.01724000000002</v>
      </c>
      <c r="AC56" s="33">
        <v>341.98079999999999</v>
      </c>
      <c r="AD56" s="33">
        <v>350.55682000000002</v>
      </c>
      <c r="AE56" s="33">
        <v>337.06527999999997</v>
      </c>
    </row>
    <row r="57" spans="1:31" s="28" customFormat="1">
      <c r="A57" s="29" t="s">
        <v>132</v>
      </c>
      <c r="B57" s="29" t="s">
        <v>73</v>
      </c>
      <c r="C57" s="33">
        <v>0</v>
      </c>
      <c r="D57" s="33">
        <v>0</v>
      </c>
      <c r="E57" s="33">
        <v>6.0901383999999901E-5</v>
      </c>
      <c r="F57" s="33">
        <v>1.0992231E-4</v>
      </c>
      <c r="G57" s="33">
        <v>1.0934527399999999E-4</v>
      </c>
      <c r="H57" s="33">
        <v>1.5264696999999999E-4</v>
      </c>
      <c r="I57" s="33">
        <v>1.4652533999999999E-4</v>
      </c>
      <c r="J57" s="33">
        <v>1.4769450000000001E-4</v>
      </c>
      <c r="K57" s="33">
        <v>1.9290846999999901E-4</v>
      </c>
      <c r="L57" s="33">
        <v>4.5720979999999998E-4</v>
      </c>
      <c r="M57" s="33">
        <v>5.2109309999999898E-3</v>
      </c>
      <c r="N57" s="33">
        <v>3146.9074999999998</v>
      </c>
      <c r="O57" s="33">
        <v>3017.1785</v>
      </c>
      <c r="P57" s="33">
        <v>2937.7278000000001</v>
      </c>
      <c r="Q57" s="33">
        <v>3811.8928000000001</v>
      </c>
      <c r="R57" s="33">
        <v>3883.8690999999999</v>
      </c>
      <c r="S57" s="33">
        <v>3855.4319999999998</v>
      </c>
      <c r="T57" s="33">
        <v>3790.9684999999999</v>
      </c>
      <c r="U57" s="33">
        <v>4014.38</v>
      </c>
      <c r="V57" s="33">
        <v>3805.80599999999</v>
      </c>
      <c r="W57" s="33">
        <v>5305.8639999999996</v>
      </c>
      <c r="X57" s="33">
        <v>5213.0770000000002</v>
      </c>
      <c r="Y57" s="33">
        <v>4668.2974000000004</v>
      </c>
      <c r="Z57" s="33">
        <v>5279.0069999999996</v>
      </c>
      <c r="AA57" s="33">
        <v>5290.0479999999998</v>
      </c>
      <c r="AB57" s="33">
        <v>5080.04</v>
      </c>
      <c r="AC57" s="33">
        <v>5055.0492999999997</v>
      </c>
      <c r="AD57" s="33">
        <v>5284.5604999999996</v>
      </c>
      <c r="AE57" s="33">
        <v>4905.8203000000003</v>
      </c>
    </row>
    <row r="58" spans="1:31" s="28" customFormat="1">
      <c r="A58" s="29" t="s">
        <v>132</v>
      </c>
      <c r="B58" s="29" t="s">
        <v>56</v>
      </c>
      <c r="C58" s="25">
        <v>2.6398410599999997</v>
      </c>
      <c r="D58" s="25">
        <v>5.5933907400000002</v>
      </c>
      <c r="E58" s="25">
        <v>9.5230169</v>
      </c>
      <c r="F58" s="25">
        <v>21.4348417</v>
      </c>
      <c r="G58" s="25">
        <v>32.875034199999902</v>
      </c>
      <c r="H58" s="25">
        <v>47.928503699999901</v>
      </c>
      <c r="I58" s="25">
        <v>58.462637000000001</v>
      </c>
      <c r="J58" s="25">
        <v>73.060644300000007</v>
      </c>
      <c r="K58" s="25">
        <v>102.995271</v>
      </c>
      <c r="L58" s="25">
        <v>125.038522999999</v>
      </c>
      <c r="M58" s="25">
        <v>165.314627</v>
      </c>
      <c r="N58" s="25">
        <v>167.18112199999999</v>
      </c>
      <c r="O58" s="25">
        <v>186.67784699999999</v>
      </c>
      <c r="P58" s="25">
        <v>209.45388700000001</v>
      </c>
      <c r="Q58" s="25">
        <v>237.84901500000001</v>
      </c>
      <c r="R58" s="25">
        <v>257.16361999999998</v>
      </c>
      <c r="S58" s="25">
        <v>260.419409999999</v>
      </c>
      <c r="T58" s="25">
        <v>279.58969999999988</v>
      </c>
      <c r="U58" s="25">
        <v>305.62289000000004</v>
      </c>
      <c r="V58" s="25">
        <v>309.18719999999996</v>
      </c>
      <c r="W58" s="25">
        <v>320.336004</v>
      </c>
      <c r="X58" s="25">
        <v>329.02196999999899</v>
      </c>
      <c r="Y58" s="25">
        <v>315.54080699999997</v>
      </c>
      <c r="Z58" s="25">
        <v>364.02861199999995</v>
      </c>
      <c r="AA58" s="25">
        <v>384.58785</v>
      </c>
      <c r="AB58" s="25">
        <v>381.99275999999901</v>
      </c>
      <c r="AC58" s="25">
        <v>395.56376599999999</v>
      </c>
      <c r="AD58" s="25">
        <v>413.48714999999999</v>
      </c>
      <c r="AE58" s="25">
        <v>349.10179500000004</v>
      </c>
    </row>
    <row r="59" spans="1:31" s="28" customFormat="1">
      <c r="A59" s="34" t="s">
        <v>138</v>
      </c>
      <c r="B59" s="34"/>
      <c r="C59" s="35">
        <v>43737.659401178345</v>
      </c>
      <c r="D59" s="35">
        <v>42888.050984757137</v>
      </c>
      <c r="E59" s="35">
        <v>42649.172256383754</v>
      </c>
      <c r="F59" s="35">
        <v>33905.246293758566</v>
      </c>
      <c r="G59" s="35">
        <v>34613.376207602283</v>
      </c>
      <c r="H59" s="35">
        <v>33722.374518553886</v>
      </c>
      <c r="I59" s="35">
        <v>32603.324892436616</v>
      </c>
      <c r="J59" s="35">
        <v>32870.460860934982</v>
      </c>
      <c r="K59" s="35">
        <v>33511.71461299638</v>
      </c>
      <c r="L59" s="35">
        <v>31716.645741665903</v>
      </c>
      <c r="M59" s="35">
        <v>34709.221053760863</v>
      </c>
      <c r="N59" s="35">
        <v>33805.655027973895</v>
      </c>
      <c r="O59" s="35">
        <v>33978.683460822278</v>
      </c>
      <c r="P59" s="35">
        <v>35951.076895044323</v>
      </c>
      <c r="Q59" s="35">
        <v>38124.194081893707</v>
      </c>
      <c r="R59" s="35">
        <v>39651.489362714325</v>
      </c>
      <c r="S59" s="35">
        <v>42563.382359227129</v>
      </c>
      <c r="T59" s="35">
        <v>44579.010380311578</v>
      </c>
      <c r="U59" s="35">
        <v>42163.602399394003</v>
      </c>
      <c r="V59" s="35">
        <v>41994.375808592442</v>
      </c>
      <c r="W59" s="35">
        <v>39549.220016027095</v>
      </c>
      <c r="X59" s="35">
        <v>40537.940935771949</v>
      </c>
      <c r="Y59" s="35">
        <v>41869.887104625603</v>
      </c>
      <c r="Z59" s="35">
        <v>41701.073997541724</v>
      </c>
      <c r="AA59" s="35">
        <v>40522.864861526396</v>
      </c>
      <c r="AB59" s="35">
        <v>42919.405887312852</v>
      </c>
      <c r="AC59" s="35">
        <v>42344.362812290259</v>
      </c>
      <c r="AD59" s="35">
        <v>40622.722279436814</v>
      </c>
      <c r="AE59" s="35">
        <v>41309.960806192983</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1114.832632268419</v>
      </c>
      <c r="D64" s="33">
        <v>1114.832632044468</v>
      </c>
      <c r="E64" s="33">
        <v>516.02482829212101</v>
      </c>
      <c r="F64" s="33">
        <v>561.21548240809</v>
      </c>
      <c r="G64" s="33">
        <v>744.83060303431694</v>
      </c>
      <c r="H64" s="33">
        <v>637.67963275860006</v>
      </c>
      <c r="I64" s="33">
        <v>450.73343359205001</v>
      </c>
      <c r="J64" s="33">
        <v>449.50189356190901</v>
      </c>
      <c r="K64" s="33">
        <v>652.93243800076607</v>
      </c>
      <c r="L64" s="33">
        <v>646.80978804883796</v>
      </c>
      <c r="M64" s="33">
        <v>640.07703792660004</v>
      </c>
      <c r="N64" s="33">
        <v>910.57555466609199</v>
      </c>
      <c r="O64" s="33">
        <v>1050.409455417157</v>
      </c>
      <c r="P64" s="33">
        <v>1041.7991550192669</v>
      </c>
      <c r="Q64" s="33">
        <v>645.26671465158995</v>
      </c>
      <c r="R64" s="33">
        <v>631.88525456179002</v>
      </c>
      <c r="S64" s="33">
        <v>7.1066299999999994E-5</v>
      </c>
      <c r="T64" s="33">
        <v>7.1821119999999997E-5</v>
      </c>
      <c r="U64" s="33">
        <v>7.5936913999999898E-5</v>
      </c>
      <c r="V64" s="33">
        <v>7.4980059999999994E-5</v>
      </c>
      <c r="W64" s="33">
        <v>9.5926974999999996E-5</v>
      </c>
      <c r="X64" s="33">
        <v>9.8673799999999997E-5</v>
      </c>
      <c r="Y64" s="33">
        <v>1.0908527E-4</v>
      </c>
      <c r="Z64" s="33">
        <v>1.0402456E-4</v>
      </c>
      <c r="AA64" s="33">
        <v>1.063132E-4</v>
      </c>
      <c r="AB64" s="33">
        <v>1.8587841000000001E-4</v>
      </c>
      <c r="AC64" s="33">
        <v>1.8313143E-4</v>
      </c>
      <c r="AD64" s="33">
        <v>1.8092478E-4</v>
      </c>
      <c r="AE64" s="33">
        <v>1.7681504000000001E-4</v>
      </c>
    </row>
    <row r="65" spans="1:31" s="28" customFormat="1">
      <c r="A65" s="29" t="s">
        <v>133</v>
      </c>
      <c r="B65" s="29" t="s">
        <v>32</v>
      </c>
      <c r="C65" s="33">
        <v>655.32780000000002</v>
      </c>
      <c r="D65" s="33">
        <v>674.87279999999998</v>
      </c>
      <c r="E65" s="33">
        <v>641.97709999999995</v>
      </c>
      <c r="F65" s="33">
        <v>96.452736000000002</v>
      </c>
      <c r="G65" s="33">
        <v>94.425560000000004</v>
      </c>
      <c r="H65" s="33">
        <v>124.14258599999999</v>
      </c>
      <c r="I65" s="33">
        <v>81.796610000000001</v>
      </c>
      <c r="J65" s="33">
        <v>87.647130000000004</v>
      </c>
      <c r="K65" s="33">
        <v>81.573119999999903</v>
      </c>
      <c r="L65" s="33">
        <v>100.01223</v>
      </c>
      <c r="M65" s="33">
        <v>118.05291</v>
      </c>
      <c r="N65" s="33">
        <v>236.168779999999</v>
      </c>
      <c r="O65" s="33">
        <v>248.14105000000001</v>
      </c>
      <c r="P65" s="33">
        <v>399.07837000000001</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46.320849941462306</v>
      </c>
      <c r="D66" s="33">
        <v>24.84626025378919</v>
      </c>
      <c r="E66" s="33">
        <v>86.187602217099709</v>
      </c>
      <c r="F66" s="33">
        <v>80.628760276142302</v>
      </c>
      <c r="G66" s="33">
        <v>104.12288986567695</v>
      </c>
      <c r="H66" s="33">
        <v>87.195068765197703</v>
      </c>
      <c r="I66" s="33">
        <v>51.909300446020779</v>
      </c>
      <c r="J66" s="33">
        <v>56.9025367344966</v>
      </c>
      <c r="K66" s="33">
        <v>64.254714363074882</v>
      </c>
      <c r="L66" s="33">
        <v>73.055472849992768</v>
      </c>
      <c r="M66" s="33">
        <v>75.084503547769614</v>
      </c>
      <c r="N66" s="33">
        <v>193.73823381278899</v>
      </c>
      <c r="O66" s="33">
        <v>212.93123994534338</v>
      </c>
      <c r="P66" s="33">
        <v>287.85290203072066</v>
      </c>
      <c r="Q66" s="33">
        <v>168.87630944045</v>
      </c>
      <c r="R66" s="33">
        <v>150.17754369977197</v>
      </c>
      <c r="S66" s="33">
        <v>352.29097597650292</v>
      </c>
      <c r="T66" s="33">
        <v>385.17107721978164</v>
      </c>
      <c r="U66" s="33">
        <v>507.40785700454899</v>
      </c>
      <c r="V66" s="33">
        <v>582.77119994090503</v>
      </c>
      <c r="W66" s="33">
        <v>820.09763210106996</v>
      </c>
      <c r="X66" s="33">
        <v>1041.3364225745313</v>
      </c>
      <c r="Y66" s="33">
        <v>1575.0233457176698</v>
      </c>
      <c r="Z66" s="33">
        <v>585.38766917388398</v>
      </c>
      <c r="AA66" s="33">
        <v>638.35214563633997</v>
      </c>
      <c r="AB66" s="33">
        <v>913.26840879814995</v>
      </c>
      <c r="AC66" s="33">
        <v>992.54542958833986</v>
      </c>
      <c r="AD66" s="33">
        <v>1079.5036806091998</v>
      </c>
      <c r="AE66" s="33">
        <v>1092.393135684071</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6257.8501226027147</v>
      </c>
      <c r="D68" s="33">
        <v>7065.9355075399426</v>
      </c>
      <c r="E68" s="33">
        <v>6842.6375125942277</v>
      </c>
      <c r="F68" s="33">
        <v>9755.7567038693123</v>
      </c>
      <c r="G68" s="33">
        <v>9482.643192531772</v>
      </c>
      <c r="H68" s="33">
        <v>10566.808616353197</v>
      </c>
      <c r="I68" s="33">
        <v>10633.427674761786</v>
      </c>
      <c r="J68" s="33">
        <v>12441.979615903429</v>
      </c>
      <c r="K68" s="33">
        <v>12590.244557704162</v>
      </c>
      <c r="L68" s="33">
        <v>12063.856208820129</v>
      </c>
      <c r="M68" s="33">
        <v>12546.906505445011</v>
      </c>
      <c r="N68" s="33">
        <v>12021.079951950271</v>
      </c>
      <c r="O68" s="33">
        <v>11727.631705565564</v>
      </c>
      <c r="P68" s="33">
        <v>10813.623800650419</v>
      </c>
      <c r="Q68" s="33">
        <v>12075.705214845817</v>
      </c>
      <c r="R68" s="33">
        <v>11558.259096303489</v>
      </c>
      <c r="S68" s="33">
        <v>11542.234023159292</v>
      </c>
      <c r="T68" s="33">
        <v>12236.871862163716</v>
      </c>
      <c r="U68" s="33">
        <v>11421.3665495609</v>
      </c>
      <c r="V68" s="33">
        <v>12050.353904360238</v>
      </c>
      <c r="W68" s="33">
        <v>11150.571936596831</v>
      </c>
      <c r="X68" s="33">
        <v>11302.596967079995</v>
      </c>
      <c r="Y68" s="33">
        <v>10739.49646922574</v>
      </c>
      <c r="Z68" s="33">
        <v>12060.403058007498</v>
      </c>
      <c r="AA68" s="33">
        <v>11530.862718446569</v>
      </c>
      <c r="AB68" s="33">
        <v>12955.288757395281</v>
      </c>
      <c r="AC68" s="33">
        <v>13416.903767659289</v>
      </c>
      <c r="AD68" s="33">
        <v>12755.55878504009</v>
      </c>
      <c r="AE68" s="33">
        <v>13218.449151996958</v>
      </c>
    </row>
    <row r="69" spans="1:31" s="28" customFormat="1">
      <c r="A69" s="29" t="s">
        <v>133</v>
      </c>
      <c r="B69" s="29" t="s">
        <v>68</v>
      </c>
      <c r="C69" s="33">
        <v>947.1377913741693</v>
      </c>
      <c r="D69" s="33">
        <v>1101.6978651467437</v>
      </c>
      <c r="E69" s="33">
        <v>1111.8870168003798</v>
      </c>
      <c r="F69" s="33">
        <v>1067.4600593403438</v>
      </c>
      <c r="G69" s="33">
        <v>1041.4939994692588</v>
      </c>
      <c r="H69" s="33">
        <v>1066.2815211743491</v>
      </c>
      <c r="I69" s="33">
        <v>1099.2726116400556</v>
      </c>
      <c r="J69" s="33">
        <v>1045.2087408234281</v>
      </c>
      <c r="K69" s="33">
        <v>1089.2578881571794</v>
      </c>
      <c r="L69" s="33">
        <v>1098.9346676796442</v>
      </c>
      <c r="M69" s="33">
        <v>1131.802954771943</v>
      </c>
      <c r="N69" s="33">
        <v>1146.4659574873101</v>
      </c>
      <c r="O69" s="33">
        <v>1148.5374114015146</v>
      </c>
      <c r="P69" s="33">
        <v>1122.9548636932573</v>
      </c>
      <c r="Q69" s="33">
        <v>1153.1973646667</v>
      </c>
      <c r="R69" s="33">
        <v>1529.6904053356679</v>
      </c>
      <c r="S69" s="33">
        <v>1796.8180598196718</v>
      </c>
      <c r="T69" s="33">
        <v>1813.2599065299021</v>
      </c>
      <c r="U69" s="33">
        <v>1823.5205630638659</v>
      </c>
      <c r="V69" s="33">
        <v>2396.6212203102482</v>
      </c>
      <c r="W69" s="33">
        <v>2937.9024288319438</v>
      </c>
      <c r="X69" s="33">
        <v>2688.0179884173049</v>
      </c>
      <c r="Y69" s="33">
        <v>2389.0855990975419</v>
      </c>
      <c r="Z69" s="33">
        <v>2104.4378287647251</v>
      </c>
      <c r="AA69" s="33">
        <v>2147.1996626415812</v>
      </c>
      <c r="AB69" s="33">
        <v>1947.4830899304682</v>
      </c>
      <c r="AC69" s="33">
        <v>1983.0706792085412</v>
      </c>
      <c r="AD69" s="33">
        <v>1915.549367966506</v>
      </c>
      <c r="AE69" s="33">
        <v>1805.0291148650647</v>
      </c>
    </row>
    <row r="70" spans="1:31" s="28" customFormat="1">
      <c r="A70" s="29" t="s">
        <v>133</v>
      </c>
      <c r="B70" s="29" t="s">
        <v>36</v>
      </c>
      <c r="C70" s="33">
        <v>85.63493707631001</v>
      </c>
      <c r="D70" s="33">
        <v>85.901336993438008</v>
      </c>
      <c r="E70" s="33">
        <v>106.94851830030397</v>
      </c>
      <c r="F70" s="33">
        <v>108.95530638985299</v>
      </c>
      <c r="G70" s="33">
        <v>109.88678484155702</v>
      </c>
      <c r="H70" s="33">
        <v>111.66471530177</v>
      </c>
      <c r="I70" s="33">
        <v>107.09788936962399</v>
      </c>
      <c r="J70" s="33">
        <v>101.91566588875</v>
      </c>
      <c r="K70" s="33">
        <v>98.987677660019983</v>
      </c>
      <c r="L70" s="33">
        <v>98.603556321899987</v>
      </c>
      <c r="M70" s="33">
        <v>93.279621921719993</v>
      </c>
      <c r="N70" s="33">
        <v>91.666412680299999</v>
      </c>
      <c r="O70" s="33">
        <v>86.008821222999998</v>
      </c>
      <c r="P70" s="33">
        <v>67.542058743500007</v>
      </c>
      <c r="Q70" s="33">
        <v>551.51821199999995</v>
      </c>
      <c r="R70" s="33">
        <v>552.35176000000001</v>
      </c>
      <c r="S70" s="33">
        <v>539.17755299999988</v>
      </c>
      <c r="T70" s="33">
        <v>532.77744000000007</v>
      </c>
      <c r="U70" s="33">
        <v>624.17314199999987</v>
      </c>
      <c r="V70" s="33">
        <v>594.00413999999989</v>
      </c>
      <c r="W70" s="33">
        <v>1023.526249999999</v>
      </c>
      <c r="X70" s="33">
        <v>1008.7645699999999</v>
      </c>
      <c r="Y70" s="33">
        <v>934.3947159999999</v>
      </c>
      <c r="Z70" s="33">
        <v>1013.9129840000001</v>
      </c>
      <c r="AA70" s="33">
        <v>1025.7619050000001</v>
      </c>
      <c r="AB70" s="33">
        <v>988.76079499999992</v>
      </c>
      <c r="AC70" s="33">
        <v>979.586939999999</v>
      </c>
      <c r="AD70" s="33">
        <v>983.90320999999994</v>
      </c>
      <c r="AE70" s="33">
        <v>892.11931599999991</v>
      </c>
    </row>
    <row r="71" spans="1:31" s="28" customFormat="1">
      <c r="A71" s="29" t="s">
        <v>133</v>
      </c>
      <c r="B71" s="29" t="s">
        <v>73</v>
      </c>
      <c r="C71" s="33">
        <v>0</v>
      </c>
      <c r="D71" s="33">
        <v>0</v>
      </c>
      <c r="E71" s="33">
        <v>5.2259845999999902E-5</v>
      </c>
      <c r="F71" s="33">
        <v>5.2617914000000001E-5</v>
      </c>
      <c r="G71" s="33">
        <v>5.1986174999999999E-5</v>
      </c>
      <c r="H71" s="33">
        <v>5.9719056000000002E-5</v>
      </c>
      <c r="I71" s="33">
        <v>5.9942514999999998E-5</v>
      </c>
      <c r="J71" s="33">
        <v>6.2302509999999996E-5</v>
      </c>
      <c r="K71" s="33">
        <v>7.3338866000000004E-5</v>
      </c>
      <c r="L71" s="33">
        <v>8.0492515000000003E-5</v>
      </c>
      <c r="M71" s="33">
        <v>8.596953E-5</v>
      </c>
      <c r="N71" s="33">
        <v>1.5842115999999999E-4</v>
      </c>
      <c r="O71" s="33">
        <v>1.54709689999999E-4</v>
      </c>
      <c r="P71" s="33">
        <v>1.5617748E-4</v>
      </c>
      <c r="Q71" s="33">
        <v>1.8682745999999901E-4</v>
      </c>
      <c r="R71" s="33">
        <v>1.8800218999999899E-4</v>
      </c>
      <c r="S71" s="33">
        <v>2.3438043999999999E-4</v>
      </c>
      <c r="T71" s="33">
        <v>2.3409506999999999E-4</v>
      </c>
      <c r="U71" s="33">
        <v>2.3909686000000001E-4</v>
      </c>
      <c r="V71" s="33">
        <v>2.417431E-4</v>
      </c>
      <c r="W71" s="33">
        <v>2.9320263999999999E-4</v>
      </c>
      <c r="X71" s="33">
        <v>2.8575909999999999E-4</v>
      </c>
      <c r="Y71" s="33">
        <v>2.8587246000000001E-4</v>
      </c>
      <c r="Z71" s="33">
        <v>3.3050845000000002E-4</v>
      </c>
      <c r="AA71" s="33">
        <v>3.2212833000000001E-4</v>
      </c>
      <c r="AB71" s="33">
        <v>3.1111456000000002E-4</v>
      </c>
      <c r="AC71" s="33">
        <v>3.1445007000000002E-4</v>
      </c>
      <c r="AD71" s="33">
        <v>3.2271762E-4</v>
      </c>
      <c r="AE71" s="33">
        <v>3.223476E-4</v>
      </c>
    </row>
    <row r="72" spans="1:31" s="28" customFormat="1">
      <c r="A72" s="29" t="s">
        <v>133</v>
      </c>
      <c r="B72" s="29" t="s">
        <v>56</v>
      </c>
      <c r="C72" s="25">
        <v>5.3199093399999899</v>
      </c>
      <c r="D72" s="25">
        <v>9.2810138000000002</v>
      </c>
      <c r="E72" s="25">
        <v>14.330911559999999</v>
      </c>
      <c r="F72" s="25">
        <v>17.736120249999999</v>
      </c>
      <c r="G72" s="25">
        <v>22.331386200000001</v>
      </c>
      <c r="H72" s="25">
        <v>27.680273700000001</v>
      </c>
      <c r="I72" s="25">
        <v>31.9052592</v>
      </c>
      <c r="J72" s="25">
        <v>37.115786</v>
      </c>
      <c r="K72" s="25">
        <v>45.668374699999994</v>
      </c>
      <c r="L72" s="25">
        <v>54.180543999999998</v>
      </c>
      <c r="M72" s="25">
        <v>64.146670999999998</v>
      </c>
      <c r="N72" s="25">
        <v>67.012664999999998</v>
      </c>
      <c r="O72" s="25">
        <v>71.515912599999908</v>
      </c>
      <c r="P72" s="25">
        <v>76.639831999999885</v>
      </c>
      <c r="Q72" s="25">
        <v>73.916887000000003</v>
      </c>
      <c r="R72" s="25">
        <v>79.221764500000006</v>
      </c>
      <c r="S72" s="25">
        <v>81.547880999999904</v>
      </c>
      <c r="T72" s="25">
        <v>85.948433999999992</v>
      </c>
      <c r="U72" s="25">
        <v>90.939446000000004</v>
      </c>
      <c r="V72" s="25">
        <v>91.546804999999992</v>
      </c>
      <c r="W72" s="25">
        <v>91.598693999999909</v>
      </c>
      <c r="X72" s="25">
        <v>93.29728999999999</v>
      </c>
      <c r="Y72" s="25">
        <v>85.07519099999999</v>
      </c>
      <c r="Z72" s="25">
        <v>97.127452000000005</v>
      </c>
      <c r="AA72" s="25">
        <v>107.228812</v>
      </c>
      <c r="AB72" s="25">
        <v>101.997878</v>
      </c>
      <c r="AC72" s="25">
        <v>104.477169</v>
      </c>
      <c r="AD72" s="25">
        <v>107.716133</v>
      </c>
      <c r="AE72" s="25">
        <v>82.088752999999997</v>
      </c>
    </row>
    <row r="73" spans="1:31" s="28" customFormat="1">
      <c r="A73" s="34" t="s">
        <v>138</v>
      </c>
      <c r="B73" s="34"/>
      <c r="C73" s="35">
        <v>9021.4691961867647</v>
      </c>
      <c r="D73" s="35">
        <v>9982.1850649849439</v>
      </c>
      <c r="E73" s="35">
        <v>9198.7140599038285</v>
      </c>
      <c r="F73" s="35">
        <v>11561.51374189389</v>
      </c>
      <c r="G73" s="35">
        <v>11467.516244901026</v>
      </c>
      <c r="H73" s="35">
        <v>12482.107425051343</v>
      </c>
      <c r="I73" s="35">
        <v>12317.139630439911</v>
      </c>
      <c r="J73" s="35">
        <v>14081.239917023262</v>
      </c>
      <c r="K73" s="35">
        <v>14478.262718225182</v>
      </c>
      <c r="L73" s="35">
        <v>13982.668367398604</v>
      </c>
      <c r="M73" s="35">
        <v>14511.923911691325</v>
      </c>
      <c r="N73" s="35">
        <v>14508.028477916459</v>
      </c>
      <c r="O73" s="35">
        <v>14387.650862329578</v>
      </c>
      <c r="P73" s="35">
        <v>13665.309091393665</v>
      </c>
      <c r="Q73" s="35">
        <v>14043.045603604556</v>
      </c>
      <c r="R73" s="35">
        <v>13870.01229990072</v>
      </c>
      <c r="S73" s="35">
        <v>13691.343130021767</v>
      </c>
      <c r="T73" s="35">
        <v>14435.30291773452</v>
      </c>
      <c r="U73" s="35">
        <v>13752.29504556623</v>
      </c>
      <c r="V73" s="35">
        <v>15029.746399591451</v>
      </c>
      <c r="W73" s="35">
        <v>14908.572093456818</v>
      </c>
      <c r="X73" s="35">
        <v>15031.951476745631</v>
      </c>
      <c r="Y73" s="35">
        <v>14703.605523126222</v>
      </c>
      <c r="Z73" s="35">
        <v>14750.228659970666</v>
      </c>
      <c r="AA73" s="35">
        <v>14316.41463303769</v>
      </c>
      <c r="AB73" s="35">
        <v>15816.04044200231</v>
      </c>
      <c r="AC73" s="35">
        <v>16392.520059587601</v>
      </c>
      <c r="AD73" s="35">
        <v>15750.612014540577</v>
      </c>
      <c r="AE73" s="35">
        <v>16115.871579361134</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1.8824349999999999E-5</v>
      </c>
      <c r="D78" s="33">
        <v>1.8468456000000001E-5</v>
      </c>
      <c r="E78" s="33">
        <v>1.9374749999999999E-5</v>
      </c>
      <c r="F78" s="33">
        <v>1.9431342E-5</v>
      </c>
      <c r="G78" s="33">
        <v>1.9483942999999999E-5</v>
      </c>
      <c r="H78" s="33">
        <v>2.0459704000000001E-5</v>
      </c>
      <c r="I78" s="33">
        <v>2.2014394000000001E-5</v>
      </c>
      <c r="J78" s="33">
        <v>2.30043859999999E-5</v>
      </c>
      <c r="K78" s="33">
        <v>2.5188502999999999E-5</v>
      </c>
      <c r="L78" s="33">
        <v>2.5375879000000001E-5</v>
      </c>
      <c r="M78" s="33">
        <v>2.5229344999999999E-5</v>
      </c>
      <c r="N78" s="33">
        <v>2.7298048999999999E-5</v>
      </c>
      <c r="O78" s="33">
        <v>2.7266370999999899E-5</v>
      </c>
      <c r="P78" s="33">
        <v>2.6177214999999998E-5</v>
      </c>
      <c r="Q78" s="33">
        <v>2.6619514999999999E-5</v>
      </c>
      <c r="R78" s="33">
        <v>2.68611909999999E-5</v>
      </c>
      <c r="S78" s="33">
        <v>2.7628908000000001E-5</v>
      </c>
      <c r="T78" s="33">
        <v>3.0011518999999899E-5</v>
      </c>
      <c r="U78" s="33">
        <v>3.1367522999999997E-5</v>
      </c>
      <c r="V78" s="33">
        <v>3.0782805E-5</v>
      </c>
      <c r="W78" s="33">
        <v>3.2468563999999998E-5</v>
      </c>
      <c r="X78" s="33">
        <v>3.2633979999999998E-5</v>
      </c>
      <c r="Y78" s="33">
        <v>3.1361466000000002E-5</v>
      </c>
      <c r="Z78" s="33">
        <v>3.1485839999999999E-5</v>
      </c>
      <c r="AA78" s="33">
        <v>3.1802329999999899E-5</v>
      </c>
      <c r="AB78" s="33">
        <v>3.8361583999999998E-5</v>
      </c>
      <c r="AC78" s="33">
        <v>4.0562594E-5</v>
      </c>
      <c r="AD78" s="33">
        <v>4.2205273E-5</v>
      </c>
      <c r="AE78" s="33">
        <v>4.187197E-5</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1.4051070099999981E-5</v>
      </c>
      <c r="D80" s="33">
        <v>1.327057899999999E-5</v>
      </c>
      <c r="E80" s="33">
        <v>1.413537699999998E-5</v>
      </c>
      <c r="F80" s="33">
        <v>1.438920159999999E-5</v>
      </c>
      <c r="G80" s="33">
        <v>1.466427879999999E-5</v>
      </c>
      <c r="H80" s="33">
        <v>1.5706855499999988E-5</v>
      </c>
      <c r="I80" s="33">
        <v>1.6549782199999989E-5</v>
      </c>
      <c r="J80" s="33">
        <v>1.7300618299999992E-5</v>
      </c>
      <c r="K80" s="33">
        <v>1.865520599999999E-5</v>
      </c>
      <c r="L80" s="33">
        <v>1.8941082199999988E-5</v>
      </c>
      <c r="M80" s="33">
        <v>1.8547648599999999E-5</v>
      </c>
      <c r="N80" s="33">
        <v>0.10288022448549999</v>
      </c>
      <c r="O80" s="33">
        <v>2.0977525199999999E-5</v>
      </c>
      <c r="P80" s="33">
        <v>1.8240501800000002E-5</v>
      </c>
      <c r="Q80" s="33">
        <v>1.9487878500000001E-5</v>
      </c>
      <c r="R80" s="33">
        <v>2.02369689E-5</v>
      </c>
      <c r="S80" s="33">
        <v>5.64792172133999E-2</v>
      </c>
      <c r="T80" s="33">
        <v>2.2254741299999999E-5</v>
      </c>
      <c r="U80" s="33">
        <v>2.3640737E-5</v>
      </c>
      <c r="V80" s="33">
        <v>3.1659172993E-3</v>
      </c>
      <c r="W80" s="33">
        <v>0.51245470010499994</v>
      </c>
      <c r="X80" s="33">
        <v>2.15461168E-5</v>
      </c>
      <c r="Y80" s="33">
        <v>1.85963062E-5</v>
      </c>
      <c r="Z80" s="33">
        <v>0.29715453105799999</v>
      </c>
      <c r="AA80" s="33">
        <v>1.9758897999999999E-5</v>
      </c>
      <c r="AB80" s="33">
        <v>2.51586425E-5</v>
      </c>
      <c r="AC80" s="33">
        <v>2.6400279000000001E-5</v>
      </c>
      <c r="AD80" s="33">
        <v>0.20683395036000002</v>
      </c>
      <c r="AE80" s="33">
        <v>2.6918629300000001E-5</v>
      </c>
    </row>
    <row r="81" spans="1:35" s="28" customFormat="1">
      <c r="A81" s="29" t="s">
        <v>134</v>
      </c>
      <c r="B81" s="29" t="s">
        <v>65</v>
      </c>
      <c r="C81" s="33">
        <v>7774.8350300000011</v>
      </c>
      <c r="D81" s="33">
        <v>8235.5274499999996</v>
      </c>
      <c r="E81" s="33">
        <v>7659.7718599999998</v>
      </c>
      <c r="F81" s="33">
        <v>9126.3059799999992</v>
      </c>
      <c r="G81" s="33">
        <v>9356.0907200000001</v>
      </c>
      <c r="H81" s="33">
        <v>8707.5853299999999</v>
      </c>
      <c r="I81" s="33">
        <v>8895.0793099999992</v>
      </c>
      <c r="J81" s="33">
        <v>9278.4681700000001</v>
      </c>
      <c r="K81" s="33">
        <v>9043.0509099999999</v>
      </c>
      <c r="L81" s="33">
        <v>8921.7528299999994</v>
      </c>
      <c r="M81" s="33">
        <v>8268.2175999999999</v>
      </c>
      <c r="N81" s="33">
        <v>8551.7900599999994</v>
      </c>
      <c r="O81" s="33">
        <v>8747.1644500000002</v>
      </c>
      <c r="P81" s="33">
        <v>9199.1342699999987</v>
      </c>
      <c r="Q81" s="33">
        <v>8872.0592899999992</v>
      </c>
      <c r="R81" s="33">
        <v>8634.9045499999993</v>
      </c>
      <c r="S81" s="33">
        <v>8932.4660299999996</v>
      </c>
      <c r="T81" s="33">
        <v>8509.0128999999979</v>
      </c>
      <c r="U81" s="33">
        <v>8401.7075199999981</v>
      </c>
      <c r="V81" s="33">
        <v>7813.4405399999978</v>
      </c>
      <c r="W81" s="33">
        <v>8042.5394799999976</v>
      </c>
      <c r="X81" s="33">
        <v>8306.7234999999982</v>
      </c>
      <c r="Y81" s="33">
        <v>8443.5622099999891</v>
      </c>
      <c r="Z81" s="33">
        <v>7693.0444699999989</v>
      </c>
      <c r="AA81" s="33">
        <v>8533.093710000001</v>
      </c>
      <c r="AB81" s="33">
        <v>9506.0602099999905</v>
      </c>
      <c r="AC81" s="33">
        <v>9363.3849100000007</v>
      </c>
      <c r="AD81" s="33">
        <v>8897.6504499999974</v>
      </c>
      <c r="AE81" s="33">
        <v>8338.2695499999991</v>
      </c>
    </row>
    <row r="82" spans="1:35" s="28" customFormat="1">
      <c r="A82" s="29" t="s">
        <v>134</v>
      </c>
      <c r="B82" s="29" t="s">
        <v>69</v>
      </c>
      <c r="C82" s="33">
        <v>2442.885073339909</v>
      </c>
      <c r="D82" s="33">
        <v>2791.0843013153408</v>
      </c>
      <c r="E82" s="33">
        <v>3357.4155321777689</v>
      </c>
      <c r="F82" s="33">
        <v>3351.5772773983585</v>
      </c>
      <c r="G82" s="33">
        <v>3510.04201795975</v>
      </c>
      <c r="H82" s="33">
        <v>3553.7301952425478</v>
      </c>
      <c r="I82" s="33">
        <v>3628.9825843269505</v>
      </c>
      <c r="J82" s="33">
        <v>3250.6261663013584</v>
      </c>
      <c r="K82" s="33">
        <v>3230.7669560079689</v>
      </c>
      <c r="L82" s="33">
        <v>3089.2683130502496</v>
      </c>
      <c r="M82" s="33">
        <v>3591.7854699110394</v>
      </c>
      <c r="N82" s="33">
        <v>3307.0987523743302</v>
      </c>
      <c r="O82" s="33">
        <v>3318.7290628284104</v>
      </c>
      <c r="P82" s="33">
        <v>3441.2610122498991</v>
      </c>
      <c r="Q82" s="33">
        <v>3493.4953715492488</v>
      </c>
      <c r="R82" s="33">
        <v>3586.3537315492586</v>
      </c>
      <c r="S82" s="33">
        <v>3223.3020813640505</v>
      </c>
      <c r="T82" s="33">
        <v>3197.7444576828489</v>
      </c>
      <c r="U82" s="33">
        <v>3053.4851678372502</v>
      </c>
      <c r="V82" s="33">
        <v>3564.3426766224698</v>
      </c>
      <c r="W82" s="33">
        <v>3277.3221159377799</v>
      </c>
      <c r="X82" s="33">
        <v>3280.7150214507292</v>
      </c>
      <c r="Y82" s="33">
        <v>3417.9304369694205</v>
      </c>
      <c r="Z82" s="33">
        <v>3127.3875470840603</v>
      </c>
      <c r="AA82" s="33">
        <v>3193.1899340637092</v>
      </c>
      <c r="AB82" s="33">
        <v>2898.4540322601488</v>
      </c>
      <c r="AC82" s="33">
        <v>2861.7974636568374</v>
      </c>
      <c r="AD82" s="33">
        <v>2755.85475024996</v>
      </c>
      <c r="AE82" s="33">
        <v>3188.85131862654</v>
      </c>
    </row>
    <row r="83" spans="1:35" s="28" customFormat="1">
      <c r="A83" s="29" t="s">
        <v>134</v>
      </c>
      <c r="B83" s="29" t="s">
        <v>68</v>
      </c>
      <c r="C83" s="33">
        <v>5.2933932999999998E-6</v>
      </c>
      <c r="D83" s="33">
        <v>8.5949639999999997E-6</v>
      </c>
      <c r="E83" s="33">
        <v>1.1628655E-5</v>
      </c>
      <c r="F83" s="33">
        <v>1.2409428E-5</v>
      </c>
      <c r="G83" s="33">
        <v>1.0679659999999999E-5</v>
      </c>
      <c r="H83" s="33">
        <v>1.3030241E-5</v>
      </c>
      <c r="I83" s="33">
        <v>1.6259571999999999E-5</v>
      </c>
      <c r="J83" s="33">
        <v>1.9186293E-5</v>
      </c>
      <c r="K83" s="33">
        <v>4.8143570000000002E-5</v>
      </c>
      <c r="L83" s="33">
        <v>6.4364500000000004E-5</v>
      </c>
      <c r="M83" s="33">
        <v>6.1268559999999995E-5</v>
      </c>
      <c r="N83" s="33">
        <v>6.3700230000000006E-5</v>
      </c>
      <c r="O83" s="33">
        <v>6.4140505999999895E-5</v>
      </c>
      <c r="P83" s="33">
        <v>5.2730832999999997E-5</v>
      </c>
      <c r="Q83" s="33">
        <v>5.9318776E-5</v>
      </c>
      <c r="R83" s="33">
        <v>5.7137501999999998E-5</v>
      </c>
      <c r="S83" s="33">
        <v>5.6779062999999999E-5</v>
      </c>
      <c r="T83" s="33">
        <v>6.3015760000000005E-5</v>
      </c>
      <c r="U83" s="33">
        <v>6.1859419999999994E-5</v>
      </c>
      <c r="V83" s="33">
        <v>5.3813302999999997E-5</v>
      </c>
      <c r="W83" s="33">
        <v>6.1122139999999998E-5</v>
      </c>
      <c r="X83" s="33">
        <v>6.2706530000000002E-5</v>
      </c>
      <c r="Y83" s="33">
        <v>4.49778269999999E-5</v>
      </c>
      <c r="Z83" s="33">
        <v>4.9974539999999997E-5</v>
      </c>
      <c r="AA83" s="33">
        <v>4.8869784E-5</v>
      </c>
      <c r="AB83" s="33">
        <v>4.9047517999999997E-5</v>
      </c>
      <c r="AC83" s="33">
        <v>5.4741485999999999E-5</v>
      </c>
      <c r="AD83" s="33">
        <v>5.4016661999999997E-5</v>
      </c>
      <c r="AE83" s="33">
        <v>4.5163968000000002E-5</v>
      </c>
    </row>
    <row r="84" spans="1:35" s="28" customFormat="1">
      <c r="A84" s="29" t="s">
        <v>134</v>
      </c>
      <c r="B84" s="29" t="s">
        <v>36</v>
      </c>
      <c r="C84" s="33">
        <v>4.3639134999999901E-5</v>
      </c>
      <c r="D84" s="33">
        <v>4.6247379999999999E-5</v>
      </c>
      <c r="E84" s="33">
        <v>4.5179967999999997E-5</v>
      </c>
      <c r="F84" s="33">
        <v>4.5459149999999902E-5</v>
      </c>
      <c r="G84" s="33">
        <v>4.7483710000000001E-5</v>
      </c>
      <c r="H84" s="33">
        <v>4.8641472000000002E-5</v>
      </c>
      <c r="I84" s="33">
        <v>5.3102059999999998E-5</v>
      </c>
      <c r="J84" s="33">
        <v>6.1464599999999994E-5</v>
      </c>
      <c r="K84" s="33">
        <v>7.825323E-5</v>
      </c>
      <c r="L84" s="33">
        <v>8.3870734999999999E-5</v>
      </c>
      <c r="M84" s="33">
        <v>9.3165900000000002E-5</v>
      </c>
      <c r="N84" s="33">
        <v>1.02851416E-4</v>
      </c>
      <c r="O84" s="33">
        <v>1.0746739999999999E-4</v>
      </c>
      <c r="P84" s="33">
        <v>1.3159816000000001E-4</v>
      </c>
      <c r="Q84" s="33">
        <v>1.3018171E-4</v>
      </c>
      <c r="R84" s="33">
        <v>1.3906769E-4</v>
      </c>
      <c r="S84" s="33">
        <v>1.4991051E-4</v>
      </c>
      <c r="T84" s="33">
        <v>1.4552785E-4</v>
      </c>
      <c r="U84" s="33">
        <v>1.8465058E-4</v>
      </c>
      <c r="V84" s="33">
        <v>2.2164737000000001E-4</v>
      </c>
      <c r="W84" s="33">
        <v>1.8546004000000001E-4</v>
      </c>
      <c r="X84" s="33">
        <v>1.8798103E-4</v>
      </c>
      <c r="Y84" s="33">
        <v>2.7822909999999999E-4</v>
      </c>
      <c r="Z84" s="33">
        <v>2.83806E-4</v>
      </c>
      <c r="AA84" s="33">
        <v>2.95909729999999E-4</v>
      </c>
      <c r="AB84" s="33">
        <v>3.1719444E-4</v>
      </c>
      <c r="AC84" s="33">
        <v>3.2270390000000001E-4</v>
      </c>
      <c r="AD84" s="33">
        <v>3.7547067000000001E-4</v>
      </c>
      <c r="AE84" s="33">
        <v>4.1419535000000003E-4</v>
      </c>
    </row>
    <row r="85" spans="1:35" s="28" customFormat="1">
      <c r="A85" s="29" t="s">
        <v>134</v>
      </c>
      <c r="B85" s="29" t="s">
        <v>73</v>
      </c>
      <c r="C85" s="33">
        <v>0</v>
      </c>
      <c r="D85" s="33">
        <v>0</v>
      </c>
      <c r="E85" s="33">
        <v>1.1202103999999999E-4</v>
      </c>
      <c r="F85" s="33">
        <v>1.17777212E-4</v>
      </c>
      <c r="G85" s="33">
        <v>1.2987299000000001E-4</v>
      </c>
      <c r="H85" s="33">
        <v>1.3274131999999999E-4</v>
      </c>
      <c r="I85" s="33">
        <v>1.3546066E-4</v>
      </c>
      <c r="J85" s="33">
        <v>1.4389818600000001E-4</v>
      </c>
      <c r="K85" s="33">
        <v>1.3675962600000002E-4</v>
      </c>
      <c r="L85" s="33">
        <v>1.4756342999999999E-4</v>
      </c>
      <c r="M85" s="33">
        <v>1.7208396999999999E-4</v>
      </c>
      <c r="N85" s="33">
        <v>1.7432755999999988E-4</v>
      </c>
      <c r="O85" s="33">
        <v>1.8459353999999989E-4</v>
      </c>
      <c r="P85" s="33">
        <v>2.3372648899999801E-4</v>
      </c>
      <c r="Q85" s="33">
        <v>2.2596528500000001E-4</v>
      </c>
      <c r="R85" s="33">
        <v>2.3578141999999898E-4</v>
      </c>
      <c r="S85" s="33">
        <v>2.5549534E-4</v>
      </c>
      <c r="T85" s="33">
        <v>2.3942907999999999E-4</v>
      </c>
      <c r="U85" s="33">
        <v>2.8014247999999997E-4</v>
      </c>
      <c r="V85" s="33">
        <v>3.3639278E-4</v>
      </c>
      <c r="W85" s="33">
        <v>2.8725277999999905E-4</v>
      </c>
      <c r="X85" s="33">
        <v>2.8902068000000001E-4</v>
      </c>
      <c r="Y85" s="33">
        <v>4.0755844000000001E-4</v>
      </c>
      <c r="Z85" s="33">
        <v>4.088246E-4</v>
      </c>
      <c r="AA85" s="33">
        <v>4.2315092999999998E-4</v>
      </c>
      <c r="AB85" s="33">
        <v>4.3991844999999904E-4</v>
      </c>
      <c r="AC85" s="33">
        <v>4.41189149999999E-4</v>
      </c>
      <c r="AD85" s="33">
        <v>4.9536036E-4</v>
      </c>
      <c r="AE85" s="33">
        <v>5.5346186000000003E-4</v>
      </c>
    </row>
    <row r="86" spans="1:35" s="28" customFormat="1">
      <c r="A86" s="29" t="s">
        <v>134</v>
      </c>
      <c r="B86" s="29" t="s">
        <v>56</v>
      </c>
      <c r="C86" s="25">
        <v>8.6013537000000001E-2</v>
      </c>
      <c r="D86" s="25">
        <v>0.32758781800000003</v>
      </c>
      <c r="E86" s="25">
        <v>0.46133898200000001</v>
      </c>
      <c r="F86" s="25">
        <v>0.58359492000000002</v>
      </c>
      <c r="G86" s="25">
        <v>1.0339972929999999</v>
      </c>
      <c r="H86" s="25">
        <v>1.64881929</v>
      </c>
      <c r="I86" s="25">
        <v>2.054885735</v>
      </c>
      <c r="J86" s="25">
        <v>2.8892267600000001</v>
      </c>
      <c r="K86" s="25">
        <v>2.4427605900000002</v>
      </c>
      <c r="L86" s="25">
        <v>3.4100661200000002</v>
      </c>
      <c r="M86" s="25">
        <v>6.2722166999999995</v>
      </c>
      <c r="N86" s="25">
        <v>4.7188591799999999</v>
      </c>
      <c r="O86" s="25">
        <v>5.4218697999999987</v>
      </c>
      <c r="P86" s="25">
        <v>7.7289119999999993</v>
      </c>
      <c r="Q86" s="25">
        <v>7.3545084000000003</v>
      </c>
      <c r="R86" s="25">
        <v>8.2114720999999893</v>
      </c>
      <c r="S86" s="25">
        <v>9.3601144999999999</v>
      </c>
      <c r="T86" s="25">
        <v>7.8685996999999999</v>
      </c>
      <c r="U86" s="25">
        <v>8.5199928000000007</v>
      </c>
      <c r="V86" s="25">
        <v>11.860470199999899</v>
      </c>
      <c r="W86" s="25">
        <v>11.0154326</v>
      </c>
      <c r="X86" s="25">
        <v>10.330495999999989</v>
      </c>
      <c r="Y86" s="25">
        <v>13.564444399999999</v>
      </c>
      <c r="Z86" s="25">
        <v>11.62911519999999</v>
      </c>
      <c r="AA86" s="25">
        <v>11.463162199999999</v>
      </c>
      <c r="AB86" s="25">
        <v>11.497591999999999</v>
      </c>
      <c r="AC86" s="25">
        <v>7.10924599999999</v>
      </c>
      <c r="AD86" s="25">
        <v>8.5023941999999995</v>
      </c>
      <c r="AE86" s="25">
        <v>13.043551600000001</v>
      </c>
      <c r="AH86" s="13"/>
      <c r="AI86" s="13"/>
    </row>
    <row r="87" spans="1:35" s="28" customFormat="1">
      <c r="A87" s="34" t="s">
        <v>138</v>
      </c>
      <c r="B87" s="34"/>
      <c r="C87" s="35">
        <v>10217.720141508724</v>
      </c>
      <c r="D87" s="35">
        <v>11026.611791649339</v>
      </c>
      <c r="E87" s="35">
        <v>11017.18743731655</v>
      </c>
      <c r="F87" s="35">
        <v>12477.883303628329</v>
      </c>
      <c r="G87" s="35">
        <v>12866.13278278763</v>
      </c>
      <c r="H87" s="35">
        <v>12261.315574439348</v>
      </c>
      <c r="I87" s="35">
        <v>12524.061949150697</v>
      </c>
      <c r="J87" s="35">
        <v>12529.094395792654</v>
      </c>
      <c r="K87" s="35">
        <v>12273.817957995248</v>
      </c>
      <c r="L87" s="35">
        <v>12011.02125173171</v>
      </c>
      <c r="M87" s="35">
        <v>11860.003174956593</v>
      </c>
      <c r="N87" s="35">
        <v>11858.991783597094</v>
      </c>
      <c r="O87" s="35">
        <v>12065.893625212811</v>
      </c>
      <c r="P87" s="35">
        <v>12640.395379398447</v>
      </c>
      <c r="Q87" s="35">
        <v>12365.554766975418</v>
      </c>
      <c r="R87" s="35">
        <v>12221.25838578492</v>
      </c>
      <c r="S87" s="35">
        <v>12155.824674989235</v>
      </c>
      <c r="T87" s="35">
        <v>11706.757472964866</v>
      </c>
      <c r="U87" s="35">
        <v>11455.19280470493</v>
      </c>
      <c r="V87" s="35">
        <v>11377.786467135875</v>
      </c>
      <c r="W87" s="35">
        <v>11320.374144228586</v>
      </c>
      <c r="X87" s="35">
        <v>11587.438638337353</v>
      </c>
      <c r="Y87" s="35">
        <v>11861.492741905009</v>
      </c>
      <c r="Z87" s="35">
        <v>10820.729253075497</v>
      </c>
      <c r="AA87" s="35">
        <v>11726.283744494722</v>
      </c>
      <c r="AB87" s="35">
        <v>12404.514354827883</v>
      </c>
      <c r="AC87" s="35">
        <v>12225.182495361198</v>
      </c>
      <c r="AD87" s="35">
        <v>11653.712130422253</v>
      </c>
      <c r="AE87" s="35">
        <v>11527.120982581106</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163.93283241152702</v>
      </c>
      <c r="D92" s="33">
        <v>256.55448077357687</v>
      </c>
      <c r="E92" s="33">
        <v>306.39248106070386</v>
      </c>
      <c r="F92" s="33">
        <v>396.07813983338497</v>
      </c>
      <c r="G92" s="33">
        <v>410.97275925331081</v>
      </c>
      <c r="H92" s="33">
        <v>424.39765956314199</v>
      </c>
      <c r="I92" s="33">
        <v>406.62216367454386</v>
      </c>
      <c r="J92" s="33">
        <v>383.31447117127993</v>
      </c>
      <c r="K92" s="33">
        <v>385.67584550737996</v>
      </c>
      <c r="L92" s="33">
        <v>382.85128606156997</v>
      </c>
      <c r="M92" s="33">
        <v>381.5469863872799</v>
      </c>
      <c r="N92" s="33">
        <v>931.84704459850991</v>
      </c>
      <c r="O92" s="33">
        <v>1267.91201822946</v>
      </c>
      <c r="P92" s="33">
        <v>1243.9452632176999</v>
      </c>
      <c r="Q92" s="33">
        <v>1949.6995980500087</v>
      </c>
      <c r="R92" s="33">
        <v>1955.1984267728992</v>
      </c>
      <c r="S92" s="33">
        <v>1995.5512961529698</v>
      </c>
      <c r="T92" s="33">
        <v>1975.8828353725401</v>
      </c>
      <c r="U92" s="33">
        <v>2442.0029168821197</v>
      </c>
      <c r="V92" s="33">
        <v>2343.2424187457182</v>
      </c>
      <c r="W92" s="33">
        <v>4958.5828741662599</v>
      </c>
      <c r="X92" s="33">
        <v>5033.5514111704306</v>
      </c>
      <c r="Y92" s="33">
        <v>4882.9885173368602</v>
      </c>
      <c r="Z92" s="33">
        <v>5120.5223598869998</v>
      </c>
      <c r="AA92" s="33">
        <v>5108.521348163219</v>
      </c>
      <c r="AB92" s="33">
        <v>6567.0690131511992</v>
      </c>
      <c r="AC92" s="33">
        <v>6585.61801969506</v>
      </c>
      <c r="AD92" s="33">
        <v>6645.6655615715008</v>
      </c>
      <c r="AE92" s="33">
        <v>6543.3549793164302</v>
      </c>
      <c r="AF92" s="13"/>
      <c r="AG92" s="13"/>
      <c r="AH92" s="13"/>
      <c r="AI92" s="13"/>
    </row>
    <row r="93" spans="1:35" collapsed="1">
      <c r="A93" s="29" t="s">
        <v>40</v>
      </c>
      <c r="B93" s="29" t="s">
        <v>72</v>
      </c>
      <c r="C93" s="33">
        <v>558.30796200000009</v>
      </c>
      <c r="D93" s="33">
        <v>956.66689299999905</v>
      </c>
      <c r="E93" s="33">
        <v>1093.2648605945883</v>
      </c>
      <c r="F93" s="33">
        <v>2976.4622205312889</v>
      </c>
      <c r="G93" s="33">
        <v>6014.1151656122256</v>
      </c>
      <c r="H93" s="33">
        <v>6245.1446146458165</v>
      </c>
      <c r="I93" s="33">
        <v>8355.5639924911429</v>
      </c>
      <c r="J93" s="33">
        <v>8319.3554821875223</v>
      </c>
      <c r="K93" s="33">
        <v>8844.1460814416278</v>
      </c>
      <c r="L93" s="33">
        <v>8960.4608234492116</v>
      </c>
      <c r="M93" s="33">
        <v>9094.8901028858363</v>
      </c>
      <c r="N93" s="33">
        <v>17019.460994538003</v>
      </c>
      <c r="O93" s="33">
        <v>17473.190016195887</v>
      </c>
      <c r="P93" s="33">
        <v>17623.577971417999</v>
      </c>
      <c r="Q93" s="33">
        <v>19941.633448163877</v>
      </c>
      <c r="R93" s="33">
        <v>19765.591586823739</v>
      </c>
      <c r="S93" s="33">
        <v>24846.21695972425</v>
      </c>
      <c r="T93" s="33">
        <v>24716.228678827643</v>
      </c>
      <c r="U93" s="33">
        <v>25712.568596447323</v>
      </c>
      <c r="V93" s="33">
        <v>25006.910917998601</v>
      </c>
      <c r="W93" s="33">
        <v>27055.067783973605</v>
      </c>
      <c r="X93" s="33">
        <v>29801.261522612709</v>
      </c>
      <c r="Y93" s="33">
        <v>27081.265173543659</v>
      </c>
      <c r="Z93" s="33">
        <v>30292.419799845298</v>
      </c>
      <c r="AA93" s="33">
        <v>29952.771864629562</v>
      </c>
      <c r="AB93" s="33">
        <v>27619.24321298641</v>
      </c>
      <c r="AC93" s="33">
        <v>26686.214636997309</v>
      </c>
      <c r="AD93" s="33">
        <v>28325.228662863479</v>
      </c>
      <c r="AE93" s="33">
        <v>27078.324979794917</v>
      </c>
    </row>
    <row r="94" spans="1:35">
      <c r="A94" s="29" t="s">
        <v>40</v>
      </c>
      <c r="B94" s="29" t="s">
        <v>76</v>
      </c>
      <c r="C94" s="33">
        <v>17.18404672969999</v>
      </c>
      <c r="D94" s="33">
        <v>31.26214152999999</v>
      </c>
      <c r="E94" s="33">
        <v>60.379752348000004</v>
      </c>
      <c r="F94" s="33">
        <v>101.07220335999999</v>
      </c>
      <c r="G94" s="33">
        <v>150.22225668999997</v>
      </c>
      <c r="H94" s="33">
        <v>212.04693347999998</v>
      </c>
      <c r="I94" s="33">
        <v>256.78876286999991</v>
      </c>
      <c r="J94" s="33">
        <v>306.44471005000003</v>
      </c>
      <c r="K94" s="33">
        <v>407.42816871999997</v>
      </c>
      <c r="L94" s="33">
        <v>495.17618259999989</v>
      </c>
      <c r="M94" s="33">
        <v>633.55185300000005</v>
      </c>
      <c r="N94" s="33">
        <v>659.35242428000004</v>
      </c>
      <c r="O94" s="33">
        <v>724.31363620000002</v>
      </c>
      <c r="P94" s="33">
        <v>802.05101929999898</v>
      </c>
      <c r="Q94" s="33">
        <v>877.52194789999999</v>
      </c>
      <c r="R94" s="33">
        <v>957.87199150000004</v>
      </c>
      <c r="S94" s="33">
        <v>978.11779549999983</v>
      </c>
      <c r="T94" s="33">
        <v>1047.6119722999997</v>
      </c>
      <c r="U94" s="33">
        <v>1113.2197318999999</v>
      </c>
      <c r="V94" s="33">
        <v>1159.0314270000001</v>
      </c>
      <c r="W94" s="33">
        <v>1207.8599934999979</v>
      </c>
      <c r="X94" s="33">
        <v>1257.4008171</v>
      </c>
      <c r="Y94" s="33">
        <v>1197.875056299999</v>
      </c>
      <c r="Z94" s="33">
        <v>1324.4444060000001</v>
      </c>
      <c r="AA94" s="33">
        <v>1388.0664391999987</v>
      </c>
      <c r="AB94" s="33">
        <v>1363.4203694</v>
      </c>
      <c r="AC94" s="33">
        <v>1434.4556915999999</v>
      </c>
      <c r="AD94" s="33">
        <v>1483.7697420000002</v>
      </c>
      <c r="AE94" s="33">
        <v>1280.0288793000002</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4.908332E-5</v>
      </c>
      <c r="D97" s="33">
        <v>5.3778800000000001E-5</v>
      </c>
      <c r="E97" s="33">
        <v>5.4057075999999901E-5</v>
      </c>
      <c r="F97" s="33">
        <v>5.4285569999999999E-5</v>
      </c>
      <c r="G97" s="33">
        <v>5.2874475000000002E-5</v>
      </c>
      <c r="H97" s="33">
        <v>5.39974129999999E-5</v>
      </c>
      <c r="I97" s="33">
        <v>6.7144799999999995E-5</v>
      </c>
      <c r="J97" s="33">
        <v>7.1138199999999996E-5</v>
      </c>
      <c r="K97" s="33">
        <v>1.2757072E-4</v>
      </c>
      <c r="L97" s="33">
        <v>1.3466488E-4</v>
      </c>
      <c r="M97" s="33">
        <v>1.3907062E-4</v>
      </c>
      <c r="N97" s="33">
        <v>384.63510000000002</v>
      </c>
      <c r="O97" s="33">
        <v>376.64461999999997</v>
      </c>
      <c r="P97" s="33">
        <v>379.76724000000002</v>
      </c>
      <c r="Q97" s="33">
        <v>494.01552999999899</v>
      </c>
      <c r="R97" s="33">
        <v>498.95193</v>
      </c>
      <c r="S97" s="33">
        <v>478.77587999999997</v>
      </c>
      <c r="T97" s="33">
        <v>477.10122999999999</v>
      </c>
      <c r="U97" s="33">
        <v>825.01160000000004</v>
      </c>
      <c r="V97" s="33">
        <v>794.77892999999995</v>
      </c>
      <c r="W97" s="33">
        <v>1824.192</v>
      </c>
      <c r="X97" s="33">
        <v>1807.7623000000001</v>
      </c>
      <c r="Y97" s="33">
        <v>1780.2148</v>
      </c>
      <c r="Z97" s="33">
        <v>1863.3857</v>
      </c>
      <c r="AA97" s="33">
        <v>1853.7764999999999</v>
      </c>
      <c r="AB97" s="33">
        <v>1821.8134</v>
      </c>
      <c r="AC97" s="33">
        <v>1778.2434000000001</v>
      </c>
      <c r="AD97" s="33">
        <v>1849.0814</v>
      </c>
      <c r="AE97" s="33">
        <v>1804.5998999999999</v>
      </c>
    </row>
    <row r="98" spans="1:31">
      <c r="A98" s="29" t="s">
        <v>130</v>
      </c>
      <c r="B98" s="29" t="s">
        <v>72</v>
      </c>
      <c r="C98" s="33">
        <v>303.41650200000004</v>
      </c>
      <c r="D98" s="33">
        <v>566.38826300000005</v>
      </c>
      <c r="E98" s="33">
        <v>638.512011693413</v>
      </c>
      <c r="F98" s="33">
        <v>2442.0160459664594</v>
      </c>
      <c r="G98" s="33">
        <v>5483.7291511972062</v>
      </c>
      <c r="H98" s="33">
        <v>5634.276335979961</v>
      </c>
      <c r="I98" s="33">
        <v>7637.0636896816504</v>
      </c>
      <c r="J98" s="33">
        <v>7603.6797010979262</v>
      </c>
      <c r="K98" s="33">
        <v>8069.6477911091688</v>
      </c>
      <c r="L98" s="33">
        <v>8136.2815713625005</v>
      </c>
      <c r="M98" s="33">
        <v>8287.7566386905582</v>
      </c>
      <c r="N98" s="33">
        <v>11272.3860782424</v>
      </c>
      <c r="O98" s="33">
        <v>10891.7675921594</v>
      </c>
      <c r="P98" s="33">
        <v>11155.017084219198</v>
      </c>
      <c r="Q98" s="33">
        <v>12167.368132769399</v>
      </c>
      <c r="R98" s="33">
        <v>11980.619656398401</v>
      </c>
      <c r="S98" s="33">
        <v>14999.875878450701</v>
      </c>
      <c r="T98" s="33">
        <v>14817.233784667402</v>
      </c>
      <c r="U98" s="33">
        <v>15321.301949668699</v>
      </c>
      <c r="V98" s="33">
        <v>14923.512791990099</v>
      </c>
      <c r="W98" s="33">
        <v>14880.5375604117</v>
      </c>
      <c r="X98" s="33">
        <v>15568.413203008202</v>
      </c>
      <c r="Y98" s="33">
        <v>14154.593187565099</v>
      </c>
      <c r="Z98" s="33">
        <v>16233.784645416497</v>
      </c>
      <c r="AA98" s="33">
        <v>16140.113451733992</v>
      </c>
      <c r="AB98" s="33">
        <v>15295.271676480899</v>
      </c>
      <c r="AC98" s="33">
        <v>14236.0302901341</v>
      </c>
      <c r="AD98" s="33">
        <v>15406.134712905099</v>
      </c>
      <c r="AE98" s="33">
        <v>14351.128984531499</v>
      </c>
    </row>
    <row r="99" spans="1:31">
      <c r="A99" s="29" t="s">
        <v>130</v>
      </c>
      <c r="B99" s="29" t="s">
        <v>76</v>
      </c>
      <c r="C99" s="33">
        <v>3.5466728199999999</v>
      </c>
      <c r="D99" s="33">
        <v>6.5809961800000005</v>
      </c>
      <c r="E99" s="33">
        <v>20.3892478</v>
      </c>
      <c r="F99" s="33">
        <v>33.441898199999997</v>
      </c>
      <c r="G99" s="33">
        <v>53.400614399999995</v>
      </c>
      <c r="H99" s="33">
        <v>77.986333000000002</v>
      </c>
      <c r="I99" s="33">
        <v>92.919840999999991</v>
      </c>
      <c r="J99" s="33">
        <v>108.30230900000001</v>
      </c>
      <c r="K99" s="33">
        <v>143.04104799999999</v>
      </c>
      <c r="L99" s="33">
        <v>171.91690199999999</v>
      </c>
      <c r="M99" s="33">
        <v>212.626655</v>
      </c>
      <c r="N99" s="33">
        <v>227.21136999999999</v>
      </c>
      <c r="O99" s="33">
        <v>253.91743500000001</v>
      </c>
      <c r="P99" s="33">
        <v>276.65546000000001</v>
      </c>
      <c r="Q99" s="33">
        <v>297.93711400000001</v>
      </c>
      <c r="R99" s="33">
        <v>327.38235000000003</v>
      </c>
      <c r="S99" s="33">
        <v>335.34367800000001</v>
      </c>
      <c r="T99" s="33">
        <v>358.29736999999989</v>
      </c>
      <c r="U99" s="33">
        <v>375.07848999999999</v>
      </c>
      <c r="V99" s="33">
        <v>385.23042600000002</v>
      </c>
      <c r="W99" s="33">
        <v>409.42706999999899</v>
      </c>
      <c r="X99" s="33">
        <v>437.71672599999988</v>
      </c>
      <c r="Y99" s="33">
        <v>418.95015000000001</v>
      </c>
      <c r="Z99" s="33">
        <v>466.26695000000001</v>
      </c>
      <c r="AA99" s="33">
        <v>492.60255999999998</v>
      </c>
      <c r="AB99" s="33">
        <v>497.81091600000002</v>
      </c>
      <c r="AC99" s="33">
        <v>511.06435999999997</v>
      </c>
      <c r="AD99" s="33">
        <v>545.64053999999999</v>
      </c>
      <c r="AE99" s="33">
        <v>464.06610999999998</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5.5457144999999998E-5</v>
      </c>
      <c r="D102" s="33">
        <v>25.170220717439999</v>
      </c>
      <c r="E102" s="33">
        <v>30.2015861807199</v>
      </c>
      <c r="F102" s="33">
        <v>37.535646100389997</v>
      </c>
      <c r="G102" s="33">
        <v>38.100622566219904</v>
      </c>
      <c r="H102" s="33">
        <v>39.504453398983998</v>
      </c>
      <c r="I102" s="33">
        <v>40.707784614410002</v>
      </c>
      <c r="J102" s="33">
        <v>38.683537212520001</v>
      </c>
      <c r="K102" s="33">
        <v>39.033014347040002</v>
      </c>
      <c r="L102" s="33">
        <v>39.108205940789993</v>
      </c>
      <c r="M102" s="33">
        <v>39.144484582399905</v>
      </c>
      <c r="N102" s="33">
        <v>230.44772699999999</v>
      </c>
      <c r="O102" s="33">
        <v>623.894904</v>
      </c>
      <c r="P102" s="33">
        <v>622.83651699999996</v>
      </c>
      <c r="Q102" s="33">
        <v>635.80170299999997</v>
      </c>
      <c r="R102" s="33">
        <v>634.97628699999996</v>
      </c>
      <c r="S102" s="33">
        <v>720.57067000000006</v>
      </c>
      <c r="T102" s="33">
        <v>710.36507000000006</v>
      </c>
      <c r="U102" s="33">
        <v>720.60843599999998</v>
      </c>
      <c r="V102" s="33">
        <v>690.51373000000001</v>
      </c>
      <c r="W102" s="33">
        <v>1456.0808999999999</v>
      </c>
      <c r="X102" s="33">
        <v>1627.6786</v>
      </c>
      <c r="Y102" s="33">
        <v>1612.2853</v>
      </c>
      <c r="Z102" s="33">
        <v>1631.2566999999999</v>
      </c>
      <c r="AA102" s="33">
        <v>1614.4496999999999</v>
      </c>
      <c r="AB102" s="33">
        <v>3168.2631999999999</v>
      </c>
      <c r="AC102" s="33">
        <v>3244.7698</v>
      </c>
      <c r="AD102" s="33">
        <v>3228.1271999999999</v>
      </c>
      <c r="AE102" s="33">
        <v>3290.0351999999998</v>
      </c>
    </row>
    <row r="103" spans="1:31">
      <c r="A103" s="29" t="s">
        <v>131</v>
      </c>
      <c r="B103" s="29" t="s">
        <v>72</v>
      </c>
      <c r="C103" s="33">
        <v>254.89146</v>
      </c>
      <c r="D103" s="33">
        <v>390.278629999999</v>
      </c>
      <c r="E103" s="33">
        <v>454.75256669904002</v>
      </c>
      <c r="F103" s="33">
        <v>534.445823782405</v>
      </c>
      <c r="G103" s="33">
        <v>530.38565062228906</v>
      </c>
      <c r="H103" s="33">
        <v>610.86784797813004</v>
      </c>
      <c r="I103" s="33">
        <v>718.49987380770904</v>
      </c>
      <c r="J103" s="33">
        <v>715.67534041790009</v>
      </c>
      <c r="K103" s="33">
        <v>774.49778494171994</v>
      </c>
      <c r="L103" s="33">
        <v>824.17839574888001</v>
      </c>
      <c r="M103" s="33">
        <v>807.12659902326004</v>
      </c>
      <c r="N103" s="33">
        <v>1810.2912999999999</v>
      </c>
      <c r="O103" s="33">
        <v>2801.2802000000001</v>
      </c>
      <c r="P103" s="33">
        <v>2803.8626000000004</v>
      </c>
      <c r="Q103" s="33">
        <v>3013.7544999999991</v>
      </c>
      <c r="R103" s="33">
        <v>2930.1349999999998</v>
      </c>
      <c r="S103" s="33">
        <v>5027.0504699999992</v>
      </c>
      <c r="T103" s="33">
        <v>5135.4058999999997</v>
      </c>
      <c r="U103" s="33">
        <v>5398.1690000000008</v>
      </c>
      <c r="V103" s="33">
        <v>5301.2624000000005</v>
      </c>
      <c r="W103" s="33">
        <v>5567.0778</v>
      </c>
      <c r="X103" s="33">
        <v>7690.8665999999994</v>
      </c>
      <c r="Y103" s="33">
        <v>7116.9341199999999</v>
      </c>
      <c r="Z103" s="33">
        <v>7448.9467300000006</v>
      </c>
      <c r="AA103" s="33">
        <v>7175.0264800000004</v>
      </c>
      <c r="AB103" s="33">
        <v>6009.9202999999998</v>
      </c>
      <c r="AC103" s="33">
        <v>6095.3714</v>
      </c>
      <c r="AD103" s="33">
        <v>6349.3922300000004</v>
      </c>
      <c r="AE103" s="33">
        <v>6594.9195</v>
      </c>
    </row>
    <row r="104" spans="1:31">
      <c r="A104" s="29" t="s">
        <v>131</v>
      </c>
      <c r="B104" s="29" t="s">
        <v>76</v>
      </c>
      <c r="C104" s="33">
        <v>3.9805451799999902</v>
      </c>
      <c r="D104" s="33">
        <v>6.3777996999999997</v>
      </c>
      <c r="E104" s="33">
        <v>10.863166</v>
      </c>
      <c r="F104" s="33">
        <v>19.909803</v>
      </c>
      <c r="G104" s="33">
        <v>29.3250636</v>
      </c>
      <c r="H104" s="33">
        <v>41.334007999999997</v>
      </c>
      <c r="I104" s="33">
        <v>52.690232999999999</v>
      </c>
      <c r="J104" s="33">
        <v>62.686128999999987</v>
      </c>
      <c r="K104" s="33">
        <v>82.881063000000012</v>
      </c>
      <c r="L104" s="33">
        <v>104.20337599999991</v>
      </c>
      <c r="M104" s="33">
        <v>137.42448999999999</v>
      </c>
      <c r="N104" s="33">
        <v>145.855197</v>
      </c>
      <c r="O104" s="33">
        <v>154.006192</v>
      </c>
      <c r="P104" s="33">
        <v>172.82342499999899</v>
      </c>
      <c r="Q104" s="33">
        <v>196.566664</v>
      </c>
      <c r="R104" s="33">
        <v>216.832267</v>
      </c>
      <c r="S104" s="33">
        <v>221.15700700000002</v>
      </c>
      <c r="T104" s="33">
        <v>239.93494600000002</v>
      </c>
      <c r="U104" s="33">
        <v>253.14899000000003</v>
      </c>
      <c r="V104" s="33">
        <v>277.14077399999996</v>
      </c>
      <c r="W104" s="33">
        <v>292.23944999999901</v>
      </c>
      <c r="X104" s="33">
        <v>298.94174500000003</v>
      </c>
      <c r="Y104" s="33">
        <v>283.27134999999902</v>
      </c>
      <c r="Z104" s="33">
        <v>290.63100400000002</v>
      </c>
      <c r="AA104" s="33">
        <v>289.620294</v>
      </c>
      <c r="AB104" s="33">
        <v>272.785957</v>
      </c>
      <c r="AC104" s="33">
        <v>312.77760000000001</v>
      </c>
      <c r="AD104" s="33">
        <v>304.26957500000003</v>
      </c>
      <c r="AE104" s="33">
        <v>282.776186</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58.515479589283999</v>
      </c>
      <c r="D107" s="33">
        <v>125.02818007773489</v>
      </c>
      <c r="E107" s="33">
        <v>144.46052325822203</v>
      </c>
      <c r="F107" s="33">
        <v>224.029671510599</v>
      </c>
      <c r="G107" s="33">
        <v>237.2093454526659</v>
      </c>
      <c r="H107" s="33">
        <v>247.03542150515997</v>
      </c>
      <c r="I107" s="33">
        <v>233.38969384294498</v>
      </c>
      <c r="J107" s="33">
        <v>219.11391839208</v>
      </c>
      <c r="K107" s="33">
        <v>224.1547477229</v>
      </c>
      <c r="L107" s="33">
        <v>222.29094193430001</v>
      </c>
      <c r="M107" s="33">
        <v>227.02618247034999</v>
      </c>
      <c r="N107" s="33">
        <v>203.74456736129989</v>
      </c>
      <c r="O107" s="33">
        <v>161.25593705510002</v>
      </c>
      <c r="P107" s="33">
        <v>157.95616175564001</v>
      </c>
      <c r="Q107" s="33">
        <v>167.3522619025</v>
      </c>
      <c r="R107" s="33">
        <v>167.70967613889903</v>
      </c>
      <c r="S107" s="33">
        <v>158.23110987770002</v>
      </c>
      <c r="T107" s="33">
        <v>156.25676404570001</v>
      </c>
      <c r="U107" s="33">
        <v>160.14530375550001</v>
      </c>
      <c r="V107" s="33">
        <v>153.63444781549899</v>
      </c>
      <c r="W107" s="33">
        <v>472.76668999999998</v>
      </c>
      <c r="X107" s="33">
        <v>405.5797</v>
      </c>
      <c r="Y107" s="33">
        <v>390.85809999999998</v>
      </c>
      <c r="Z107" s="33">
        <v>429.37072999999998</v>
      </c>
      <c r="AA107" s="33">
        <v>426.97115999999897</v>
      </c>
      <c r="AB107" s="33">
        <v>414.134829999999</v>
      </c>
      <c r="AC107" s="33">
        <v>403.50992000000002</v>
      </c>
      <c r="AD107" s="33">
        <v>411.24023</v>
      </c>
      <c r="AE107" s="33">
        <v>396.54736000000003</v>
      </c>
    </row>
    <row r="108" spans="1:31">
      <c r="A108" s="29" t="s">
        <v>132</v>
      </c>
      <c r="B108" s="29" t="s">
        <v>72</v>
      </c>
      <c r="C108" s="33">
        <v>0</v>
      </c>
      <c r="D108" s="33">
        <v>0</v>
      </c>
      <c r="E108" s="33">
        <v>7.6324709999999897E-5</v>
      </c>
      <c r="F108" s="33">
        <v>1.3751042000000001E-4</v>
      </c>
      <c r="G108" s="33">
        <v>1.3664176999999999E-4</v>
      </c>
      <c r="H108" s="33">
        <v>1.9054462999999999E-4</v>
      </c>
      <c r="I108" s="33">
        <v>1.8395042999999999E-4</v>
      </c>
      <c r="J108" s="33">
        <v>1.8382659999999901E-4</v>
      </c>
      <c r="K108" s="33">
        <v>2.4188285E-4</v>
      </c>
      <c r="L108" s="33">
        <v>5.7183949999999896E-4</v>
      </c>
      <c r="M108" s="33">
        <v>6.5420690000000002E-3</v>
      </c>
      <c r="N108" s="33">
        <v>3936.7831999999999</v>
      </c>
      <c r="O108" s="33">
        <v>3780.1417999999999</v>
      </c>
      <c r="P108" s="33">
        <v>3664.6977999999999</v>
      </c>
      <c r="Q108" s="33">
        <v>4760.5102999999999</v>
      </c>
      <c r="R108" s="33">
        <v>4854.8364000000001</v>
      </c>
      <c r="S108" s="33">
        <v>4819.29</v>
      </c>
      <c r="T108" s="33">
        <v>4763.5883999999996</v>
      </c>
      <c r="U108" s="33">
        <v>4993.0969999999998</v>
      </c>
      <c r="V108" s="33">
        <v>4782.1350000000002</v>
      </c>
      <c r="W108" s="33">
        <v>6607.4516999999996</v>
      </c>
      <c r="X108" s="33">
        <v>6541.9809999999998</v>
      </c>
      <c r="Y108" s="33">
        <v>5809.7369999999901</v>
      </c>
      <c r="Z108" s="33">
        <v>6609.6875</v>
      </c>
      <c r="AA108" s="33">
        <v>6637.6309999999903</v>
      </c>
      <c r="AB108" s="33">
        <v>6314.0502999999999</v>
      </c>
      <c r="AC108" s="33">
        <v>6354.8119999999999</v>
      </c>
      <c r="AD108" s="33">
        <v>6569.7007000000003</v>
      </c>
      <c r="AE108" s="33">
        <v>6132.2754000000004</v>
      </c>
    </row>
    <row r="109" spans="1:31">
      <c r="A109" s="29" t="s">
        <v>132</v>
      </c>
      <c r="B109" s="29" t="s">
        <v>76</v>
      </c>
      <c r="C109" s="33">
        <v>3.1684365400000001</v>
      </c>
      <c r="D109" s="33">
        <v>6.7398361799999904</v>
      </c>
      <c r="E109" s="33">
        <v>11.4034455</v>
      </c>
      <c r="F109" s="33">
        <v>25.726904000000001</v>
      </c>
      <c r="G109" s="33">
        <v>39.457856299999996</v>
      </c>
      <c r="H109" s="33">
        <v>57.525588399999997</v>
      </c>
      <c r="I109" s="33">
        <v>70.321543999999903</v>
      </c>
      <c r="J109" s="33">
        <v>87.537653000000006</v>
      </c>
      <c r="K109" s="33">
        <v>123.618797</v>
      </c>
      <c r="L109" s="33">
        <v>150.07595699999999</v>
      </c>
      <c r="M109" s="33">
        <v>198.848118</v>
      </c>
      <c r="N109" s="33">
        <v>200.22580399999998</v>
      </c>
      <c r="O109" s="33">
        <v>224.14474000000001</v>
      </c>
      <c r="P109" s="33">
        <v>251.30744999999999</v>
      </c>
      <c r="Q109" s="33">
        <v>285.47533499999997</v>
      </c>
      <c r="R109" s="33">
        <v>308.65745600000002</v>
      </c>
      <c r="S109" s="33">
        <v>312.56516499999998</v>
      </c>
      <c r="T109" s="33">
        <v>336.47412399999996</v>
      </c>
      <c r="U109" s="33">
        <v>365.92009000000002</v>
      </c>
      <c r="V109" s="33">
        <v>372.14164299999999</v>
      </c>
      <c r="W109" s="33">
        <v>383.43578000000002</v>
      </c>
      <c r="X109" s="33">
        <v>396.10480000000001</v>
      </c>
      <c r="Y109" s="33">
        <v>377.52372199999991</v>
      </c>
      <c r="Z109" s="33">
        <v>436.92083000000002</v>
      </c>
      <c r="AA109" s="33">
        <v>462.97939999999898</v>
      </c>
      <c r="AB109" s="33">
        <v>457.09951000000001</v>
      </c>
      <c r="AC109" s="33">
        <v>476.25158999999996</v>
      </c>
      <c r="AD109" s="33">
        <v>494.80172000000005</v>
      </c>
      <c r="AE109" s="33">
        <v>419.00511599999999</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105.417196937772</v>
      </c>
      <c r="D112" s="33">
        <v>106.35597176421999</v>
      </c>
      <c r="E112" s="33">
        <v>131.73026441390991</v>
      </c>
      <c r="F112" s="33">
        <v>134.51271443691599</v>
      </c>
      <c r="G112" s="33">
        <v>135.66268251314</v>
      </c>
      <c r="H112" s="33">
        <v>137.85767344927902</v>
      </c>
      <c r="I112" s="33">
        <v>132.52455557576889</v>
      </c>
      <c r="J112" s="33">
        <v>125.5168721442099</v>
      </c>
      <c r="K112" s="33">
        <v>122.48786375422</v>
      </c>
      <c r="L112" s="33">
        <v>121.45190487924999</v>
      </c>
      <c r="M112" s="33">
        <v>115.37607061416999</v>
      </c>
      <c r="N112" s="33">
        <v>113.01952921350001</v>
      </c>
      <c r="O112" s="33">
        <v>106.1164307385</v>
      </c>
      <c r="P112" s="33">
        <v>83.385189635999993</v>
      </c>
      <c r="Q112" s="33">
        <v>652.52994999999999</v>
      </c>
      <c r="R112" s="33">
        <v>653.56037000000003</v>
      </c>
      <c r="S112" s="33">
        <v>637.97345999999993</v>
      </c>
      <c r="T112" s="33">
        <v>632.15959999999995</v>
      </c>
      <c r="U112" s="33">
        <v>736.23735999999985</v>
      </c>
      <c r="V112" s="33">
        <v>704.31504999999902</v>
      </c>
      <c r="W112" s="33">
        <v>1205.543066</v>
      </c>
      <c r="X112" s="33">
        <v>1192.5305900000001</v>
      </c>
      <c r="Y112" s="33">
        <v>1099.6299900000001</v>
      </c>
      <c r="Z112" s="33">
        <v>1196.508896</v>
      </c>
      <c r="AA112" s="33">
        <v>1213.3236400000001</v>
      </c>
      <c r="AB112" s="33">
        <v>1162.8572099999999</v>
      </c>
      <c r="AC112" s="33">
        <v>1159.0945199999999</v>
      </c>
      <c r="AD112" s="33">
        <v>1157.2162900000001</v>
      </c>
      <c r="AE112" s="33">
        <v>1052.1720319999999</v>
      </c>
    </row>
    <row r="113" spans="1:31">
      <c r="A113" s="29" t="s">
        <v>133</v>
      </c>
      <c r="B113" s="29" t="s">
        <v>72</v>
      </c>
      <c r="C113" s="33">
        <v>0</v>
      </c>
      <c r="D113" s="33">
        <v>0</v>
      </c>
      <c r="E113" s="33">
        <v>6.5368135000000004E-5</v>
      </c>
      <c r="F113" s="33">
        <v>6.5874650000000005E-5</v>
      </c>
      <c r="G113" s="33">
        <v>6.4927729999999994E-5</v>
      </c>
      <c r="H113" s="33">
        <v>7.4558590000000001E-5</v>
      </c>
      <c r="I113" s="33">
        <v>7.5209486000000001E-5</v>
      </c>
      <c r="J113" s="33">
        <v>7.7597026E-5</v>
      </c>
      <c r="K113" s="33">
        <v>9.1940404999999904E-5</v>
      </c>
      <c r="L113" s="33">
        <v>1.0050119000000001E-4</v>
      </c>
      <c r="M113" s="33">
        <v>1.07550426E-4</v>
      </c>
      <c r="N113" s="33">
        <v>1.9815276999999901E-4</v>
      </c>
      <c r="O113" s="33">
        <v>1.9334541999999999E-4</v>
      </c>
      <c r="P113" s="33">
        <v>1.9496326999999999E-4</v>
      </c>
      <c r="Q113" s="33">
        <v>2.3346736E-4</v>
      </c>
      <c r="R113" s="33">
        <v>2.3503881000000001E-4</v>
      </c>
      <c r="S113" s="33">
        <v>2.9294085000000002E-4</v>
      </c>
      <c r="T113" s="33">
        <v>2.9375936999999998E-4</v>
      </c>
      <c r="U113" s="33">
        <v>2.9772746999999998E-4</v>
      </c>
      <c r="V113" s="33">
        <v>3.0335056000000001E-4</v>
      </c>
      <c r="W113" s="33">
        <v>3.6534105E-4</v>
      </c>
      <c r="X113" s="33">
        <v>3.5816823999999998E-4</v>
      </c>
      <c r="Y113" s="33">
        <v>3.5667884999999999E-4</v>
      </c>
      <c r="Z113" s="33">
        <v>4.1357839999999998E-4</v>
      </c>
      <c r="AA113" s="33">
        <v>4.0346320000000002E-4</v>
      </c>
      <c r="AB113" s="33">
        <v>3.8732712999999902E-4</v>
      </c>
      <c r="AC113" s="33">
        <v>3.9464441999999999E-4</v>
      </c>
      <c r="AD113" s="33">
        <v>4.0181562999999897E-4</v>
      </c>
      <c r="AE113" s="33">
        <v>4.0347129999999899E-4</v>
      </c>
    </row>
    <row r="114" spans="1:31">
      <c r="A114" s="29" t="s">
        <v>133</v>
      </c>
      <c r="B114" s="29" t="s">
        <v>76</v>
      </c>
      <c r="C114" s="33">
        <v>6.3851554999999989</v>
      </c>
      <c r="D114" s="33">
        <v>11.167334670000001</v>
      </c>
      <c r="E114" s="33">
        <v>17.172587</v>
      </c>
      <c r="F114" s="33">
        <v>21.287559799999997</v>
      </c>
      <c r="G114" s="33">
        <v>26.802969500000003</v>
      </c>
      <c r="H114" s="33">
        <v>33.222906500000001</v>
      </c>
      <c r="I114" s="33">
        <v>38.374800299999997</v>
      </c>
      <c r="J114" s="33">
        <v>44.466853999999998</v>
      </c>
      <c r="K114" s="33">
        <v>54.929963700000002</v>
      </c>
      <c r="L114" s="33">
        <v>64.912461699999994</v>
      </c>
      <c r="M114" s="33">
        <v>77.124437999999998</v>
      </c>
      <c r="N114" s="33">
        <v>80.396292599999995</v>
      </c>
      <c r="O114" s="33">
        <v>85.737733500000004</v>
      </c>
      <c r="P114" s="33">
        <v>91.986008999999996</v>
      </c>
      <c r="Q114" s="33">
        <v>88.717832999999999</v>
      </c>
      <c r="R114" s="33">
        <v>95.084947</v>
      </c>
      <c r="S114" s="33">
        <v>97.876839999999902</v>
      </c>
      <c r="T114" s="33">
        <v>103.4565969999999</v>
      </c>
      <c r="U114" s="33">
        <v>108.85089199999999</v>
      </c>
      <c r="V114" s="33">
        <v>110.206918</v>
      </c>
      <c r="W114" s="33">
        <v>109.61120399999999</v>
      </c>
      <c r="X114" s="33">
        <v>112.22259199999999</v>
      </c>
      <c r="Y114" s="33">
        <v>101.866767</v>
      </c>
      <c r="Z114" s="33">
        <v>116.667968</v>
      </c>
      <c r="AA114" s="33">
        <v>129.01083</v>
      </c>
      <c r="AB114" s="33">
        <v>122.018969</v>
      </c>
      <c r="AC114" s="33">
        <v>125.8204039999999</v>
      </c>
      <c r="AD114" s="33">
        <v>128.861985</v>
      </c>
      <c r="AE114" s="33">
        <v>98.526105999999999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5.1344005999999998E-5</v>
      </c>
      <c r="D117" s="33">
        <v>5.4435382000000001E-5</v>
      </c>
      <c r="E117" s="33">
        <v>5.3150775999999899E-5</v>
      </c>
      <c r="F117" s="33">
        <v>5.349991E-5</v>
      </c>
      <c r="G117" s="33">
        <v>5.5846809999999901E-5</v>
      </c>
      <c r="H117" s="33">
        <v>5.7212305999999997E-5</v>
      </c>
      <c r="I117" s="33">
        <v>6.2496619999999995E-5</v>
      </c>
      <c r="J117" s="33">
        <v>7.2284269999999898E-5</v>
      </c>
      <c r="K117" s="33">
        <v>9.2112499999999996E-5</v>
      </c>
      <c r="L117" s="33">
        <v>9.8642350000000006E-5</v>
      </c>
      <c r="M117" s="33">
        <v>1.09649739999999E-4</v>
      </c>
      <c r="N117" s="33">
        <v>1.2102371000000001E-4</v>
      </c>
      <c r="O117" s="33">
        <v>1.2643586E-4</v>
      </c>
      <c r="P117" s="33">
        <v>1.5482606E-4</v>
      </c>
      <c r="Q117" s="33">
        <v>1.5314751000000001E-4</v>
      </c>
      <c r="R117" s="33">
        <v>1.6363399999999901E-4</v>
      </c>
      <c r="S117" s="33">
        <v>1.7627526999999999E-4</v>
      </c>
      <c r="T117" s="33">
        <v>1.7132683999999899E-4</v>
      </c>
      <c r="U117" s="33">
        <v>2.1712662000000001E-4</v>
      </c>
      <c r="V117" s="33">
        <v>2.6093022000000003E-4</v>
      </c>
      <c r="W117" s="33">
        <v>2.1816625999999999E-4</v>
      </c>
      <c r="X117" s="33">
        <v>2.2117042999999999E-4</v>
      </c>
      <c r="Y117" s="33">
        <v>3.2733685999999999E-4</v>
      </c>
      <c r="Z117" s="33">
        <v>3.33887E-4</v>
      </c>
      <c r="AA117" s="33">
        <v>3.4816322000000001E-4</v>
      </c>
      <c r="AB117" s="33">
        <v>3.7315120000000002E-4</v>
      </c>
      <c r="AC117" s="33">
        <v>3.7969506000000002E-4</v>
      </c>
      <c r="AD117" s="33">
        <v>4.4157149999999999E-4</v>
      </c>
      <c r="AE117" s="33">
        <v>4.8731642999999899E-4</v>
      </c>
    </row>
    <row r="118" spans="1:31">
      <c r="A118" s="29" t="s">
        <v>134</v>
      </c>
      <c r="B118" s="29" t="s">
        <v>72</v>
      </c>
      <c r="C118" s="33">
        <v>0</v>
      </c>
      <c r="D118" s="33">
        <v>0</v>
      </c>
      <c r="E118" s="33">
        <v>1.4050929000000001E-4</v>
      </c>
      <c r="F118" s="33">
        <v>1.47397355E-4</v>
      </c>
      <c r="G118" s="33">
        <v>1.6222323E-4</v>
      </c>
      <c r="H118" s="33">
        <v>1.6558450499999999E-4</v>
      </c>
      <c r="I118" s="33">
        <v>1.6984187E-4</v>
      </c>
      <c r="J118" s="33">
        <v>1.7924807000000001E-4</v>
      </c>
      <c r="K118" s="33">
        <v>1.715674849999999E-4</v>
      </c>
      <c r="L118" s="33">
        <v>1.8399714000000002E-4</v>
      </c>
      <c r="M118" s="33">
        <v>2.1555258999999801E-4</v>
      </c>
      <c r="N118" s="33">
        <v>2.1814283500000002E-4</v>
      </c>
      <c r="O118" s="33">
        <v>2.3069106999999901E-4</v>
      </c>
      <c r="P118" s="33">
        <v>2.9223553000000001E-4</v>
      </c>
      <c r="Q118" s="33">
        <v>2.8192711999999905E-4</v>
      </c>
      <c r="R118" s="33">
        <v>2.9538652999999996E-4</v>
      </c>
      <c r="S118" s="33">
        <v>3.1833269999999997E-4</v>
      </c>
      <c r="T118" s="33">
        <v>3.0040087000000003E-4</v>
      </c>
      <c r="U118" s="33">
        <v>3.4905115000000001E-4</v>
      </c>
      <c r="V118" s="33">
        <v>4.2265793999999999E-4</v>
      </c>
      <c r="W118" s="33">
        <v>3.5822086E-4</v>
      </c>
      <c r="X118" s="33">
        <v>3.6143627000000003E-4</v>
      </c>
      <c r="Y118" s="33">
        <v>5.0929972E-4</v>
      </c>
      <c r="Z118" s="33">
        <v>5.108504E-4</v>
      </c>
      <c r="AA118" s="33">
        <v>5.2943238000000004E-4</v>
      </c>
      <c r="AB118" s="33">
        <v>5.4917837999999891E-4</v>
      </c>
      <c r="AC118" s="33">
        <v>5.5221879000000003E-4</v>
      </c>
      <c r="AD118" s="33">
        <v>6.1814274999999995E-4</v>
      </c>
      <c r="AE118" s="33">
        <v>6.9179212000000006E-4</v>
      </c>
    </row>
    <row r="119" spans="1:31">
      <c r="A119" s="29" t="s">
        <v>134</v>
      </c>
      <c r="B119" s="29" t="s">
        <v>76</v>
      </c>
      <c r="C119" s="33">
        <v>0.1032366897</v>
      </c>
      <c r="D119" s="33">
        <v>0.39617480000000005</v>
      </c>
      <c r="E119" s="33">
        <v>0.55130604799999983</v>
      </c>
      <c r="F119" s="33">
        <v>0.70603835999999986</v>
      </c>
      <c r="G119" s="33">
        <v>1.2357528899999899</v>
      </c>
      <c r="H119" s="33">
        <v>1.97809758</v>
      </c>
      <c r="I119" s="33">
        <v>2.48234457</v>
      </c>
      <c r="J119" s="33">
        <v>3.4517650500000001</v>
      </c>
      <c r="K119" s="33">
        <v>2.9572970199999999</v>
      </c>
      <c r="L119" s="33">
        <v>4.0674858999999897</v>
      </c>
      <c r="M119" s="33">
        <v>7.5281519999999906</v>
      </c>
      <c r="N119" s="33">
        <v>5.6637606799999993</v>
      </c>
      <c r="O119" s="33">
        <v>6.5075356999999991</v>
      </c>
      <c r="P119" s="33">
        <v>9.2786752999999997</v>
      </c>
      <c r="Q119" s="33">
        <v>8.8250019000000002</v>
      </c>
      <c r="R119" s="33">
        <v>9.9149715</v>
      </c>
      <c r="S119" s="33">
        <v>11.175105499999999</v>
      </c>
      <c r="T119" s="33">
        <v>9.4489352999999987</v>
      </c>
      <c r="U119" s="33">
        <v>10.221269899999989</v>
      </c>
      <c r="V119" s="33">
        <v>14.311666000000001</v>
      </c>
      <c r="W119" s="33">
        <v>13.146489499999999</v>
      </c>
      <c r="X119" s="33">
        <v>12.414954099999999</v>
      </c>
      <c r="Y119" s="33">
        <v>16.263067299999989</v>
      </c>
      <c r="Z119" s="33">
        <v>13.957654000000002</v>
      </c>
      <c r="AA119" s="33">
        <v>13.85335519999999</v>
      </c>
      <c r="AB119" s="33">
        <v>13.70501739999999</v>
      </c>
      <c r="AC119" s="33">
        <v>8.5417375999999994</v>
      </c>
      <c r="AD119" s="33">
        <v>10.195921999999999</v>
      </c>
      <c r="AE119" s="33">
        <v>15.655361299999999</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17966.125063375184</v>
      </c>
      <c r="D124" s="33">
        <v>20100.679528684668</v>
      </c>
      <c r="E124" s="33">
        <v>21848.555741051081</v>
      </c>
      <c r="F124" s="33">
        <v>22765.76079416024</v>
      </c>
      <c r="G124" s="33">
        <v>23520.218968064757</v>
      </c>
      <c r="H124" s="33">
        <v>26712.904101024949</v>
      </c>
      <c r="I124" s="33">
        <v>28250.268162634398</v>
      </c>
      <c r="J124" s="33">
        <v>26710.881961195199</v>
      </c>
      <c r="K124" s="33">
        <v>28962.364347746829</v>
      </c>
      <c r="L124" s="33">
        <v>30914.224739355788</v>
      </c>
      <c r="M124" s="33">
        <v>32262.787777277921</v>
      </c>
      <c r="N124" s="33">
        <v>33604.8782657212</v>
      </c>
      <c r="O124" s="33">
        <v>33813.034091866903</v>
      </c>
      <c r="P124" s="33">
        <v>33976.882535705539</v>
      </c>
      <c r="Q124" s="33">
        <v>37696.629211420608</v>
      </c>
      <c r="R124" s="33">
        <v>38914.484877315546</v>
      </c>
      <c r="S124" s="33">
        <v>36303.367021691301</v>
      </c>
      <c r="T124" s="33">
        <v>39129.569474069081</v>
      </c>
      <c r="U124" s="33">
        <v>41710.657601468876</v>
      </c>
      <c r="V124" s="33">
        <v>43318.636333022398</v>
      </c>
      <c r="W124" s="33">
        <v>44440.875451359963</v>
      </c>
      <c r="X124" s="33">
        <v>44228.55500394621</v>
      </c>
      <c r="Y124" s="33">
        <v>43943.456202950641</v>
      </c>
      <c r="Z124" s="33">
        <v>48400.610685338484</v>
      </c>
      <c r="AA124" s="33">
        <v>49711.147597842559</v>
      </c>
      <c r="AB124" s="33">
        <v>46026.645786748006</v>
      </c>
      <c r="AC124" s="33">
        <v>49621.490173357117</v>
      </c>
      <c r="AD124" s="33">
        <v>52962.030143807147</v>
      </c>
      <c r="AE124" s="33">
        <v>54802.213391979691</v>
      </c>
    </row>
    <row r="125" spans="1:31" collapsed="1">
      <c r="A125" s="29" t="s">
        <v>40</v>
      </c>
      <c r="B125" s="29" t="s">
        <v>77</v>
      </c>
      <c r="C125" s="33">
        <v>274.29213481746189</v>
      </c>
      <c r="D125" s="33">
        <v>322.76553938901321</v>
      </c>
      <c r="E125" s="33">
        <v>377.40556858292115</v>
      </c>
      <c r="F125" s="33">
        <v>441.91603131282261</v>
      </c>
      <c r="G125" s="33">
        <v>524.74045959973205</v>
      </c>
      <c r="H125" s="33">
        <v>624.94378345179473</v>
      </c>
      <c r="I125" s="33">
        <v>702.60652088159213</v>
      </c>
      <c r="J125" s="33">
        <v>780.15031027257339</v>
      </c>
      <c r="K125" s="33">
        <v>916.50225631970079</v>
      </c>
      <c r="L125" s="33">
        <v>1062.923594562865</v>
      </c>
      <c r="M125" s="33">
        <v>1310.8182477886967</v>
      </c>
      <c r="N125" s="33">
        <v>1435.9449101296455</v>
      </c>
      <c r="O125" s="33">
        <v>1573.1611096683707</v>
      </c>
      <c r="P125" s="33">
        <v>1680.396318980871</v>
      </c>
      <c r="Q125" s="33">
        <v>1781.1329843739736</v>
      </c>
      <c r="R125" s="33">
        <v>1856.7679677806409</v>
      </c>
      <c r="S125" s="33">
        <v>1927.4610105166375</v>
      </c>
      <c r="T125" s="33">
        <v>2000.5501645185891</v>
      </c>
      <c r="U125" s="33">
        <v>2079.2953449611009</v>
      </c>
      <c r="V125" s="33">
        <v>2147.8019215422846</v>
      </c>
      <c r="W125" s="33">
        <v>2226.1602239661729</v>
      </c>
      <c r="X125" s="33">
        <v>2306.7147125573069</v>
      </c>
      <c r="Y125" s="33">
        <v>2389.4766655831868</v>
      </c>
      <c r="Z125" s="33">
        <v>2400.7435128056632</v>
      </c>
      <c r="AA125" s="33">
        <v>2416.8736578490652</v>
      </c>
      <c r="AB125" s="33">
        <v>2424.2586555470625</v>
      </c>
      <c r="AC125" s="33">
        <v>2440.1321404072587</v>
      </c>
      <c r="AD125" s="33">
        <v>2439.5699020061388</v>
      </c>
      <c r="AE125" s="33">
        <v>2438.5083142240519</v>
      </c>
    </row>
    <row r="126" spans="1:31" collapsed="1">
      <c r="A126" s="29" t="s">
        <v>40</v>
      </c>
      <c r="B126" s="29" t="s">
        <v>78</v>
      </c>
      <c r="C126" s="33">
        <v>233.04039972597315</v>
      </c>
      <c r="D126" s="33">
        <v>274.19378499633029</v>
      </c>
      <c r="E126" s="33">
        <v>320.65387735605168</v>
      </c>
      <c r="F126" s="33">
        <v>375.46934607700922</v>
      </c>
      <c r="G126" s="33">
        <v>445.71752459519973</v>
      </c>
      <c r="H126" s="33">
        <v>530.81983863925802</v>
      </c>
      <c r="I126" s="33">
        <v>596.87216022080054</v>
      </c>
      <c r="J126" s="33">
        <v>662.69923005948851</v>
      </c>
      <c r="K126" s="33">
        <v>778.51650702387019</v>
      </c>
      <c r="L126" s="33">
        <v>902.93920009279179</v>
      </c>
      <c r="M126" s="33">
        <v>1113.6428048954601</v>
      </c>
      <c r="N126" s="33">
        <v>1220.016866511761</v>
      </c>
      <c r="O126" s="33">
        <v>1336.223020293354</v>
      </c>
      <c r="P126" s="33">
        <v>1427.3179758339807</v>
      </c>
      <c r="Q126" s="33">
        <v>1512.8203302655165</v>
      </c>
      <c r="R126" s="33">
        <v>1577.4411864508374</v>
      </c>
      <c r="S126" s="33">
        <v>1637.7030253430562</v>
      </c>
      <c r="T126" s="33">
        <v>1699.3559997276002</v>
      </c>
      <c r="U126" s="33">
        <v>1766.0471968020177</v>
      </c>
      <c r="V126" s="33">
        <v>1824.6599766321131</v>
      </c>
      <c r="W126" s="33">
        <v>1891.3289675425247</v>
      </c>
      <c r="X126" s="33">
        <v>1958.7364666471387</v>
      </c>
      <c r="Y126" s="33">
        <v>2030.3463650414849</v>
      </c>
      <c r="Z126" s="33">
        <v>2039.5199693139753</v>
      </c>
      <c r="AA126" s="33">
        <v>2052.5990225424753</v>
      </c>
      <c r="AB126" s="33">
        <v>2059.133979835955</v>
      </c>
      <c r="AC126" s="33">
        <v>2073.3251320873633</v>
      </c>
      <c r="AD126" s="33">
        <v>2072.6927414932225</v>
      </c>
      <c r="AE126" s="33">
        <v>2071.1610632715201</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5204.0163644035556</v>
      </c>
      <c r="D129" s="25">
        <v>5881.7329559323853</v>
      </c>
      <c r="E129" s="25">
        <v>6097.6203214993575</v>
      </c>
      <c r="F129" s="25">
        <v>6362.128422365372</v>
      </c>
      <c r="G129" s="25">
        <v>6503.666397460689</v>
      </c>
      <c r="H129" s="25">
        <v>7561.6004503787699</v>
      </c>
      <c r="I129" s="25">
        <v>7799.3332985901197</v>
      </c>
      <c r="J129" s="25">
        <v>7221.9230962379297</v>
      </c>
      <c r="K129" s="25">
        <v>7693.3553920600498</v>
      </c>
      <c r="L129" s="25">
        <v>8429.2141910026494</v>
      </c>
      <c r="M129" s="25">
        <v>9135.0771498269405</v>
      </c>
      <c r="N129" s="25">
        <v>9232.9947739396503</v>
      </c>
      <c r="O129" s="25">
        <v>9474.0929726439299</v>
      </c>
      <c r="P129" s="25">
        <v>9536.0352104847607</v>
      </c>
      <c r="Q129" s="25">
        <v>10952.210977414768</v>
      </c>
      <c r="R129" s="25">
        <v>11213.626697718659</v>
      </c>
      <c r="S129" s="25">
        <v>10409.25116656554</v>
      </c>
      <c r="T129" s="25">
        <v>11061.161299845451</v>
      </c>
      <c r="U129" s="25">
        <v>12074.425268124909</v>
      </c>
      <c r="V129" s="25">
        <v>12966.562421256851</v>
      </c>
      <c r="W129" s="25">
        <v>12905.931444146579</v>
      </c>
      <c r="X129" s="25">
        <v>13078.08817864133</v>
      </c>
      <c r="Y129" s="25">
        <v>13015.265195712531</v>
      </c>
      <c r="Z129" s="25">
        <v>14802.400829507151</v>
      </c>
      <c r="AA129" s="25">
        <v>15046.96791685021</v>
      </c>
      <c r="AB129" s="25">
        <v>13816.963495241409</v>
      </c>
      <c r="AC129" s="25">
        <v>14650.873038821461</v>
      </c>
      <c r="AD129" s="25">
        <v>15983.813710403039</v>
      </c>
      <c r="AE129" s="25">
        <v>17049.55139718857</v>
      </c>
    </row>
    <row r="130" spans="1:31">
      <c r="A130" s="29" t="s">
        <v>130</v>
      </c>
      <c r="B130" s="29" t="s">
        <v>77</v>
      </c>
      <c r="C130" s="33">
        <v>103.74372356915451</v>
      </c>
      <c r="D130" s="33">
        <v>114.240439722061</v>
      </c>
      <c r="E130" s="33">
        <v>137.92435712742801</v>
      </c>
      <c r="F130" s="33">
        <v>165.90026488018</v>
      </c>
      <c r="G130" s="33">
        <v>201.313023488998</v>
      </c>
      <c r="H130" s="33">
        <v>240.915850891113</v>
      </c>
      <c r="I130" s="33">
        <v>264.58415556907647</v>
      </c>
      <c r="J130" s="33">
        <v>289.73739634680749</v>
      </c>
      <c r="K130" s="33">
        <v>335.48614158248904</v>
      </c>
      <c r="L130" s="33">
        <v>383.00363436079004</v>
      </c>
      <c r="M130" s="33">
        <v>465.22075204417098</v>
      </c>
      <c r="N130" s="33">
        <v>500.52557754135</v>
      </c>
      <c r="O130" s="33">
        <v>543.876725046155</v>
      </c>
      <c r="P130" s="33">
        <v>577.09254762953492</v>
      </c>
      <c r="Q130" s="33">
        <v>608.91878009605</v>
      </c>
      <c r="R130" s="33">
        <v>631.88798867034507</v>
      </c>
      <c r="S130" s="33">
        <v>654.09910498285001</v>
      </c>
      <c r="T130" s="33">
        <v>675.51994481658505</v>
      </c>
      <c r="U130" s="33">
        <v>700.77837184333498</v>
      </c>
      <c r="V130" s="33">
        <v>721.10675005555004</v>
      </c>
      <c r="W130" s="33">
        <v>744.60863818644998</v>
      </c>
      <c r="X130" s="33">
        <v>768.47515194129505</v>
      </c>
      <c r="Y130" s="33">
        <v>793.55737583446501</v>
      </c>
      <c r="Z130" s="33">
        <v>797.02513593005995</v>
      </c>
      <c r="AA130" s="33">
        <v>801.42502158546006</v>
      </c>
      <c r="AB130" s="33">
        <v>803.76386625289501</v>
      </c>
      <c r="AC130" s="33">
        <v>807.36252816199999</v>
      </c>
      <c r="AD130" s="33">
        <v>807.79068505096006</v>
      </c>
      <c r="AE130" s="33">
        <v>807.15996271746997</v>
      </c>
    </row>
    <row r="131" spans="1:31">
      <c r="A131" s="29" t="s">
        <v>130</v>
      </c>
      <c r="B131" s="29" t="s">
        <v>78</v>
      </c>
      <c r="C131" s="33">
        <v>88.129268699645991</v>
      </c>
      <c r="D131" s="33">
        <v>97.021564651489001</v>
      </c>
      <c r="E131" s="33">
        <v>117.162092010498</v>
      </c>
      <c r="F131" s="33">
        <v>140.94180444908102</v>
      </c>
      <c r="G131" s="33">
        <v>170.99702905178049</v>
      </c>
      <c r="H131" s="33">
        <v>204.60765544748301</v>
      </c>
      <c r="I131" s="33">
        <v>224.74871568775151</v>
      </c>
      <c r="J131" s="33">
        <v>246.07607063865649</v>
      </c>
      <c r="K131" s="33">
        <v>284.99247991323449</v>
      </c>
      <c r="L131" s="33">
        <v>325.383812944412</v>
      </c>
      <c r="M131" s="33">
        <v>395.420777841568</v>
      </c>
      <c r="N131" s="33">
        <v>425.22314657020553</v>
      </c>
      <c r="O131" s="33">
        <v>461.79702500152547</v>
      </c>
      <c r="P131" s="33">
        <v>490.35393423843351</v>
      </c>
      <c r="Q131" s="33">
        <v>517.04638001060005</v>
      </c>
      <c r="R131" s="33">
        <v>536.82556633758497</v>
      </c>
      <c r="S131" s="33">
        <v>555.81613853454496</v>
      </c>
      <c r="T131" s="33">
        <v>574.06774980878504</v>
      </c>
      <c r="U131" s="33">
        <v>595.11757627486998</v>
      </c>
      <c r="V131" s="33">
        <v>612.76170148467997</v>
      </c>
      <c r="W131" s="33">
        <v>632.53670359039006</v>
      </c>
      <c r="X131" s="33">
        <v>652.48512977694998</v>
      </c>
      <c r="Y131" s="33">
        <v>674.52096390533006</v>
      </c>
      <c r="Z131" s="33">
        <v>677.41724882507003</v>
      </c>
      <c r="AA131" s="33">
        <v>680.36639414978004</v>
      </c>
      <c r="AB131" s="33">
        <v>682.99670392989992</v>
      </c>
      <c r="AC131" s="33">
        <v>685.990317409515</v>
      </c>
      <c r="AD131" s="33">
        <v>686.25337030887499</v>
      </c>
      <c r="AE131" s="33">
        <v>685.44892611503496</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5567.3647801681027</v>
      </c>
      <c r="D134" s="25">
        <v>6252.7150515366466</v>
      </c>
      <c r="E134" s="25">
        <v>6535.0958475675361</v>
      </c>
      <c r="F134" s="25">
        <v>6564.9107870160369</v>
      </c>
      <c r="G134" s="25">
        <v>6903.5367004008858</v>
      </c>
      <c r="H134" s="25">
        <v>7623.4302732766901</v>
      </c>
      <c r="I134" s="25">
        <v>7934.36653259782</v>
      </c>
      <c r="J134" s="25">
        <v>6899.0674360226967</v>
      </c>
      <c r="K134" s="25">
        <v>7734.7975398438502</v>
      </c>
      <c r="L134" s="25">
        <v>8266.424146480309</v>
      </c>
      <c r="M134" s="25">
        <v>9020.1611288905497</v>
      </c>
      <c r="N134" s="25">
        <v>9268.2690409682109</v>
      </c>
      <c r="O134" s="25">
        <v>9263.1606952377806</v>
      </c>
      <c r="P134" s="25">
        <v>9754.2534848415999</v>
      </c>
      <c r="Q134" s="25">
        <v>10771.5054458921</v>
      </c>
      <c r="R134" s="25">
        <v>11127.70484734889</v>
      </c>
      <c r="S134" s="25">
        <v>9702.5719029807005</v>
      </c>
      <c r="T134" s="25">
        <v>10828.620654091001</v>
      </c>
      <c r="U134" s="25">
        <v>11489.880817383681</v>
      </c>
      <c r="V134" s="25">
        <v>12365.400182793981</v>
      </c>
      <c r="W134" s="25">
        <v>12482.623348748539</v>
      </c>
      <c r="X134" s="25">
        <v>12281.913796102119</v>
      </c>
      <c r="Y134" s="25">
        <v>12714.221732317299</v>
      </c>
      <c r="Z134" s="25">
        <v>13851.03457588841</v>
      </c>
      <c r="AA134" s="25">
        <v>14256.957220044111</v>
      </c>
      <c r="AB134" s="25">
        <v>12334.570720996589</v>
      </c>
      <c r="AC134" s="25">
        <v>13776.166562737901</v>
      </c>
      <c r="AD134" s="25">
        <v>14614.454780622971</v>
      </c>
      <c r="AE134" s="25">
        <v>15684.62059049882</v>
      </c>
    </row>
    <row r="135" spans="1:31">
      <c r="A135" s="29" t="s">
        <v>131</v>
      </c>
      <c r="B135" s="29" t="s">
        <v>77</v>
      </c>
      <c r="C135" s="33">
        <v>46.105890129089346</v>
      </c>
      <c r="D135" s="33">
        <v>51.289798426627996</v>
      </c>
      <c r="E135" s="33">
        <v>62.889781717300004</v>
      </c>
      <c r="F135" s="33">
        <v>76.943827347517001</v>
      </c>
      <c r="G135" s="33">
        <v>94.107948667526003</v>
      </c>
      <c r="H135" s="33">
        <v>114.33899050891399</v>
      </c>
      <c r="I135" s="33">
        <v>129.44047841191249</v>
      </c>
      <c r="J135" s="33">
        <v>144.185034614801</v>
      </c>
      <c r="K135" s="33">
        <v>167.61894687271101</v>
      </c>
      <c r="L135" s="33">
        <v>204.80059560298901</v>
      </c>
      <c r="M135" s="33">
        <v>260.29553428351852</v>
      </c>
      <c r="N135" s="33">
        <v>292.01824688911398</v>
      </c>
      <c r="O135" s="33">
        <v>328.19977596914748</v>
      </c>
      <c r="P135" s="33">
        <v>357.95186254978148</v>
      </c>
      <c r="Q135" s="33">
        <v>385.72100204372401</v>
      </c>
      <c r="R135" s="33">
        <v>407.77799359512301</v>
      </c>
      <c r="S135" s="33">
        <v>429.08943404889101</v>
      </c>
      <c r="T135" s="33">
        <v>449.0439757118225</v>
      </c>
      <c r="U135" s="33">
        <v>469.66401275396299</v>
      </c>
      <c r="V135" s="33">
        <v>492.08753450584402</v>
      </c>
      <c r="W135" s="33">
        <v>514.83544839763499</v>
      </c>
      <c r="X135" s="33">
        <v>538.00253143310499</v>
      </c>
      <c r="Y135" s="33">
        <v>561.694688825605</v>
      </c>
      <c r="Z135" s="33">
        <v>566.60501416981003</v>
      </c>
      <c r="AA135" s="33">
        <v>572.219630055425</v>
      </c>
      <c r="AB135" s="33">
        <v>576.72738189506492</v>
      </c>
      <c r="AC135" s="33">
        <v>581.92536071204995</v>
      </c>
      <c r="AD135" s="33">
        <v>583.26999734210506</v>
      </c>
      <c r="AE135" s="33">
        <v>585.63884174656494</v>
      </c>
    </row>
    <row r="136" spans="1:31">
      <c r="A136" s="29" t="s">
        <v>131</v>
      </c>
      <c r="B136" s="29" t="s">
        <v>78</v>
      </c>
      <c r="C136" s="33">
        <v>39.157200163602802</v>
      </c>
      <c r="D136" s="33">
        <v>43.575523690938951</v>
      </c>
      <c r="E136" s="33">
        <v>53.417701413631001</v>
      </c>
      <c r="F136" s="33">
        <v>65.378797556087008</v>
      </c>
      <c r="G136" s="33">
        <v>79.918573579788003</v>
      </c>
      <c r="H136" s="33">
        <v>97.095475473403496</v>
      </c>
      <c r="I136" s="33">
        <v>109.91620835781049</v>
      </c>
      <c r="J136" s="33">
        <v>122.515895420074</v>
      </c>
      <c r="K136" s="33">
        <v>142.43759643554651</v>
      </c>
      <c r="L136" s="33">
        <v>173.90882025623301</v>
      </c>
      <c r="M136" s="33">
        <v>221.11889532279952</v>
      </c>
      <c r="N136" s="33">
        <v>248.1634925518035</v>
      </c>
      <c r="O136" s="33">
        <v>278.71581577968595</v>
      </c>
      <c r="P136" s="33">
        <v>303.947362812042</v>
      </c>
      <c r="Q136" s="33">
        <v>327.61118205070449</v>
      </c>
      <c r="R136" s="33">
        <v>346.36675619506804</v>
      </c>
      <c r="S136" s="33">
        <v>364.47440850448601</v>
      </c>
      <c r="T136" s="33">
        <v>381.53449554443347</v>
      </c>
      <c r="U136" s="33">
        <v>399.00587103652947</v>
      </c>
      <c r="V136" s="33">
        <v>418.16863727188098</v>
      </c>
      <c r="W136" s="33">
        <v>437.56871479225151</v>
      </c>
      <c r="X136" s="33">
        <v>456.742569591522</v>
      </c>
      <c r="Y136" s="33">
        <v>477.24660862350453</v>
      </c>
      <c r="Z136" s="33">
        <v>481.30817297458651</v>
      </c>
      <c r="AA136" s="33">
        <v>486.31687499999998</v>
      </c>
      <c r="AB136" s="33">
        <v>489.67396982955898</v>
      </c>
      <c r="AC136" s="33">
        <v>494.6069086875915</v>
      </c>
      <c r="AD136" s="33">
        <v>495.58239173126196</v>
      </c>
      <c r="AE136" s="33">
        <v>497.32071732330297</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4329.4005041480232</v>
      </c>
      <c r="D139" s="25">
        <v>4908.7952105399454</v>
      </c>
      <c r="E139" s="25">
        <v>5934.1919389792947</v>
      </c>
      <c r="F139" s="25">
        <v>6528.7695988096721</v>
      </c>
      <c r="G139" s="25">
        <v>6863.0056975854886</v>
      </c>
      <c r="H139" s="25">
        <v>8027.2366784785918</v>
      </c>
      <c r="I139" s="25">
        <v>8796.0993784604689</v>
      </c>
      <c r="J139" s="25">
        <v>8929.0801471955092</v>
      </c>
      <c r="K139" s="25">
        <v>9626.1225133886801</v>
      </c>
      <c r="L139" s="25">
        <v>10179.64035616822</v>
      </c>
      <c r="M139" s="25">
        <v>9984.4368115758607</v>
      </c>
      <c r="N139" s="25">
        <v>10760.829080698521</v>
      </c>
      <c r="O139" s="25">
        <v>10744.888688517151</v>
      </c>
      <c r="P139" s="25">
        <v>10455.004946298392</v>
      </c>
      <c r="Q139" s="25">
        <v>11440.45690354096</v>
      </c>
      <c r="R139" s="25">
        <v>11800.61312342042</v>
      </c>
      <c r="S139" s="25">
        <v>11528.25927778215</v>
      </c>
      <c r="T139" s="25">
        <v>12300.938733937681</v>
      </c>
      <c r="U139" s="25">
        <v>13053.83493765212</v>
      </c>
      <c r="V139" s="25">
        <v>12807.488083087621</v>
      </c>
      <c r="W139" s="25">
        <v>13660.681962884009</v>
      </c>
      <c r="X139" s="25">
        <v>13556.18027178227</v>
      </c>
      <c r="Y139" s="25">
        <v>13075.879151775231</v>
      </c>
      <c r="Z139" s="25">
        <v>14262.8400680779</v>
      </c>
      <c r="AA139" s="25">
        <v>14649.24570918001</v>
      </c>
      <c r="AB139" s="25">
        <v>14279.69330392839</v>
      </c>
      <c r="AC139" s="25">
        <v>15258.36953244508</v>
      </c>
      <c r="AD139" s="25">
        <v>16219.6450085332</v>
      </c>
      <c r="AE139" s="25">
        <v>15845.632355666681</v>
      </c>
    </row>
    <row r="140" spans="1:31">
      <c r="A140" s="29" t="s">
        <v>132</v>
      </c>
      <c r="B140" s="29" t="s">
        <v>77</v>
      </c>
      <c r="C140" s="33">
        <v>60.361494900226496</v>
      </c>
      <c r="D140" s="33">
        <v>72.320243375062503</v>
      </c>
      <c r="E140" s="33">
        <v>86.681847811341001</v>
      </c>
      <c r="F140" s="33">
        <v>103.65418734121299</v>
      </c>
      <c r="G140" s="33">
        <v>127.6657987732885</v>
      </c>
      <c r="H140" s="33">
        <v>157.9156370261905</v>
      </c>
      <c r="I140" s="33">
        <v>187.36083002841448</v>
      </c>
      <c r="J140" s="33">
        <v>216.0942103523015</v>
      </c>
      <c r="K140" s="33">
        <v>267.367907112002</v>
      </c>
      <c r="L140" s="33">
        <v>312.78584060065447</v>
      </c>
      <c r="M140" s="33">
        <v>390.695545523703</v>
      </c>
      <c r="N140" s="33">
        <v>438.52070919656745</v>
      </c>
      <c r="O140" s="33">
        <v>483.41096936464299</v>
      </c>
      <c r="P140" s="33">
        <v>517.67175364160505</v>
      </c>
      <c r="Q140" s="33">
        <v>549.90186324786998</v>
      </c>
      <c r="R140" s="33">
        <v>574.08388901954504</v>
      </c>
      <c r="S140" s="33">
        <v>596.42332672023508</v>
      </c>
      <c r="T140" s="33">
        <v>621.88786826753505</v>
      </c>
      <c r="U140" s="33">
        <v>649.62785507869501</v>
      </c>
      <c r="V140" s="33">
        <v>672.01441700458508</v>
      </c>
      <c r="W140" s="33">
        <v>699.03628544390006</v>
      </c>
      <c r="X140" s="33">
        <v>727.08285821961999</v>
      </c>
      <c r="Y140" s="33">
        <v>754.49915091466494</v>
      </c>
      <c r="Z140" s="33">
        <v>759.03643472098997</v>
      </c>
      <c r="AA140" s="33">
        <v>765.41792904663009</v>
      </c>
      <c r="AB140" s="33">
        <v>768.306993955135</v>
      </c>
      <c r="AC140" s="33">
        <v>774.81176727867</v>
      </c>
      <c r="AD140" s="33">
        <v>775.19145273589993</v>
      </c>
      <c r="AE140" s="33">
        <v>774.80998912703501</v>
      </c>
    </row>
    <row r="141" spans="1:31">
      <c r="A141" s="29" t="s">
        <v>132</v>
      </c>
      <c r="B141" s="29" t="s">
        <v>78</v>
      </c>
      <c r="C141" s="33">
        <v>51.3066448535915</v>
      </c>
      <c r="D141" s="33">
        <v>61.451198442458995</v>
      </c>
      <c r="E141" s="33">
        <v>73.659837475776499</v>
      </c>
      <c r="F141" s="33">
        <v>88.082971834659503</v>
      </c>
      <c r="G141" s="33">
        <v>108.470634001493</v>
      </c>
      <c r="H141" s="33">
        <v>134.1928176865575</v>
      </c>
      <c r="I141" s="33">
        <v>159.19155989211751</v>
      </c>
      <c r="J141" s="33">
        <v>183.54751978397348</v>
      </c>
      <c r="K141" s="33">
        <v>227.0259958827495</v>
      </c>
      <c r="L141" s="33">
        <v>265.68989357614498</v>
      </c>
      <c r="M141" s="33">
        <v>331.83895578479752</v>
      </c>
      <c r="N141" s="33">
        <v>372.61138215541797</v>
      </c>
      <c r="O141" s="33">
        <v>410.83125984382599</v>
      </c>
      <c r="P141" s="33">
        <v>439.66761757278402</v>
      </c>
      <c r="Q141" s="33">
        <v>467.28120572090148</v>
      </c>
      <c r="R141" s="33">
        <v>487.89141758727999</v>
      </c>
      <c r="S141" s="33">
        <v>506.91546948074995</v>
      </c>
      <c r="T141" s="33">
        <v>527.95990794944498</v>
      </c>
      <c r="U141" s="33">
        <v>551.64849860465506</v>
      </c>
      <c r="V141" s="33">
        <v>570.53880249022995</v>
      </c>
      <c r="W141" s="33">
        <v>593.98818820762494</v>
      </c>
      <c r="X141" s="33">
        <v>617.41310619926003</v>
      </c>
      <c r="Y141" s="33">
        <v>640.99210364532007</v>
      </c>
      <c r="Z141" s="33">
        <v>644.58390899753499</v>
      </c>
      <c r="AA141" s="33">
        <v>650.05554519843997</v>
      </c>
      <c r="AB141" s="33">
        <v>652.39523247003501</v>
      </c>
      <c r="AC141" s="33">
        <v>658.15531771850499</v>
      </c>
      <c r="AD141" s="33">
        <v>658.60523070907504</v>
      </c>
      <c r="AE141" s="33">
        <v>658.29534521675009</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2623.5452359171313</v>
      </c>
      <c r="D144" s="25">
        <v>2798.1477668906159</v>
      </c>
      <c r="E144" s="25">
        <v>2996.8814511672731</v>
      </c>
      <c r="F144" s="25">
        <v>3008.3833572973863</v>
      </c>
      <c r="G144" s="25">
        <v>2949.0754802809438</v>
      </c>
      <c r="H144" s="25">
        <v>3160.1857366147278</v>
      </c>
      <c r="I144" s="25">
        <v>3360.8341703059659</v>
      </c>
      <c r="J144" s="25">
        <v>3300.463996339839</v>
      </c>
      <c r="K144" s="25">
        <v>3533.7408493067269</v>
      </c>
      <c r="L144" s="25">
        <v>3645.3258054173948</v>
      </c>
      <c r="M144" s="25">
        <v>3718.3325066146031</v>
      </c>
      <c r="N144" s="25">
        <v>3905.458895445196</v>
      </c>
      <c r="O144" s="25">
        <v>3875.3562605586121</v>
      </c>
      <c r="P144" s="25">
        <v>3779.464328219678</v>
      </c>
      <c r="Q144" s="25">
        <v>4028.9272569281384</v>
      </c>
      <c r="R144" s="25">
        <v>4246.1349106342295</v>
      </c>
      <c r="S144" s="25">
        <v>4126.3156933502596</v>
      </c>
      <c r="T144" s="25">
        <v>4379.7080439660804</v>
      </c>
      <c r="U144" s="25">
        <v>4502.8278019530499</v>
      </c>
      <c r="V144" s="25">
        <v>4576.0415382380797</v>
      </c>
      <c r="W144" s="25">
        <v>4756.5855560100399</v>
      </c>
      <c r="X144" s="25">
        <v>4662.40553163</v>
      </c>
      <c r="Y144" s="25">
        <v>4501.1597708139598</v>
      </c>
      <c r="Z144" s="25">
        <v>4782.4214016851301</v>
      </c>
      <c r="AA144" s="25">
        <v>5031.6477666343599</v>
      </c>
      <c r="AB144" s="25">
        <v>4870.1344042339006</v>
      </c>
      <c r="AC144" s="25">
        <v>5185.5389204543098</v>
      </c>
      <c r="AD144" s="25">
        <v>5354.2665904202604</v>
      </c>
      <c r="AE144" s="25">
        <v>5426.7292303408003</v>
      </c>
    </row>
    <row r="145" spans="1:31">
      <c r="A145" s="29" t="s">
        <v>133</v>
      </c>
      <c r="B145" s="29" t="s">
        <v>77</v>
      </c>
      <c r="C145" s="33">
        <v>56.735401081919505</v>
      </c>
      <c r="D145" s="33">
        <v>76.760957679032998</v>
      </c>
      <c r="E145" s="33">
        <v>80.336397202253011</v>
      </c>
      <c r="F145" s="33">
        <v>83.77517680597299</v>
      </c>
      <c r="G145" s="33">
        <v>87.4369384784695</v>
      </c>
      <c r="H145" s="33">
        <v>94.393830517411004</v>
      </c>
      <c r="I145" s="33">
        <v>101.22300673103301</v>
      </c>
      <c r="J145" s="33">
        <v>107.734993650734</v>
      </c>
      <c r="K145" s="33">
        <v>120.7804110527035</v>
      </c>
      <c r="L145" s="33">
        <v>134.14774963712648</v>
      </c>
      <c r="M145" s="33">
        <v>160.92800517952401</v>
      </c>
      <c r="N145" s="33">
        <v>168.86992278051349</v>
      </c>
      <c r="O145" s="33">
        <v>178.895563654184</v>
      </c>
      <c r="P145" s="33">
        <v>186.81020535659749</v>
      </c>
      <c r="Q145" s="33">
        <v>193.69299778652152</v>
      </c>
      <c r="R145" s="33">
        <v>198.5959611163135</v>
      </c>
      <c r="S145" s="33">
        <v>201.83999430489499</v>
      </c>
      <c r="T145" s="33">
        <v>206.63330045509301</v>
      </c>
      <c r="U145" s="33">
        <v>210.45005520743101</v>
      </c>
      <c r="V145" s="33">
        <v>212.78986932742549</v>
      </c>
      <c r="W145" s="33">
        <v>216.72619612789151</v>
      </c>
      <c r="X145" s="33">
        <v>220.94628909730901</v>
      </c>
      <c r="Y145" s="33">
        <v>226.20156468015901</v>
      </c>
      <c r="Z145" s="33">
        <v>224.80235239937898</v>
      </c>
      <c r="AA145" s="33">
        <v>224.568797421455</v>
      </c>
      <c r="AB145" s="33">
        <v>222.36576342201201</v>
      </c>
      <c r="AC145" s="33">
        <v>222.96248506641351</v>
      </c>
      <c r="AD145" s="33">
        <v>220.68549662637699</v>
      </c>
      <c r="AE145" s="33">
        <v>218.57769568657849</v>
      </c>
    </row>
    <row r="146" spans="1:31">
      <c r="A146" s="29" t="s">
        <v>133</v>
      </c>
      <c r="B146" s="29" t="s">
        <v>78</v>
      </c>
      <c r="C146" s="33">
        <v>48.207610889911649</v>
      </c>
      <c r="D146" s="33">
        <v>65.215973059296502</v>
      </c>
      <c r="E146" s="33">
        <v>68.281726707458489</v>
      </c>
      <c r="F146" s="33">
        <v>71.177472268938999</v>
      </c>
      <c r="G146" s="33">
        <v>74.249787825584008</v>
      </c>
      <c r="H146" s="33">
        <v>80.157815407752494</v>
      </c>
      <c r="I146" s="33">
        <v>86.026891168117487</v>
      </c>
      <c r="J146" s="33">
        <v>91.522718880235999</v>
      </c>
      <c r="K146" s="33">
        <v>102.62078503608701</v>
      </c>
      <c r="L146" s="33">
        <v>114.0144989147185</v>
      </c>
      <c r="M146" s="33">
        <v>136.64069033610801</v>
      </c>
      <c r="N146" s="33">
        <v>143.42843630981397</v>
      </c>
      <c r="O146" s="33">
        <v>151.93446887207</v>
      </c>
      <c r="P146" s="33">
        <v>158.635736095428</v>
      </c>
      <c r="Q146" s="33">
        <v>164.4393369045255</v>
      </c>
      <c r="R146" s="33">
        <v>168.60893116462199</v>
      </c>
      <c r="S146" s="33">
        <v>171.39228346300098</v>
      </c>
      <c r="T146" s="33">
        <v>175.47959601593001</v>
      </c>
      <c r="U146" s="33">
        <v>178.81720095062249</v>
      </c>
      <c r="V146" s="33">
        <v>180.85860993146849</v>
      </c>
      <c r="W146" s="33">
        <v>183.981905306816</v>
      </c>
      <c r="X146" s="33">
        <v>187.745904390335</v>
      </c>
      <c r="Y146" s="33">
        <v>192.10204890727951</v>
      </c>
      <c r="Z146" s="33">
        <v>190.976062203884</v>
      </c>
      <c r="AA146" s="33">
        <v>190.61556316709502</v>
      </c>
      <c r="AB146" s="33">
        <v>188.96502816009502</v>
      </c>
      <c r="AC146" s="33">
        <v>189.485049544334</v>
      </c>
      <c r="AD146" s="33">
        <v>187.53191263103452</v>
      </c>
      <c r="AE146" s="33">
        <v>185.66234979820248</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241.79817873837229</v>
      </c>
      <c r="D149" s="25">
        <v>259.28854378507316</v>
      </c>
      <c r="E149" s="25">
        <v>284.76618183761872</v>
      </c>
      <c r="F149" s="25">
        <v>301.56862867177608</v>
      </c>
      <c r="G149" s="25">
        <v>300.93469233675029</v>
      </c>
      <c r="H149" s="25">
        <v>340.45096227617108</v>
      </c>
      <c r="I149" s="25">
        <v>359.63478268002149</v>
      </c>
      <c r="J149" s="25">
        <v>360.3472853992248</v>
      </c>
      <c r="K149" s="25">
        <v>374.3480531475231</v>
      </c>
      <c r="L149" s="25">
        <v>393.62024028721072</v>
      </c>
      <c r="M149" s="25">
        <v>404.78018036997025</v>
      </c>
      <c r="N149" s="25">
        <v>437.3264746696247</v>
      </c>
      <c r="O149" s="25">
        <v>455.53547490942287</v>
      </c>
      <c r="P149" s="25">
        <v>452.12456586110665</v>
      </c>
      <c r="Q149" s="25">
        <v>503.52862764464118</v>
      </c>
      <c r="R149" s="25">
        <v>526.40529819333881</v>
      </c>
      <c r="S149" s="25">
        <v>536.96898101264901</v>
      </c>
      <c r="T149" s="25">
        <v>559.14074222887632</v>
      </c>
      <c r="U149" s="25">
        <v>589.68877635512104</v>
      </c>
      <c r="V149" s="25">
        <v>603.14410764586819</v>
      </c>
      <c r="W149" s="25">
        <v>635.053139570795</v>
      </c>
      <c r="X149" s="25">
        <v>649.96722579048901</v>
      </c>
      <c r="Y149" s="25">
        <v>636.93035233162095</v>
      </c>
      <c r="Z149" s="25">
        <v>701.91381017989102</v>
      </c>
      <c r="AA149" s="25">
        <v>726.32898513385999</v>
      </c>
      <c r="AB149" s="25">
        <v>725.28386234771301</v>
      </c>
      <c r="AC149" s="25">
        <v>750.54211889836802</v>
      </c>
      <c r="AD149" s="25">
        <v>789.85005382767997</v>
      </c>
      <c r="AE149" s="25">
        <v>795.67981828481402</v>
      </c>
    </row>
    <row r="150" spans="1:31">
      <c r="A150" s="29" t="s">
        <v>134</v>
      </c>
      <c r="B150" s="29" t="s">
        <v>77</v>
      </c>
      <c r="C150" s="33">
        <v>7.3456251370720498</v>
      </c>
      <c r="D150" s="33">
        <v>8.1541001862287494</v>
      </c>
      <c r="E150" s="33">
        <v>9.5731847245991002</v>
      </c>
      <c r="F150" s="33">
        <v>11.6425749379396</v>
      </c>
      <c r="G150" s="33">
        <v>14.216750191450101</v>
      </c>
      <c r="H150" s="33">
        <v>17.3794745081663</v>
      </c>
      <c r="I150" s="33">
        <v>19.998050141155701</v>
      </c>
      <c r="J150" s="33">
        <v>22.398675307929501</v>
      </c>
      <c r="K150" s="33">
        <v>25.248849699795198</v>
      </c>
      <c r="L150" s="33">
        <v>28.185774361304897</v>
      </c>
      <c r="M150" s="33">
        <v>33.67841075778005</v>
      </c>
      <c r="N150" s="33">
        <v>36.010453722100699</v>
      </c>
      <c r="O150" s="33">
        <v>38.778075634241098</v>
      </c>
      <c r="P150" s="33">
        <v>40.869949803352348</v>
      </c>
      <c r="Q150" s="33">
        <v>42.898341199807803</v>
      </c>
      <c r="R150" s="33">
        <v>44.422135379314398</v>
      </c>
      <c r="S150" s="33">
        <v>46.009150459766353</v>
      </c>
      <c r="T150" s="33">
        <v>47.465075267553303</v>
      </c>
      <c r="U150" s="33">
        <v>48.775050077676752</v>
      </c>
      <c r="V150" s="33">
        <v>49.803350648879999</v>
      </c>
      <c r="W150" s="33">
        <v>50.953655810296496</v>
      </c>
      <c r="X150" s="33">
        <v>52.207881865978003</v>
      </c>
      <c r="Y150" s="33">
        <v>53.523885328292501</v>
      </c>
      <c r="Z150" s="33">
        <v>53.2745755854245</v>
      </c>
      <c r="AA150" s="33">
        <v>53.242279740095</v>
      </c>
      <c r="AB150" s="33">
        <v>53.094650021954997</v>
      </c>
      <c r="AC150" s="33">
        <v>53.069999188125003</v>
      </c>
      <c r="AD150" s="33">
        <v>52.632270250796999</v>
      </c>
      <c r="AE150" s="33">
        <v>52.321824946403503</v>
      </c>
    </row>
    <row r="151" spans="1:31">
      <c r="A151" s="29" t="s">
        <v>134</v>
      </c>
      <c r="B151" s="29" t="s">
        <v>78</v>
      </c>
      <c r="C151" s="33">
        <v>6.2396751192211992</v>
      </c>
      <c r="D151" s="33">
        <v>6.9295251521468</v>
      </c>
      <c r="E151" s="33">
        <v>8.1325197486876988</v>
      </c>
      <c r="F151" s="33">
        <v>9.8882999682425989</v>
      </c>
      <c r="G151" s="33">
        <v>12.081500136554199</v>
      </c>
      <c r="H151" s="33">
        <v>14.766074624061551</v>
      </c>
      <c r="I151" s="33">
        <v>16.988785115003548</v>
      </c>
      <c r="J151" s="33">
        <v>19.037025336548648</v>
      </c>
      <c r="K151" s="33">
        <v>21.439649756252752</v>
      </c>
      <c r="L151" s="33">
        <v>23.94217440128325</v>
      </c>
      <c r="M151" s="33">
        <v>28.62348561018705</v>
      </c>
      <c r="N151" s="33">
        <v>30.590408924520002</v>
      </c>
      <c r="O151" s="33">
        <v>32.9444507962465</v>
      </c>
      <c r="P151" s="33">
        <v>34.713325115293252</v>
      </c>
      <c r="Q151" s="33">
        <v>36.4422255787849</v>
      </c>
      <c r="R151" s="33">
        <v>37.748515166282644</v>
      </c>
      <c r="S151" s="33">
        <v>39.104725360274301</v>
      </c>
      <c r="T151" s="33">
        <v>40.314250409007052</v>
      </c>
      <c r="U151" s="33">
        <v>41.458049935340853</v>
      </c>
      <c r="V151" s="33">
        <v>42.332225453853603</v>
      </c>
      <c r="W151" s="33">
        <v>43.253455645442003</v>
      </c>
      <c r="X151" s="33">
        <v>44.349756689071647</v>
      </c>
      <c r="Y151" s="33">
        <v>45.484639960050544</v>
      </c>
      <c r="Z151" s="33">
        <v>45.234576312899556</v>
      </c>
      <c r="AA151" s="33">
        <v>45.244645027160601</v>
      </c>
      <c r="AB151" s="33">
        <v>45.103045446366053</v>
      </c>
      <c r="AC151" s="33">
        <v>45.087538727417552</v>
      </c>
      <c r="AD151" s="33">
        <v>44.719836112976054</v>
      </c>
      <c r="AE151" s="33">
        <v>44.433724818229656</v>
      </c>
    </row>
  </sheetData>
  <sheetProtection algorithmName="SHA-512" hashValue="CAxPpq8Hl0L6xewaC4lDCQogwKJ5sLLnu6rPXhND1/M2U3Gmuy+zMQCPyVNG8f0AhjzcMRl5teMiOXpJKsoHqA==" saltValue="PJhw16oiBYl35r40AhQSV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139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11827.61147174357</v>
      </c>
      <c r="G6" s="33">
        <v>10138.612805560886</v>
      </c>
      <c r="H6" s="33">
        <v>10004.203939293926</v>
      </c>
      <c r="I6" s="33">
        <v>9923.8184081477702</v>
      </c>
      <c r="J6" s="33">
        <v>9654.2026045832699</v>
      </c>
      <c r="K6" s="33">
        <v>8807.836777571425</v>
      </c>
      <c r="L6" s="33">
        <v>8703.0170631668843</v>
      </c>
      <c r="M6" s="33">
        <v>8463.8629830717946</v>
      </c>
      <c r="N6" s="33">
        <v>5823.0170633425296</v>
      </c>
      <c r="O6" s="33">
        <v>5233.1840275007198</v>
      </c>
      <c r="P6" s="33">
        <v>5233.1840275683689</v>
      </c>
      <c r="Q6" s="33">
        <v>4545.6228935588097</v>
      </c>
      <c r="R6" s="33">
        <v>4248.5847049757094</v>
      </c>
      <c r="S6" s="33">
        <v>4095.6225449575791</v>
      </c>
      <c r="T6" s="33">
        <v>4095.6225449500189</v>
      </c>
      <c r="U6" s="33">
        <v>4095.6225449992489</v>
      </c>
      <c r="V6" s="33">
        <v>4095.6225449837889</v>
      </c>
      <c r="W6" s="33">
        <v>3435.6225449603589</v>
      </c>
      <c r="X6" s="33">
        <v>2001.6225449074088</v>
      </c>
      <c r="Y6" s="33">
        <v>1762.0905424002201</v>
      </c>
      <c r="Z6" s="33">
        <v>1692</v>
      </c>
      <c r="AA6" s="33">
        <v>1692</v>
      </c>
      <c r="AB6" s="33">
        <v>1692</v>
      </c>
      <c r="AC6" s="33">
        <v>1692</v>
      </c>
      <c r="AD6" s="33">
        <v>1692</v>
      </c>
      <c r="AE6" s="33">
        <v>1692</v>
      </c>
    </row>
    <row r="7" spans="1:35">
      <c r="A7" s="29" t="s">
        <v>40</v>
      </c>
      <c r="B7" s="29" t="s">
        <v>71</v>
      </c>
      <c r="C7" s="33">
        <v>4790</v>
      </c>
      <c r="D7" s="33">
        <v>4790</v>
      </c>
      <c r="E7" s="33">
        <v>4790</v>
      </c>
      <c r="F7" s="33">
        <v>2254.3493900000003</v>
      </c>
      <c r="G7" s="33">
        <v>2232.1942600000002</v>
      </c>
      <c r="H7" s="33">
        <v>1862.6790500000002</v>
      </c>
      <c r="I7" s="33">
        <v>347.48039248591999</v>
      </c>
      <c r="J7" s="33">
        <v>238.96553999999998</v>
      </c>
      <c r="K7" s="33">
        <v>238.96553999999998</v>
      </c>
      <c r="L7" s="33">
        <v>238.96553999999998</v>
      </c>
      <c r="M7" s="33">
        <v>238.96553999999998</v>
      </c>
      <c r="N7" s="33">
        <v>238.96553999999998</v>
      </c>
      <c r="O7" s="33">
        <v>238.96553999999998</v>
      </c>
      <c r="P7" s="33">
        <v>238.96553999999998</v>
      </c>
      <c r="Q7" s="33">
        <v>238.96553999999998</v>
      </c>
      <c r="R7" s="33">
        <v>238.96553999999998</v>
      </c>
      <c r="S7" s="33">
        <v>238.96553999999998</v>
      </c>
      <c r="T7" s="33">
        <v>238.96553999999998</v>
      </c>
      <c r="U7" s="33">
        <v>238.96553999999998</v>
      </c>
      <c r="V7" s="33">
        <v>238.96553999999998</v>
      </c>
      <c r="W7" s="33">
        <v>238.96553999999998</v>
      </c>
      <c r="X7" s="33">
        <v>238.96553999999998</v>
      </c>
      <c r="Y7" s="33">
        <v>238.96553999999998</v>
      </c>
      <c r="Z7" s="33">
        <v>238.96553999999998</v>
      </c>
      <c r="AA7" s="33">
        <v>238.96553999999998</v>
      </c>
      <c r="AB7" s="33">
        <v>238.96553999999998</v>
      </c>
      <c r="AC7" s="33">
        <v>0</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v>
      </c>
      <c r="AD8" s="33">
        <v>388</v>
      </c>
      <c r="AE8" s="33">
        <v>388</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5502.3002341027432</v>
      </c>
      <c r="R10" s="33">
        <v>5502.3002341987331</v>
      </c>
      <c r="S10" s="33">
        <v>5502.3003752047625</v>
      </c>
      <c r="T10" s="33">
        <v>5502.3003752810328</v>
      </c>
      <c r="U10" s="33">
        <v>5866.724174615023</v>
      </c>
      <c r="V10" s="33">
        <v>5746.7241746750924</v>
      </c>
      <c r="W10" s="33">
        <v>6476.9893704223632</v>
      </c>
      <c r="X10" s="33">
        <v>6382.9893704223632</v>
      </c>
      <c r="Y10" s="33">
        <v>6387.9154704223638</v>
      </c>
      <c r="Z10" s="33">
        <v>6587.9765104223625</v>
      </c>
      <c r="AA10" s="33">
        <v>6587.9765104223625</v>
      </c>
      <c r="AB10" s="33">
        <v>7971.9531854223624</v>
      </c>
      <c r="AC10" s="33">
        <v>7387.9531854223624</v>
      </c>
      <c r="AD10" s="33">
        <v>8030.7345945021934</v>
      </c>
      <c r="AE10" s="33">
        <v>7735.8278945622424</v>
      </c>
    </row>
    <row r="11" spans="1:35">
      <c r="A11" s="29" t="s">
        <v>40</v>
      </c>
      <c r="B11" s="29" t="s">
        <v>65</v>
      </c>
      <c r="C11" s="33">
        <v>7365.2999954223633</v>
      </c>
      <c r="D11" s="33">
        <v>7365.2999954223633</v>
      </c>
      <c r="E11" s="33">
        <v>7365.2999954223633</v>
      </c>
      <c r="F11" s="33">
        <v>7365.2999954223633</v>
      </c>
      <c r="G11" s="33">
        <v>7365.2999954223633</v>
      </c>
      <c r="H11" s="33">
        <v>7365.2999954223633</v>
      </c>
      <c r="I11" s="33">
        <v>7365.2999954223633</v>
      </c>
      <c r="J11" s="33">
        <v>7365.2999954223633</v>
      </c>
      <c r="K11" s="33">
        <v>7365.2999954223633</v>
      </c>
      <c r="L11" s="33">
        <v>7365.2999954223633</v>
      </c>
      <c r="M11" s="33">
        <v>7365.2999954223633</v>
      </c>
      <c r="N11" s="33">
        <v>7365.2999954223633</v>
      </c>
      <c r="O11" s="33">
        <v>7365.2999954223633</v>
      </c>
      <c r="P11" s="33">
        <v>7365.2999954223633</v>
      </c>
      <c r="Q11" s="33">
        <v>7365.2999954223633</v>
      </c>
      <c r="R11" s="33">
        <v>7365.2999954223633</v>
      </c>
      <c r="S11" s="33">
        <v>7278.8999938964844</v>
      </c>
      <c r="T11" s="33">
        <v>7278.8999938964844</v>
      </c>
      <c r="U11" s="33">
        <v>7278.8999938964844</v>
      </c>
      <c r="V11" s="33">
        <v>7278.8999938964844</v>
      </c>
      <c r="W11" s="33">
        <v>7278.8999938964844</v>
      </c>
      <c r="X11" s="33">
        <v>7212.8999938964844</v>
      </c>
      <c r="Y11" s="33">
        <v>7212.8999938964844</v>
      </c>
      <c r="Z11" s="33">
        <v>7212.8999938964844</v>
      </c>
      <c r="AA11" s="33">
        <v>7212.8999938964844</v>
      </c>
      <c r="AB11" s="33">
        <v>7212.8999938964844</v>
      </c>
      <c r="AC11" s="33">
        <v>7212.8999938964844</v>
      </c>
      <c r="AD11" s="33">
        <v>7212.8999938964844</v>
      </c>
      <c r="AE11" s="33">
        <v>7212.8999938964844</v>
      </c>
    </row>
    <row r="12" spans="1:35">
      <c r="A12" s="29" t="s">
        <v>40</v>
      </c>
      <c r="B12" s="29" t="s">
        <v>69</v>
      </c>
      <c r="C12" s="33">
        <v>12981.671018030567</v>
      </c>
      <c r="D12" s="33">
        <v>14711.831184209754</v>
      </c>
      <c r="E12" s="33">
        <v>16617.973133626121</v>
      </c>
      <c r="F12" s="33">
        <v>22536.935305356579</v>
      </c>
      <c r="G12" s="33">
        <v>22536.935355368591</v>
      </c>
      <c r="H12" s="33">
        <v>22821.341043425367</v>
      </c>
      <c r="I12" s="33">
        <v>25533.457061715373</v>
      </c>
      <c r="J12" s="33">
        <v>28215.61328180979</v>
      </c>
      <c r="K12" s="33">
        <v>28180.809603922011</v>
      </c>
      <c r="L12" s="33">
        <v>29231.036644184966</v>
      </c>
      <c r="M12" s="33">
        <v>29418.727283485008</v>
      </c>
      <c r="N12" s="33">
        <v>33795.164761014785</v>
      </c>
      <c r="O12" s="33">
        <v>34555.705269420323</v>
      </c>
      <c r="P12" s="33">
        <v>35089.798509933855</v>
      </c>
      <c r="Q12" s="33">
        <v>35129.125927586028</v>
      </c>
      <c r="R12" s="33">
        <v>35530.04276419439</v>
      </c>
      <c r="S12" s="33">
        <v>37557.252038217986</v>
      </c>
      <c r="T12" s="33">
        <v>38199.270649298545</v>
      </c>
      <c r="U12" s="33">
        <v>38313.950850323286</v>
      </c>
      <c r="V12" s="33">
        <v>37998.908753435819</v>
      </c>
      <c r="W12" s="33">
        <v>40763.043972045292</v>
      </c>
      <c r="X12" s="33">
        <v>42688.459966918403</v>
      </c>
      <c r="Y12" s="33">
        <v>41996.4888268336</v>
      </c>
      <c r="Z12" s="33">
        <v>41092.577799320636</v>
      </c>
      <c r="AA12" s="33">
        <v>39953.224895882326</v>
      </c>
      <c r="AB12" s="33">
        <v>40767.583184326446</v>
      </c>
      <c r="AC12" s="33">
        <v>40527.583196786334</v>
      </c>
      <c r="AD12" s="33">
        <v>40498.883216863142</v>
      </c>
      <c r="AE12" s="33">
        <v>40865.233518075001</v>
      </c>
    </row>
    <row r="13" spans="1:35">
      <c r="A13" s="29" t="s">
        <v>40</v>
      </c>
      <c r="B13" s="29" t="s">
        <v>68</v>
      </c>
      <c r="C13" s="33">
        <v>5599.9709892272858</v>
      </c>
      <c r="D13" s="33">
        <v>6959.1559867858805</v>
      </c>
      <c r="E13" s="33">
        <v>6959.1559867858805</v>
      </c>
      <c r="F13" s="33">
        <v>6959.1559867858805</v>
      </c>
      <c r="G13" s="33">
        <v>6959.1559867858805</v>
      </c>
      <c r="H13" s="33">
        <v>6959.1561419397394</v>
      </c>
      <c r="I13" s="33">
        <v>7059.1559867858805</v>
      </c>
      <c r="J13" s="33">
        <v>7059.1559867858805</v>
      </c>
      <c r="K13" s="33">
        <v>7954.3224385785206</v>
      </c>
      <c r="L13" s="33">
        <v>8058.1672273118602</v>
      </c>
      <c r="M13" s="33">
        <v>9693.3885423896336</v>
      </c>
      <c r="N13" s="33">
        <v>13271.306165819071</v>
      </c>
      <c r="O13" s="33">
        <v>14346.648868707689</v>
      </c>
      <c r="P13" s="33">
        <v>14346.648870818062</v>
      </c>
      <c r="Q13" s="33">
        <v>14500.112370973142</v>
      </c>
      <c r="R13" s="33">
        <v>14548.90781335413</v>
      </c>
      <c r="S13" s="33">
        <v>18555.581910731646</v>
      </c>
      <c r="T13" s="33">
        <v>18517.695411851779</v>
      </c>
      <c r="U13" s="33">
        <v>18517.695431442608</v>
      </c>
      <c r="V13" s="33">
        <v>19346.711492125665</v>
      </c>
      <c r="W13" s="33">
        <v>21423.755757356012</v>
      </c>
      <c r="X13" s="33">
        <v>26207.716547307988</v>
      </c>
      <c r="Y13" s="33">
        <v>25832.71655115853</v>
      </c>
      <c r="Z13" s="33">
        <v>25414.096556234992</v>
      </c>
      <c r="AA13" s="33">
        <v>25543.781825422851</v>
      </c>
      <c r="AB13" s="33">
        <v>27079.972459867888</v>
      </c>
      <c r="AC13" s="33">
        <v>26969.57245853007</v>
      </c>
      <c r="AD13" s="33">
        <v>26236.772459844182</v>
      </c>
      <c r="AE13" s="33">
        <v>27292.069129751875</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600.32999992370605</v>
      </c>
      <c r="K14" s="33">
        <v>600.32999992370605</v>
      </c>
      <c r="L14" s="33">
        <v>570.32999992370605</v>
      </c>
      <c r="M14" s="33">
        <v>570.32999992370605</v>
      </c>
      <c r="N14" s="33">
        <v>917.84095964777589</v>
      </c>
      <c r="O14" s="33">
        <v>1111.7698099517402</v>
      </c>
      <c r="P14" s="33">
        <v>1086.7698102966401</v>
      </c>
      <c r="Q14" s="33">
        <v>1530.6227987595689</v>
      </c>
      <c r="R14" s="33">
        <v>1530.6227990696391</v>
      </c>
      <c r="S14" s="33">
        <v>1605.201160130239</v>
      </c>
      <c r="T14" s="33">
        <v>1605.2011603448591</v>
      </c>
      <c r="U14" s="33">
        <v>1890.1359291568001</v>
      </c>
      <c r="V14" s="33">
        <v>1870.135929624</v>
      </c>
      <c r="W14" s="33">
        <v>3691.8649200000004</v>
      </c>
      <c r="X14" s="33">
        <v>3520.9105199999999</v>
      </c>
      <c r="Y14" s="33">
        <v>3520.9105199999999</v>
      </c>
      <c r="Z14" s="33">
        <v>3520.9105199999999</v>
      </c>
      <c r="AA14" s="33">
        <v>3520.9105199999999</v>
      </c>
      <c r="AB14" s="33">
        <v>4730.5655200000001</v>
      </c>
      <c r="AC14" s="33">
        <v>4730.5655200000001</v>
      </c>
      <c r="AD14" s="33">
        <v>4730.5656357430744</v>
      </c>
      <c r="AE14" s="33">
        <v>4730.5656134612309</v>
      </c>
      <c r="AF14" s="28"/>
      <c r="AG14" s="28"/>
      <c r="AH14" s="28"/>
      <c r="AI14" s="28"/>
    </row>
    <row r="15" spans="1:35">
      <c r="A15" s="29" t="s">
        <v>40</v>
      </c>
      <c r="B15" s="29" t="s">
        <v>73</v>
      </c>
      <c r="C15" s="33">
        <v>810</v>
      </c>
      <c r="D15" s="33">
        <v>810</v>
      </c>
      <c r="E15" s="33">
        <v>810</v>
      </c>
      <c r="F15" s="33">
        <v>810</v>
      </c>
      <c r="G15" s="33">
        <v>2850</v>
      </c>
      <c r="H15" s="33">
        <v>2850</v>
      </c>
      <c r="I15" s="33">
        <v>2850</v>
      </c>
      <c r="J15" s="33">
        <v>2850</v>
      </c>
      <c r="K15" s="33">
        <v>2850</v>
      </c>
      <c r="L15" s="33">
        <v>2850.0001723902401</v>
      </c>
      <c r="M15" s="33">
        <v>2850.0019664154001</v>
      </c>
      <c r="N15" s="33">
        <v>5290.5744537585006</v>
      </c>
      <c r="O15" s="33">
        <v>5719.8478938508006</v>
      </c>
      <c r="P15" s="33">
        <v>5719.8478938877606</v>
      </c>
      <c r="Q15" s="33">
        <v>6174.1504940507002</v>
      </c>
      <c r="R15" s="33">
        <v>6174.1504941823005</v>
      </c>
      <c r="S15" s="33">
        <v>8040.6507965198498</v>
      </c>
      <c r="T15" s="33">
        <v>8040.6507966061999</v>
      </c>
      <c r="U15" s="33">
        <v>8040.6507968366004</v>
      </c>
      <c r="V15" s="33">
        <v>8040.6507969195</v>
      </c>
      <c r="W15" s="33">
        <v>8782.1491973325992</v>
      </c>
      <c r="X15" s="33">
        <v>9594.9492976089005</v>
      </c>
      <c r="Y15" s="33">
        <v>9594.9492976686997</v>
      </c>
      <c r="Z15" s="33">
        <v>9594.9494036996603</v>
      </c>
      <c r="AA15" s="33">
        <v>9594.9494039935798</v>
      </c>
      <c r="AB15" s="33">
        <v>9594.9494044160601</v>
      </c>
      <c r="AC15" s="33">
        <v>9594.9494045925348</v>
      </c>
      <c r="AD15" s="33">
        <v>9594.9494048775105</v>
      </c>
      <c r="AE15" s="33">
        <v>9594.9494050533558</v>
      </c>
      <c r="AF15" s="28"/>
      <c r="AG15" s="28"/>
      <c r="AH15" s="28"/>
      <c r="AI15" s="28"/>
    </row>
    <row r="16" spans="1:35">
      <c r="A16" s="29" t="s">
        <v>40</v>
      </c>
      <c r="B16" s="29" t="s">
        <v>56</v>
      </c>
      <c r="C16" s="33">
        <v>36.545000463724058</v>
      </c>
      <c r="D16" s="33">
        <v>54.909000635146931</v>
      </c>
      <c r="E16" s="33">
        <v>79.222001329064142</v>
      </c>
      <c r="F16" s="33">
        <v>111.71600082516652</v>
      </c>
      <c r="G16" s="33">
        <v>155.47500127553914</v>
      </c>
      <c r="H16" s="33">
        <v>212.94800400733931</v>
      </c>
      <c r="I16" s="33">
        <v>274.21200037002541</v>
      </c>
      <c r="J16" s="33">
        <v>348.48299837112398</v>
      </c>
      <c r="K16" s="33">
        <v>458.20500552654181</v>
      </c>
      <c r="L16" s="33">
        <v>557.37898790836175</v>
      </c>
      <c r="M16" s="33">
        <v>708.54700160026425</v>
      </c>
      <c r="N16" s="33">
        <v>823.44699454307477</v>
      </c>
      <c r="O16" s="33">
        <v>953.2920100688923</v>
      </c>
      <c r="P16" s="33">
        <v>1081.0300292968739</v>
      </c>
      <c r="Q16" s="33">
        <v>1214.078998565672</v>
      </c>
      <c r="R16" s="33">
        <v>1346.3650131225556</v>
      </c>
      <c r="S16" s="33">
        <v>1479.6769895553557</v>
      </c>
      <c r="T16" s="33">
        <v>1613.9160089492759</v>
      </c>
      <c r="U16" s="33">
        <v>1747.3690090179414</v>
      </c>
      <c r="V16" s="33">
        <v>1881.8849925994843</v>
      </c>
      <c r="W16" s="33">
        <v>2021.695004463194</v>
      </c>
      <c r="X16" s="33">
        <v>2168.3840570449802</v>
      </c>
      <c r="Y16" s="33">
        <v>2317.9879913330051</v>
      </c>
      <c r="Z16" s="33">
        <v>2433.0840139389015</v>
      </c>
      <c r="AA16" s="33">
        <v>2551.4770097732508</v>
      </c>
      <c r="AB16" s="33">
        <v>2673.0289897918656</v>
      </c>
      <c r="AC16" s="33">
        <v>2797.3970060348465</v>
      </c>
      <c r="AD16" s="33">
        <v>2923.2750139236414</v>
      </c>
      <c r="AE16" s="33">
        <v>3050.7689971923801</v>
      </c>
      <c r="AF16" s="28"/>
      <c r="AG16" s="28"/>
      <c r="AH16" s="28"/>
      <c r="AI16" s="28"/>
    </row>
    <row r="17" spans="1:35">
      <c r="A17" s="34" t="s">
        <v>138</v>
      </c>
      <c r="B17" s="34"/>
      <c r="C17" s="35">
        <v>60404.981988336956</v>
      </c>
      <c r="D17" s="35">
        <v>63019.327152074737</v>
      </c>
      <c r="E17" s="35">
        <v>63270.4691014911</v>
      </c>
      <c r="F17" s="35">
        <v>62065.392134965128</v>
      </c>
      <c r="G17" s="35">
        <v>60354.23838879446</v>
      </c>
      <c r="H17" s="35">
        <v>60134.720155738134</v>
      </c>
      <c r="I17" s="35">
        <v>61351.251830214045</v>
      </c>
      <c r="J17" s="35">
        <v>63655.277394258046</v>
      </c>
      <c r="K17" s="35">
        <v>63669.274341151053</v>
      </c>
      <c r="L17" s="35">
        <v>64336.026455742809</v>
      </c>
      <c r="M17" s="35">
        <v>65919.784330025534</v>
      </c>
      <c r="N17" s="35">
        <v>70963.953514917594</v>
      </c>
      <c r="O17" s="35">
        <v>71748.003690369937</v>
      </c>
      <c r="P17" s="35">
        <v>72165.09693306149</v>
      </c>
      <c r="Q17" s="35">
        <v>70740.326955539567</v>
      </c>
      <c r="R17" s="35">
        <v>70508.001046041813</v>
      </c>
      <c r="S17" s="35">
        <v>75773.52239690494</v>
      </c>
      <c r="T17" s="35">
        <v>76377.654509174346</v>
      </c>
      <c r="U17" s="35">
        <v>76213.358535276653</v>
      </c>
      <c r="V17" s="35">
        <v>76607.332499116848</v>
      </c>
      <c r="W17" s="35">
        <v>81518.77717868051</v>
      </c>
      <c r="X17" s="35">
        <v>86634.153963452642</v>
      </c>
      <c r="Y17" s="35">
        <v>84892.576924711204</v>
      </c>
      <c r="Z17" s="35">
        <v>83515.016399874468</v>
      </c>
      <c r="AA17" s="35">
        <v>81860.848765624018</v>
      </c>
      <c r="AB17" s="35">
        <v>85351.374363513183</v>
      </c>
      <c r="AC17" s="35">
        <v>84178.008834635257</v>
      </c>
      <c r="AD17" s="35">
        <v>84059.290265105999</v>
      </c>
      <c r="AE17" s="35">
        <v>85186.030536285602</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7134.9698020030601</v>
      </c>
      <c r="G20" s="33">
        <v>5445.9711358593504</v>
      </c>
      <c r="H20" s="33">
        <v>5445.9711357885699</v>
      </c>
      <c r="I20" s="33">
        <v>5445.9711358812001</v>
      </c>
      <c r="J20" s="33">
        <v>5445.97113598747</v>
      </c>
      <c r="K20" s="33">
        <v>4917.56113397639</v>
      </c>
      <c r="L20" s="33">
        <v>4917.5611340406504</v>
      </c>
      <c r="M20" s="33">
        <v>4678.4070540593602</v>
      </c>
      <c r="N20" s="33">
        <v>2037.5611339935299</v>
      </c>
      <c r="O20" s="33">
        <v>2037.56113398761</v>
      </c>
      <c r="P20" s="33">
        <v>2037.5611340317701</v>
      </c>
      <c r="Q20" s="33">
        <v>1350</v>
      </c>
      <c r="R20" s="33">
        <v>1350</v>
      </c>
      <c r="S20" s="33">
        <v>1350</v>
      </c>
      <c r="T20" s="33">
        <v>1350</v>
      </c>
      <c r="U20" s="33">
        <v>1350</v>
      </c>
      <c r="V20" s="33">
        <v>1350</v>
      </c>
      <c r="W20" s="33">
        <v>690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1388.00012206883</v>
      </c>
      <c r="R24" s="33">
        <v>1388.00012211184</v>
      </c>
      <c r="S24" s="33">
        <v>1388.0001757672701</v>
      </c>
      <c r="T24" s="33">
        <v>1388.00017580645</v>
      </c>
      <c r="U24" s="33">
        <v>2158.21155</v>
      </c>
      <c r="V24" s="33">
        <v>2158.21155</v>
      </c>
      <c r="W24" s="33">
        <v>2158.2116000000001</v>
      </c>
      <c r="X24" s="33">
        <v>2158.2116000000001</v>
      </c>
      <c r="Y24" s="33">
        <v>2158.2116000000001</v>
      </c>
      <c r="Z24" s="33">
        <v>2619.5648000000001</v>
      </c>
      <c r="AA24" s="33">
        <v>2619.5648000000001</v>
      </c>
      <c r="AB24" s="33">
        <v>2619.5648000000001</v>
      </c>
      <c r="AC24" s="33">
        <v>2619.5648000000001</v>
      </c>
      <c r="AD24" s="33">
        <v>2886.7336</v>
      </c>
      <c r="AE24" s="33">
        <v>2886.7336</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2674.7300069811427</v>
      </c>
      <c r="D26" s="33">
        <v>2720.7301770560025</v>
      </c>
      <c r="E26" s="33">
        <v>4178.0272189098832</v>
      </c>
      <c r="F26" s="33">
        <v>6970.7302213841131</v>
      </c>
      <c r="G26" s="33">
        <v>6970.7302213885223</v>
      </c>
      <c r="H26" s="33">
        <v>6970.7302214040328</v>
      </c>
      <c r="I26" s="33">
        <v>7198.8462095422328</v>
      </c>
      <c r="J26" s="33">
        <v>7298.8462095422328</v>
      </c>
      <c r="K26" s="33">
        <v>7298.8462095422328</v>
      </c>
      <c r="L26" s="33">
        <v>8461.0732995422331</v>
      </c>
      <c r="M26" s="33">
        <v>8461.0732995422331</v>
      </c>
      <c r="N26" s="33">
        <v>12311.458999542232</v>
      </c>
      <c r="O26" s="33">
        <v>12311.458999542232</v>
      </c>
      <c r="P26" s="33">
        <v>12311.458999542232</v>
      </c>
      <c r="Q26" s="33">
        <v>12311.459113909066</v>
      </c>
      <c r="R26" s="33">
        <v>12264.959114543646</v>
      </c>
      <c r="S26" s="33">
        <v>11994.959114644527</v>
      </c>
      <c r="T26" s="33">
        <v>12248.177852545483</v>
      </c>
      <c r="U26" s="33">
        <v>12715.771152708832</v>
      </c>
      <c r="V26" s="33">
        <v>12355.271228406853</v>
      </c>
      <c r="W26" s="33">
        <v>14392.950579938833</v>
      </c>
      <c r="X26" s="33">
        <v>14392.952562642233</v>
      </c>
      <c r="Y26" s="33">
        <v>14097.9725593249</v>
      </c>
      <c r="Z26" s="33">
        <v>14097.972559381502</v>
      </c>
      <c r="AA26" s="33">
        <v>14497.179613811575</v>
      </c>
      <c r="AB26" s="33">
        <v>14270.379842535993</v>
      </c>
      <c r="AC26" s="33">
        <v>14270.379844368628</v>
      </c>
      <c r="AD26" s="33">
        <v>14270.379844558789</v>
      </c>
      <c r="AE26" s="33">
        <v>14157.189844864657</v>
      </c>
    </row>
    <row r="27" spans="1:35" s="28" customFormat="1">
      <c r="A27" s="29" t="s">
        <v>130</v>
      </c>
      <c r="B27" s="29" t="s">
        <v>68</v>
      </c>
      <c r="C27" s="33">
        <v>2130.362995147701</v>
      </c>
      <c r="D27" s="33">
        <v>2600.362995147701</v>
      </c>
      <c r="E27" s="33">
        <v>2600.362995147701</v>
      </c>
      <c r="F27" s="33">
        <v>2600.362995147701</v>
      </c>
      <c r="G27" s="33">
        <v>2600.362995147701</v>
      </c>
      <c r="H27" s="33">
        <v>2600.3631503015608</v>
      </c>
      <c r="I27" s="33">
        <v>2700.362995147701</v>
      </c>
      <c r="J27" s="33">
        <v>2700.362995147701</v>
      </c>
      <c r="K27" s="33">
        <v>3562.670900987091</v>
      </c>
      <c r="L27" s="33">
        <v>3562.6711244719213</v>
      </c>
      <c r="M27" s="33">
        <v>3614.6782611918948</v>
      </c>
      <c r="N27" s="33">
        <v>5936.5938547027408</v>
      </c>
      <c r="O27" s="33">
        <v>6442.2566549058502</v>
      </c>
      <c r="P27" s="33">
        <v>6442.2566549458907</v>
      </c>
      <c r="Q27" s="33">
        <v>6595.7201550153522</v>
      </c>
      <c r="R27" s="33">
        <v>6595.7201551500521</v>
      </c>
      <c r="S27" s="33">
        <v>9125.2501392296999</v>
      </c>
      <c r="T27" s="33">
        <v>9087.3636362219422</v>
      </c>
      <c r="U27" s="33">
        <v>9087.3636362499437</v>
      </c>
      <c r="V27" s="33">
        <v>9325.0232362909446</v>
      </c>
      <c r="W27" s="33">
        <v>10221.618936385945</v>
      </c>
      <c r="X27" s="33">
        <v>12931.063944969066</v>
      </c>
      <c r="Y27" s="33">
        <v>12858.063945139866</v>
      </c>
      <c r="Z27" s="33">
        <v>12858.063945154066</v>
      </c>
      <c r="AA27" s="33">
        <v>12858.063948149067</v>
      </c>
      <c r="AB27" s="33">
        <v>14103.028180570067</v>
      </c>
      <c r="AC27" s="33">
        <v>14103.028180570067</v>
      </c>
      <c r="AD27" s="33">
        <v>14053.028180570067</v>
      </c>
      <c r="AE27" s="33">
        <v>14044.264255382079</v>
      </c>
    </row>
    <row r="28" spans="1:35" s="28" customFormat="1">
      <c r="A28" s="29" t="s">
        <v>130</v>
      </c>
      <c r="B28" s="29" t="s">
        <v>36</v>
      </c>
      <c r="C28" s="33">
        <v>0</v>
      </c>
      <c r="D28" s="33">
        <v>0</v>
      </c>
      <c r="E28" s="33">
        <v>0</v>
      </c>
      <c r="F28" s="33">
        <v>0</v>
      </c>
      <c r="G28" s="33">
        <v>0</v>
      </c>
      <c r="H28" s="33">
        <v>0</v>
      </c>
      <c r="I28" s="33">
        <v>0</v>
      </c>
      <c r="J28" s="33">
        <v>0</v>
      </c>
      <c r="K28" s="33">
        <v>0</v>
      </c>
      <c r="L28" s="33">
        <v>0</v>
      </c>
      <c r="M28" s="33">
        <v>0</v>
      </c>
      <c r="N28" s="33">
        <v>239.16767999999999</v>
      </c>
      <c r="O28" s="33">
        <v>239.16767999999999</v>
      </c>
      <c r="P28" s="33">
        <v>239.16767999999999</v>
      </c>
      <c r="Q28" s="33">
        <v>312.00772000000001</v>
      </c>
      <c r="R28" s="33">
        <v>312.00772000000001</v>
      </c>
      <c r="S28" s="33">
        <v>312.00772000000001</v>
      </c>
      <c r="T28" s="33">
        <v>312.00772000000001</v>
      </c>
      <c r="U28" s="33">
        <v>537.46843999999999</v>
      </c>
      <c r="V28" s="33">
        <v>537.46843999999999</v>
      </c>
      <c r="W28" s="33">
        <v>1229.7378000000001</v>
      </c>
      <c r="X28" s="33">
        <v>1229.7378000000001</v>
      </c>
      <c r="Y28" s="33">
        <v>1229.7378000000001</v>
      </c>
      <c r="Z28" s="33">
        <v>1229.7378000000001</v>
      </c>
      <c r="AA28" s="33">
        <v>1229.7378000000001</v>
      </c>
      <c r="AB28" s="33">
        <v>1229.7378000000001</v>
      </c>
      <c r="AC28" s="33">
        <v>1229.7378000000001</v>
      </c>
      <c r="AD28" s="33">
        <v>1229.7378000000001</v>
      </c>
      <c r="AE28" s="33">
        <v>1229.7378000000001</v>
      </c>
    </row>
    <row r="29" spans="1:35" s="28" customFormat="1">
      <c r="A29" s="29" t="s">
        <v>130</v>
      </c>
      <c r="B29" s="29" t="s">
        <v>73</v>
      </c>
      <c r="C29" s="33">
        <v>240</v>
      </c>
      <c r="D29" s="33">
        <v>240</v>
      </c>
      <c r="E29" s="33">
        <v>240</v>
      </c>
      <c r="F29" s="33">
        <v>240</v>
      </c>
      <c r="G29" s="33">
        <v>2280</v>
      </c>
      <c r="H29" s="33">
        <v>2280</v>
      </c>
      <c r="I29" s="33">
        <v>2280</v>
      </c>
      <c r="J29" s="33">
        <v>2280</v>
      </c>
      <c r="K29" s="33">
        <v>2280</v>
      </c>
      <c r="L29" s="33">
        <v>2280</v>
      </c>
      <c r="M29" s="33">
        <v>2280</v>
      </c>
      <c r="N29" s="33">
        <v>3087.0865937585004</v>
      </c>
      <c r="O29" s="33">
        <v>3087.0865938508005</v>
      </c>
      <c r="P29" s="33">
        <v>3087.08659388776</v>
      </c>
      <c r="Q29" s="33">
        <v>3189.6980940507001</v>
      </c>
      <c r="R29" s="33">
        <v>3189.6980941823003</v>
      </c>
      <c r="S29" s="33">
        <v>4181.2100965198497</v>
      </c>
      <c r="T29" s="33">
        <v>4181.2100966061998</v>
      </c>
      <c r="U29" s="33">
        <v>4181.2100968366003</v>
      </c>
      <c r="V29" s="33">
        <v>4181.2100969194998</v>
      </c>
      <c r="W29" s="33">
        <v>4181.2101973325998</v>
      </c>
      <c r="X29" s="33">
        <v>4181.2101976088998</v>
      </c>
      <c r="Y29" s="33">
        <v>4181.2101976686999</v>
      </c>
      <c r="Z29" s="33">
        <v>4181.2101979263998</v>
      </c>
      <c r="AA29" s="33">
        <v>4181.2101981615997</v>
      </c>
      <c r="AB29" s="33">
        <v>4181.2101985593999</v>
      </c>
      <c r="AC29" s="33">
        <v>4181.2101987093001</v>
      </c>
      <c r="AD29" s="33">
        <v>4181.2101989752</v>
      </c>
      <c r="AE29" s="33">
        <v>4181.2101991171003</v>
      </c>
    </row>
    <row r="30" spans="1:35" s="28" customFormat="1">
      <c r="A30" s="29" t="s">
        <v>130</v>
      </c>
      <c r="B30" s="29" t="s">
        <v>56</v>
      </c>
      <c r="C30" s="33">
        <v>13.89700031280511</v>
      </c>
      <c r="D30" s="33">
        <v>19.697000503539961</v>
      </c>
      <c r="E30" s="33">
        <v>29.16200041770929</v>
      </c>
      <c r="F30" s="33">
        <v>42.001000881195012</v>
      </c>
      <c r="G30" s="33">
        <v>59.431001186370771</v>
      </c>
      <c r="H30" s="33">
        <v>81.633003234863267</v>
      </c>
      <c r="I30" s="33">
        <v>103.01900100707999</v>
      </c>
      <c r="J30" s="33">
        <v>129.60400009155271</v>
      </c>
      <c r="K30" s="33">
        <v>168.8320045471188</v>
      </c>
      <c r="L30" s="33">
        <v>203.168994903564</v>
      </c>
      <c r="M30" s="33">
        <v>255.2420005798339</v>
      </c>
      <c r="N30" s="33">
        <v>292.83900451660151</v>
      </c>
      <c r="O30" s="33">
        <v>337.19300842285151</v>
      </c>
      <c r="P30" s="33">
        <v>380.77901458740172</v>
      </c>
      <c r="Q30" s="33">
        <v>426.08399200439442</v>
      </c>
      <c r="R30" s="33">
        <v>469.969001770018</v>
      </c>
      <c r="S30" s="33">
        <v>513.22299194335801</v>
      </c>
      <c r="T30" s="33">
        <v>556.71101379394395</v>
      </c>
      <c r="U30" s="33">
        <v>599.30900573730401</v>
      </c>
      <c r="V30" s="33">
        <v>642.05900573730401</v>
      </c>
      <c r="W30" s="33">
        <v>686.95199584960903</v>
      </c>
      <c r="X30" s="33">
        <v>734.32102966308503</v>
      </c>
      <c r="Y30" s="33">
        <v>783.02499389648403</v>
      </c>
      <c r="Z30" s="33">
        <v>821.13299560546807</v>
      </c>
      <c r="AA30" s="33">
        <v>860.40101623535111</v>
      </c>
      <c r="AB30" s="33">
        <v>900.73399353027196</v>
      </c>
      <c r="AC30" s="33">
        <v>941.99501037597497</v>
      </c>
      <c r="AD30" s="33">
        <v>983.64100646972599</v>
      </c>
      <c r="AE30" s="33">
        <v>1025.803985595702</v>
      </c>
    </row>
    <row r="31" spans="1:35" s="28" customFormat="1">
      <c r="A31" s="34" t="s">
        <v>138</v>
      </c>
      <c r="B31" s="34"/>
      <c r="C31" s="35">
        <v>19693.093002128844</v>
      </c>
      <c r="D31" s="35">
        <v>19734.093172203702</v>
      </c>
      <c r="E31" s="35">
        <v>19716.390214057585</v>
      </c>
      <c r="F31" s="35">
        <v>21354.063018534875</v>
      </c>
      <c r="G31" s="35">
        <v>19665.064352395573</v>
      </c>
      <c r="H31" s="35">
        <v>19665.064507494164</v>
      </c>
      <c r="I31" s="35">
        <v>19993.180340571136</v>
      </c>
      <c r="J31" s="35">
        <v>20093.180340677405</v>
      </c>
      <c r="K31" s="35">
        <v>20427.078244505712</v>
      </c>
      <c r="L31" s="35">
        <v>21589.305558054806</v>
      </c>
      <c r="M31" s="35">
        <v>21402.158614793487</v>
      </c>
      <c r="N31" s="35">
        <v>24933.613988238503</v>
      </c>
      <c r="O31" s="35">
        <v>25439.276788435691</v>
      </c>
      <c r="P31" s="35">
        <v>25439.276788519892</v>
      </c>
      <c r="Q31" s="35">
        <v>24855.179390993249</v>
      </c>
      <c r="R31" s="35">
        <v>24808.679391805537</v>
      </c>
      <c r="S31" s="35">
        <v>27068.209429641494</v>
      </c>
      <c r="T31" s="35">
        <v>27283.541664573873</v>
      </c>
      <c r="U31" s="35">
        <v>28521.346338958778</v>
      </c>
      <c r="V31" s="35">
        <v>28398.506014697799</v>
      </c>
      <c r="W31" s="35">
        <v>30672.781116324779</v>
      </c>
      <c r="X31" s="35">
        <v>32692.228107611299</v>
      </c>
      <c r="Y31" s="35">
        <v>31884.248104464765</v>
      </c>
      <c r="Z31" s="35">
        <v>32160.601304535568</v>
      </c>
      <c r="AA31" s="35">
        <v>32559.80836196064</v>
      </c>
      <c r="AB31" s="35">
        <v>33577.972823106058</v>
      </c>
      <c r="AC31" s="35">
        <v>33577.972824938697</v>
      </c>
      <c r="AD31" s="35">
        <v>33795.141625128854</v>
      </c>
      <c r="AE31" s="35">
        <v>33673.187700246737</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4692.6416697405102</v>
      </c>
      <c r="G34" s="33">
        <v>4692.6416697015347</v>
      </c>
      <c r="H34" s="33">
        <v>4558.2328035053561</v>
      </c>
      <c r="I34" s="33">
        <v>4477.8472722665701</v>
      </c>
      <c r="J34" s="33">
        <v>4208.2314685957999</v>
      </c>
      <c r="K34" s="33">
        <v>3890.2756435950355</v>
      </c>
      <c r="L34" s="33">
        <v>3785.4559291262335</v>
      </c>
      <c r="M34" s="33">
        <v>3785.4559290124353</v>
      </c>
      <c r="N34" s="33">
        <v>3785.4559293489997</v>
      </c>
      <c r="O34" s="33">
        <v>3195.6228935131094</v>
      </c>
      <c r="P34" s="33">
        <v>3195.6228935365989</v>
      </c>
      <c r="Q34" s="33">
        <v>3195.6228935588092</v>
      </c>
      <c r="R34" s="33">
        <v>2898.5847049757094</v>
      </c>
      <c r="S34" s="33">
        <v>2745.6225449575791</v>
      </c>
      <c r="T34" s="33">
        <v>2745.6225449500189</v>
      </c>
      <c r="U34" s="33">
        <v>2745.6225449992489</v>
      </c>
      <c r="V34" s="33">
        <v>2745.6225449837889</v>
      </c>
      <c r="W34" s="33">
        <v>2745.6225449603589</v>
      </c>
      <c r="X34" s="33">
        <v>2001.6225449074088</v>
      </c>
      <c r="Y34" s="33">
        <v>1762.0905424002201</v>
      </c>
      <c r="Z34" s="33">
        <v>1692</v>
      </c>
      <c r="AA34" s="33">
        <v>1692</v>
      </c>
      <c r="AB34" s="33">
        <v>1692</v>
      </c>
      <c r="AC34" s="33">
        <v>1692</v>
      </c>
      <c r="AD34" s="33">
        <v>1692</v>
      </c>
      <c r="AE34" s="33">
        <v>1692</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1501</v>
      </c>
      <c r="T38" s="33">
        <v>1501</v>
      </c>
      <c r="U38" s="33">
        <v>1535.2124249999999</v>
      </c>
      <c r="V38" s="33">
        <v>1535.2124249999999</v>
      </c>
      <c r="W38" s="33">
        <v>1535.2124249999999</v>
      </c>
      <c r="X38" s="33">
        <v>1535.2124249999999</v>
      </c>
      <c r="Y38" s="33">
        <v>1535.2124249999999</v>
      </c>
      <c r="Z38" s="33">
        <v>1403.2124249999999</v>
      </c>
      <c r="AA38" s="33">
        <v>1403.2124249999999</v>
      </c>
      <c r="AB38" s="33">
        <v>2787.1891000000001</v>
      </c>
      <c r="AC38" s="33">
        <v>2787.1891000000001</v>
      </c>
      <c r="AD38" s="33">
        <v>2933.1860000000001</v>
      </c>
      <c r="AE38" s="33">
        <v>2638.2793000000001</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3980.0546707824692</v>
      </c>
      <c r="D40" s="33">
        <v>4480.0546707824697</v>
      </c>
      <c r="E40" s="33">
        <v>4480.0546707824697</v>
      </c>
      <c r="F40" s="33">
        <v>5841.2559907824689</v>
      </c>
      <c r="G40" s="33">
        <v>5841.2559907824689</v>
      </c>
      <c r="H40" s="33">
        <v>5841.2559907824689</v>
      </c>
      <c r="I40" s="33">
        <v>5891.9798607824696</v>
      </c>
      <c r="J40" s="33">
        <v>7162.5853607824693</v>
      </c>
      <c r="K40" s="33">
        <v>7162.5853607824693</v>
      </c>
      <c r="L40" s="33">
        <v>7162.5853607824693</v>
      </c>
      <c r="M40" s="33">
        <v>7350.2756607824695</v>
      </c>
      <c r="N40" s="33">
        <v>7350.2756607824695</v>
      </c>
      <c r="O40" s="33">
        <v>8262.0161654695294</v>
      </c>
      <c r="P40" s="33">
        <v>8262.0161656459204</v>
      </c>
      <c r="Q40" s="33">
        <v>8458.3596257814097</v>
      </c>
      <c r="R40" s="33">
        <v>8667.0934278458899</v>
      </c>
      <c r="S40" s="33">
        <v>9396.4879979252091</v>
      </c>
      <c r="T40" s="33">
        <v>9396.4879980328678</v>
      </c>
      <c r="U40" s="33">
        <v>9396.4879980522692</v>
      </c>
      <c r="V40" s="33">
        <v>9396.4879980899877</v>
      </c>
      <c r="W40" s="33">
        <v>10007.722198150119</v>
      </c>
      <c r="X40" s="33">
        <v>11253.84954809169</v>
      </c>
      <c r="Y40" s="33">
        <v>11073.331542772457</v>
      </c>
      <c r="Z40" s="33">
        <v>10629.820328166339</v>
      </c>
      <c r="AA40" s="33">
        <v>10629.820328287378</v>
      </c>
      <c r="AB40" s="33">
        <v>10629.820328528238</v>
      </c>
      <c r="AC40" s="33">
        <v>10629.820328593869</v>
      </c>
      <c r="AD40" s="33">
        <v>10629.820328606178</v>
      </c>
      <c r="AE40" s="33">
        <v>10875.12052863427</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3275.0146989318805</v>
      </c>
      <c r="N41" s="33">
        <v>3412.2479489318812</v>
      </c>
      <c r="O41" s="33">
        <v>3951.7238489318811</v>
      </c>
      <c r="P41" s="33">
        <v>3951.7238489318811</v>
      </c>
      <c r="Q41" s="33">
        <v>3951.7238489318811</v>
      </c>
      <c r="R41" s="33">
        <v>3830.7238489318806</v>
      </c>
      <c r="S41" s="33">
        <v>5106.0215489318807</v>
      </c>
      <c r="T41" s="33">
        <v>5106.0215489318807</v>
      </c>
      <c r="U41" s="33">
        <v>5106.0215489318807</v>
      </c>
      <c r="V41" s="33">
        <v>5376.5019079747708</v>
      </c>
      <c r="W41" s="33">
        <v>6217.7432046790509</v>
      </c>
      <c r="X41" s="33">
        <v>8292.2588087717959</v>
      </c>
      <c r="Y41" s="33">
        <v>8125.258808897006</v>
      </c>
      <c r="Z41" s="33">
        <v>7924.1588105659857</v>
      </c>
      <c r="AA41" s="33">
        <v>7859.9508106960402</v>
      </c>
      <c r="AB41" s="33">
        <v>7976.173890663189</v>
      </c>
      <c r="AC41" s="33">
        <v>7865.773889278641</v>
      </c>
      <c r="AD41" s="33">
        <v>7334.873887992343</v>
      </c>
      <c r="AE41" s="33">
        <v>8657.9898403089974</v>
      </c>
    </row>
    <row r="42" spans="1:31" s="28" customFormat="1">
      <c r="A42" s="29" t="s">
        <v>131</v>
      </c>
      <c r="B42" s="29" t="s">
        <v>36</v>
      </c>
      <c r="C42" s="33">
        <v>0</v>
      </c>
      <c r="D42" s="33">
        <v>20</v>
      </c>
      <c r="E42" s="33">
        <v>20</v>
      </c>
      <c r="F42" s="33">
        <v>20</v>
      </c>
      <c r="G42" s="33">
        <v>20</v>
      </c>
      <c r="H42" s="33">
        <v>20</v>
      </c>
      <c r="I42" s="33">
        <v>20</v>
      </c>
      <c r="J42" s="33">
        <v>20</v>
      </c>
      <c r="K42" s="33">
        <v>20</v>
      </c>
      <c r="L42" s="33">
        <v>20</v>
      </c>
      <c r="M42" s="33">
        <v>20</v>
      </c>
      <c r="N42" s="33">
        <v>128.34232</v>
      </c>
      <c r="O42" s="33">
        <v>377.60117000000002</v>
      </c>
      <c r="P42" s="33">
        <v>377.60117000000002</v>
      </c>
      <c r="Q42" s="33">
        <v>377.60117000000002</v>
      </c>
      <c r="R42" s="33">
        <v>377.60117000000002</v>
      </c>
      <c r="S42" s="33">
        <v>452.17953</v>
      </c>
      <c r="T42" s="33">
        <v>452.17953</v>
      </c>
      <c r="U42" s="33">
        <v>452.17953</v>
      </c>
      <c r="V42" s="33">
        <v>432.17953</v>
      </c>
      <c r="W42" s="33">
        <v>934.17560000000003</v>
      </c>
      <c r="X42" s="33">
        <v>1063.2212</v>
      </c>
      <c r="Y42" s="33">
        <v>1063.2212</v>
      </c>
      <c r="Z42" s="33">
        <v>1063.2212</v>
      </c>
      <c r="AA42" s="33">
        <v>1063.2212</v>
      </c>
      <c r="AB42" s="33">
        <v>2272.8762000000002</v>
      </c>
      <c r="AC42" s="33">
        <v>2272.8762000000002</v>
      </c>
      <c r="AD42" s="33">
        <v>2272.8762000000002</v>
      </c>
      <c r="AE42" s="33">
        <v>2272.8762000000002</v>
      </c>
    </row>
    <row r="43" spans="1:31" s="28" customFormat="1">
      <c r="A43" s="29" t="s">
        <v>131</v>
      </c>
      <c r="B43" s="29" t="s">
        <v>73</v>
      </c>
      <c r="C43" s="33">
        <v>570</v>
      </c>
      <c r="D43" s="33">
        <v>570</v>
      </c>
      <c r="E43" s="33">
        <v>570</v>
      </c>
      <c r="F43" s="33">
        <v>570</v>
      </c>
      <c r="G43" s="33">
        <v>570</v>
      </c>
      <c r="H43" s="33">
        <v>570</v>
      </c>
      <c r="I43" s="33">
        <v>570</v>
      </c>
      <c r="J43" s="33">
        <v>570</v>
      </c>
      <c r="K43" s="33">
        <v>570</v>
      </c>
      <c r="L43" s="33">
        <v>570</v>
      </c>
      <c r="M43" s="33">
        <v>570</v>
      </c>
      <c r="N43" s="33">
        <v>896.67746</v>
      </c>
      <c r="O43" s="33">
        <v>1325.9509</v>
      </c>
      <c r="P43" s="33">
        <v>1325.9509</v>
      </c>
      <c r="Q43" s="33">
        <v>1325.9509</v>
      </c>
      <c r="R43" s="33">
        <v>1325.9509</v>
      </c>
      <c r="S43" s="33">
        <v>2200.9391999999998</v>
      </c>
      <c r="T43" s="33">
        <v>2200.9391999999998</v>
      </c>
      <c r="U43" s="33">
        <v>2200.9391999999998</v>
      </c>
      <c r="V43" s="33">
        <v>2200.9391999999998</v>
      </c>
      <c r="W43" s="33">
        <v>2200.9391999999998</v>
      </c>
      <c r="X43" s="33">
        <v>3013.7393000000002</v>
      </c>
      <c r="Y43" s="33">
        <v>3013.7393000000002</v>
      </c>
      <c r="Z43" s="33">
        <v>3013.7393000000002</v>
      </c>
      <c r="AA43" s="33">
        <v>3013.7393000000002</v>
      </c>
      <c r="AB43" s="33">
        <v>3013.7393000000002</v>
      </c>
      <c r="AC43" s="33">
        <v>3013.7393000000002</v>
      </c>
      <c r="AD43" s="33">
        <v>3013.7393000000002</v>
      </c>
      <c r="AE43" s="33">
        <v>3013.7393000000002</v>
      </c>
    </row>
    <row r="44" spans="1:31" s="28" customFormat="1">
      <c r="A44" s="29" t="s">
        <v>131</v>
      </c>
      <c r="B44" s="29" t="s">
        <v>56</v>
      </c>
      <c r="C44" s="33">
        <v>6.2830001711845354</v>
      </c>
      <c r="D44" s="33">
        <v>9.0379998683929408</v>
      </c>
      <c r="E44" s="33">
        <v>13.64800012111661</v>
      </c>
      <c r="F44" s="33">
        <v>20.04699945449828</v>
      </c>
      <c r="G44" s="33">
        <v>28.645998954772889</v>
      </c>
      <c r="H44" s="33">
        <v>39.91999959945673</v>
      </c>
      <c r="I44" s="33">
        <v>51.775998115539494</v>
      </c>
      <c r="J44" s="33">
        <v>66.049998283386103</v>
      </c>
      <c r="K44" s="33">
        <v>86.233997344970604</v>
      </c>
      <c r="L44" s="33">
        <v>109.4229984283446</v>
      </c>
      <c r="M44" s="33">
        <v>142.44900131225489</v>
      </c>
      <c r="N44" s="33">
        <v>168.90199279785128</v>
      </c>
      <c r="O44" s="33">
        <v>199.70200347900379</v>
      </c>
      <c r="P44" s="33">
        <v>230.44100189208928</v>
      </c>
      <c r="Q44" s="33">
        <v>262.57600021362282</v>
      </c>
      <c r="R44" s="33">
        <v>295.53199768066332</v>
      </c>
      <c r="S44" s="33">
        <v>329.47499847412041</v>
      </c>
      <c r="T44" s="33">
        <v>362.96698760986317</v>
      </c>
      <c r="U44" s="33">
        <v>395.85900115966712</v>
      </c>
      <c r="V44" s="33">
        <v>429.33000183105401</v>
      </c>
      <c r="W44" s="33">
        <v>463.78398895263598</v>
      </c>
      <c r="X44" s="33">
        <v>499.93299102783101</v>
      </c>
      <c r="Y44" s="33">
        <v>537.29598999023301</v>
      </c>
      <c r="Z44" s="33">
        <v>565.41600036621003</v>
      </c>
      <c r="AA44" s="33">
        <v>594.35398864746003</v>
      </c>
      <c r="AB44" s="33">
        <v>624.14299011230401</v>
      </c>
      <c r="AC44" s="33">
        <v>654.72198486328</v>
      </c>
      <c r="AD44" s="33">
        <v>685.86102294921807</v>
      </c>
      <c r="AE44" s="33">
        <v>717.54901123046807</v>
      </c>
    </row>
    <row r="45" spans="1:31" s="28" customFormat="1">
      <c r="A45" s="34" t="s">
        <v>138</v>
      </c>
      <c r="B45" s="34"/>
      <c r="C45" s="35">
        <v>17782.989664526362</v>
      </c>
      <c r="D45" s="35">
        <v>19092.974665136713</v>
      </c>
      <c r="E45" s="35">
        <v>19092.974665136713</v>
      </c>
      <c r="F45" s="35">
        <v>17020.817654877224</v>
      </c>
      <c r="G45" s="35">
        <v>17020.817654838247</v>
      </c>
      <c r="H45" s="35">
        <v>16886.408788642068</v>
      </c>
      <c r="I45" s="35">
        <v>16856.747127403283</v>
      </c>
      <c r="J45" s="35">
        <v>17857.736823732514</v>
      </c>
      <c r="K45" s="35">
        <v>17539.780998731749</v>
      </c>
      <c r="L45" s="35">
        <v>17434.961284262947</v>
      </c>
      <c r="M45" s="35">
        <v>18070.04628414915</v>
      </c>
      <c r="N45" s="35">
        <v>18207.279534485715</v>
      </c>
      <c r="O45" s="35">
        <v>18776.662903336884</v>
      </c>
      <c r="P45" s="35">
        <v>18659.662903536762</v>
      </c>
      <c r="Q45" s="35">
        <v>18856.006363694461</v>
      </c>
      <c r="R45" s="35">
        <v>18261.701977175842</v>
      </c>
      <c r="S45" s="35">
        <v>20027.032085711151</v>
      </c>
      <c r="T45" s="35">
        <v>20027.03208581125</v>
      </c>
      <c r="U45" s="35">
        <v>19917.844516983398</v>
      </c>
      <c r="V45" s="35">
        <v>20188.324876048548</v>
      </c>
      <c r="W45" s="35">
        <v>21640.800372789527</v>
      </c>
      <c r="X45" s="35">
        <v>24151.443326770896</v>
      </c>
      <c r="Y45" s="35">
        <v>23564.393319069684</v>
      </c>
      <c r="Z45" s="35">
        <v>22717.691563732325</v>
      </c>
      <c r="AA45" s="35">
        <v>22008.98356398342</v>
      </c>
      <c r="AB45" s="35">
        <v>23265.183319191427</v>
      </c>
      <c r="AC45" s="35">
        <v>23154.783317872509</v>
      </c>
      <c r="AD45" s="35">
        <v>22769.880216598522</v>
      </c>
      <c r="AE45" s="35">
        <v>24043.389668943266</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2254.3493900000003</v>
      </c>
      <c r="G49" s="33">
        <v>2232.1942600000002</v>
      </c>
      <c r="H49" s="33">
        <v>1862.6790500000002</v>
      </c>
      <c r="I49" s="33">
        <v>347.48039248591999</v>
      </c>
      <c r="J49" s="33">
        <v>238.96553999999998</v>
      </c>
      <c r="K49" s="33">
        <v>238.96553999999998</v>
      </c>
      <c r="L49" s="33">
        <v>238.96553999999998</v>
      </c>
      <c r="M49" s="33">
        <v>238.96553999999998</v>
      </c>
      <c r="N49" s="33">
        <v>238.96553999999998</v>
      </c>
      <c r="O49" s="33">
        <v>238.96553999999998</v>
      </c>
      <c r="P49" s="33">
        <v>238.96553999999998</v>
      </c>
      <c r="Q49" s="33">
        <v>238.96553999999998</v>
      </c>
      <c r="R49" s="33">
        <v>238.96553999999998</v>
      </c>
      <c r="S49" s="33">
        <v>238.96553999999998</v>
      </c>
      <c r="T49" s="33">
        <v>238.96553999999998</v>
      </c>
      <c r="U49" s="33">
        <v>238.96553999999998</v>
      </c>
      <c r="V49" s="33">
        <v>238.96553999999998</v>
      </c>
      <c r="W49" s="33">
        <v>238.96553999999998</v>
      </c>
      <c r="X49" s="33">
        <v>238.96553999999998</v>
      </c>
      <c r="Y49" s="33">
        <v>238.96553999999998</v>
      </c>
      <c r="Z49" s="33">
        <v>238.96553999999998</v>
      </c>
      <c r="AA49" s="33">
        <v>238.96553999999998</v>
      </c>
      <c r="AB49" s="33">
        <v>238.96553999999998</v>
      </c>
      <c r="AC49" s="33">
        <v>0</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1730</v>
      </c>
      <c r="R52" s="33">
        <v>1730</v>
      </c>
      <c r="S52" s="33">
        <v>1730</v>
      </c>
      <c r="T52" s="33">
        <v>1730</v>
      </c>
      <c r="U52" s="33">
        <v>1290</v>
      </c>
      <c r="V52" s="33">
        <v>1290</v>
      </c>
      <c r="W52" s="33">
        <v>1489.8712499999999</v>
      </c>
      <c r="X52" s="33">
        <v>1395.8712499999999</v>
      </c>
      <c r="Y52" s="33">
        <v>1395.8712499999999</v>
      </c>
      <c r="Z52" s="33">
        <v>1572.2292499999999</v>
      </c>
      <c r="AA52" s="33">
        <v>1572.2292499999999</v>
      </c>
      <c r="AB52" s="33">
        <v>1572.2292499999999</v>
      </c>
      <c r="AC52" s="33">
        <v>988.22924999999998</v>
      </c>
      <c r="AD52" s="33">
        <v>1217.84495907983</v>
      </c>
      <c r="AE52" s="33">
        <v>1217.8449591398798</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5274.9593948844349</v>
      </c>
      <c r="G54" s="33">
        <v>5274.9593948875854</v>
      </c>
      <c r="H54" s="33">
        <v>5559.3650248915956</v>
      </c>
      <c r="I54" s="33">
        <v>7967.1559049045691</v>
      </c>
      <c r="J54" s="33">
        <v>8517.1558449246859</v>
      </c>
      <c r="K54" s="33">
        <v>8517.1559849025653</v>
      </c>
      <c r="L54" s="33">
        <v>8517.1559850017056</v>
      </c>
      <c r="M54" s="33">
        <v>8517.1563242440352</v>
      </c>
      <c r="N54" s="33">
        <v>8529.9914044413963</v>
      </c>
      <c r="O54" s="33">
        <v>8477.4914049391646</v>
      </c>
      <c r="P54" s="33">
        <v>9011.5846451307752</v>
      </c>
      <c r="Q54" s="33">
        <v>9052.4499052383544</v>
      </c>
      <c r="R54" s="33">
        <v>9475.9327062719458</v>
      </c>
      <c r="S54" s="33">
        <v>10955.039342803291</v>
      </c>
      <c r="T54" s="33">
        <v>11271.055593287552</v>
      </c>
      <c r="U54" s="33">
        <v>11179.529611431553</v>
      </c>
      <c r="V54" s="33">
        <v>11129.29933168945</v>
      </c>
      <c r="W54" s="33">
        <v>11129.29933168945</v>
      </c>
      <c r="X54" s="33">
        <v>11646.193972452387</v>
      </c>
      <c r="Y54" s="33">
        <v>11322.393969400629</v>
      </c>
      <c r="Z54" s="33">
        <v>11010.393969400629</v>
      </c>
      <c r="AA54" s="33">
        <v>9815.0339687902815</v>
      </c>
      <c r="AB54" s="33">
        <v>10258.559868790282</v>
      </c>
      <c r="AC54" s="33">
        <v>10018.559878790282</v>
      </c>
      <c r="AD54" s="33">
        <v>9989.8598980273418</v>
      </c>
      <c r="AE54" s="33">
        <v>10224.099998474121</v>
      </c>
    </row>
    <row r="55" spans="1:31" s="28" customFormat="1">
      <c r="A55" s="29" t="s">
        <v>132</v>
      </c>
      <c r="B55" s="29" t="s">
        <v>68</v>
      </c>
      <c r="C55" s="33">
        <v>1098.972995758056</v>
      </c>
      <c r="D55" s="33">
        <v>1098.972995758056</v>
      </c>
      <c r="E55" s="33">
        <v>1098.972995758056</v>
      </c>
      <c r="F55" s="33">
        <v>1098.972995758056</v>
      </c>
      <c r="G55" s="33">
        <v>1098.972995758056</v>
      </c>
      <c r="H55" s="33">
        <v>1098.972995758056</v>
      </c>
      <c r="I55" s="33">
        <v>1098.972995758056</v>
      </c>
      <c r="J55" s="33">
        <v>1098.972995758056</v>
      </c>
      <c r="K55" s="33">
        <v>1131.8314397580559</v>
      </c>
      <c r="L55" s="33">
        <v>1235.675955758056</v>
      </c>
      <c r="M55" s="33">
        <v>2360.2047957580562</v>
      </c>
      <c r="N55" s="33">
        <v>3478.9734187111062</v>
      </c>
      <c r="O55" s="33">
        <v>3478.9734187982058</v>
      </c>
      <c r="P55" s="33">
        <v>3478.9734188258562</v>
      </c>
      <c r="Q55" s="33">
        <v>3478.9734188861557</v>
      </c>
      <c r="R55" s="33">
        <v>3478.9734190841559</v>
      </c>
      <c r="S55" s="33">
        <v>3478.974582269856</v>
      </c>
      <c r="T55" s="33">
        <v>3478.9745863674561</v>
      </c>
      <c r="U55" s="33">
        <v>3478.9746058927558</v>
      </c>
      <c r="V55" s="33">
        <v>3478.9746064186556</v>
      </c>
      <c r="W55" s="33">
        <v>3540.9033647737556</v>
      </c>
      <c r="X55" s="33">
        <v>3540.9035419054057</v>
      </c>
      <c r="Y55" s="33">
        <v>3540.9035420732757</v>
      </c>
      <c r="Z55" s="33">
        <v>3433.3835454495102</v>
      </c>
      <c r="AA55" s="33">
        <v>3627.2768104741208</v>
      </c>
      <c r="AB55" s="33">
        <v>3802.2801324741208</v>
      </c>
      <c r="AC55" s="33">
        <v>3802.2801324741208</v>
      </c>
      <c r="AD55" s="33">
        <v>3650.3801349482419</v>
      </c>
      <c r="AE55" s="33">
        <v>3499.3247700000002</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375.329999923706</v>
      </c>
      <c r="N56" s="33">
        <v>375.33038332871598</v>
      </c>
      <c r="O56" s="33">
        <v>320.0003834881</v>
      </c>
      <c r="P56" s="33">
        <v>320.00038362134001</v>
      </c>
      <c r="Q56" s="33">
        <v>320.00056875957</v>
      </c>
      <c r="R56" s="33">
        <v>320.00056906963999</v>
      </c>
      <c r="S56" s="33">
        <v>320.00057013024002</v>
      </c>
      <c r="T56" s="33">
        <v>320.00057034486002</v>
      </c>
      <c r="U56" s="33">
        <v>320.00147915679997</v>
      </c>
      <c r="V56" s="33">
        <v>320.00147962400001</v>
      </c>
      <c r="W56" s="33">
        <v>584.83791999999994</v>
      </c>
      <c r="X56" s="33">
        <v>284.83792</v>
      </c>
      <c r="Y56" s="33">
        <v>284.83792</v>
      </c>
      <c r="Z56" s="33">
        <v>284.83792</v>
      </c>
      <c r="AA56" s="33">
        <v>284.83792</v>
      </c>
      <c r="AB56" s="33">
        <v>284.83792</v>
      </c>
      <c r="AC56" s="33">
        <v>284.83792</v>
      </c>
      <c r="AD56" s="33">
        <v>284.83792</v>
      </c>
      <c r="AE56" s="33">
        <v>284.83789999999999</v>
      </c>
    </row>
    <row r="57" spans="1:31" s="28" customFormat="1">
      <c r="A57" s="29" t="s">
        <v>132</v>
      </c>
      <c r="B57" s="29" t="s">
        <v>73</v>
      </c>
      <c r="C57" s="33">
        <v>0</v>
      </c>
      <c r="D57" s="33">
        <v>0</v>
      </c>
      <c r="E57" s="33">
        <v>0</v>
      </c>
      <c r="F57" s="33">
        <v>0</v>
      </c>
      <c r="G57" s="33">
        <v>0</v>
      </c>
      <c r="H57" s="33">
        <v>0</v>
      </c>
      <c r="I57" s="33">
        <v>0</v>
      </c>
      <c r="J57" s="33">
        <v>0</v>
      </c>
      <c r="K57" s="33">
        <v>0</v>
      </c>
      <c r="L57" s="33">
        <v>1.7239023999999901E-4</v>
      </c>
      <c r="M57" s="33">
        <v>1.9664154000000001E-3</v>
      </c>
      <c r="N57" s="33">
        <v>1306.8104000000001</v>
      </c>
      <c r="O57" s="33">
        <v>1306.8104000000001</v>
      </c>
      <c r="P57" s="33">
        <v>1306.8104000000001</v>
      </c>
      <c r="Q57" s="33">
        <v>1658.5015000000001</v>
      </c>
      <c r="R57" s="33">
        <v>1658.5015000000001</v>
      </c>
      <c r="S57" s="33">
        <v>1658.5015000000001</v>
      </c>
      <c r="T57" s="33">
        <v>1658.5015000000001</v>
      </c>
      <c r="U57" s="33">
        <v>1658.5015000000001</v>
      </c>
      <c r="V57" s="33">
        <v>1658.5015000000001</v>
      </c>
      <c r="W57" s="33">
        <v>2399.9998000000001</v>
      </c>
      <c r="X57" s="33">
        <v>2399.9998000000001</v>
      </c>
      <c r="Y57" s="33">
        <v>2399.9998000000001</v>
      </c>
      <c r="Z57" s="33">
        <v>2399.9998000000001</v>
      </c>
      <c r="AA57" s="33">
        <v>2399.9998000000001</v>
      </c>
      <c r="AB57" s="33">
        <v>2399.9998000000001</v>
      </c>
      <c r="AC57" s="33">
        <v>2399.9998000000001</v>
      </c>
      <c r="AD57" s="33">
        <v>2399.9998000000001</v>
      </c>
      <c r="AE57" s="33">
        <v>2399.9998000000001</v>
      </c>
    </row>
    <row r="58" spans="1:31" s="28" customFormat="1">
      <c r="A58" s="29" t="s">
        <v>132</v>
      </c>
      <c r="B58" s="29" t="s">
        <v>56</v>
      </c>
      <c r="C58" s="33">
        <v>7.9670000076293901</v>
      </c>
      <c r="D58" s="33">
        <v>12.184000015258771</v>
      </c>
      <c r="E58" s="33">
        <v>18.007000446319509</v>
      </c>
      <c r="F58" s="33">
        <v>25.892000198364229</v>
      </c>
      <c r="G58" s="33">
        <v>37.312001228332434</v>
      </c>
      <c r="H58" s="33">
        <v>52.961001873016329</v>
      </c>
      <c r="I58" s="33">
        <v>71.587000846862765</v>
      </c>
      <c r="J58" s="33">
        <v>94.074999809265094</v>
      </c>
      <c r="K58" s="33">
        <v>129.77300262451132</v>
      </c>
      <c r="L58" s="33">
        <v>159.42099571227931</v>
      </c>
      <c r="M58" s="33">
        <v>205.4859981536863</v>
      </c>
      <c r="N58" s="33">
        <v>243.57999420165987</v>
      </c>
      <c r="O58" s="33">
        <v>283.22999954223542</v>
      </c>
      <c r="P58" s="33">
        <v>321.6980094909668</v>
      </c>
      <c r="Q58" s="33">
        <v>361.63500976562409</v>
      </c>
      <c r="R58" s="33">
        <v>401.73001098632784</v>
      </c>
      <c r="S58" s="33">
        <v>443.3219985961905</v>
      </c>
      <c r="T58" s="33">
        <v>486.69901275634601</v>
      </c>
      <c r="U58" s="33">
        <v>530.82399749755803</v>
      </c>
      <c r="V58" s="33">
        <v>575.44198608398301</v>
      </c>
      <c r="W58" s="33">
        <v>621.93501281738202</v>
      </c>
      <c r="X58" s="33">
        <v>669.90702819824196</v>
      </c>
      <c r="Y58" s="33">
        <v>718.01499938964798</v>
      </c>
      <c r="Z58" s="33">
        <v>754.91101074218705</v>
      </c>
      <c r="AA58" s="33">
        <v>792.92201232909997</v>
      </c>
      <c r="AB58" s="33">
        <v>831.94000244140489</v>
      </c>
      <c r="AC58" s="33">
        <v>871.86401367187409</v>
      </c>
      <c r="AD58" s="33">
        <v>912.31399536132699</v>
      </c>
      <c r="AE58" s="33">
        <v>953.27198791503804</v>
      </c>
    </row>
    <row r="59" spans="1:31" s="28" customFormat="1">
      <c r="A59" s="34" t="s">
        <v>138</v>
      </c>
      <c r="B59" s="34"/>
      <c r="C59" s="35">
        <v>13942.412975311276</v>
      </c>
      <c r="D59" s="35">
        <v>14830.172969818112</v>
      </c>
      <c r="E59" s="35">
        <v>14830.172969818112</v>
      </c>
      <c r="F59" s="35">
        <v>13247.281780642492</v>
      </c>
      <c r="G59" s="35">
        <v>13225.126650645641</v>
      </c>
      <c r="H59" s="35">
        <v>13140.017070649654</v>
      </c>
      <c r="I59" s="35">
        <v>14032.609293148545</v>
      </c>
      <c r="J59" s="35">
        <v>14474.094380682742</v>
      </c>
      <c r="K59" s="35">
        <v>14506.952964660622</v>
      </c>
      <c r="L59" s="35">
        <v>14610.79748075976</v>
      </c>
      <c r="M59" s="35">
        <v>15735.326660002092</v>
      </c>
      <c r="N59" s="35">
        <v>16866.930363152504</v>
      </c>
      <c r="O59" s="35">
        <v>16644.43036373737</v>
      </c>
      <c r="P59" s="35">
        <v>17178.52360395663</v>
      </c>
      <c r="Q59" s="35">
        <v>17219.38886412451</v>
      </c>
      <c r="R59" s="35">
        <v>17642.871665356102</v>
      </c>
      <c r="S59" s="35">
        <v>19121.979465073149</v>
      </c>
      <c r="T59" s="35">
        <v>19437.995719655009</v>
      </c>
      <c r="U59" s="35">
        <v>18406.46975732431</v>
      </c>
      <c r="V59" s="35">
        <v>18356.239478108106</v>
      </c>
      <c r="W59" s="35">
        <v>18618.039486463204</v>
      </c>
      <c r="X59" s="35">
        <v>19040.934304357794</v>
      </c>
      <c r="Y59" s="35">
        <v>18717.134301473903</v>
      </c>
      <c r="Z59" s="35">
        <v>18473.97230485014</v>
      </c>
      <c r="AA59" s="35">
        <v>17472.505569264402</v>
      </c>
      <c r="AB59" s="35">
        <v>18091.034791264403</v>
      </c>
      <c r="AC59" s="35">
        <v>17028.069261264402</v>
      </c>
      <c r="AD59" s="35">
        <v>17077.084992055414</v>
      </c>
      <c r="AE59" s="35">
        <v>17160.269727614002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705.3001120339128</v>
      </c>
      <c r="R66" s="33">
        <v>705.3001120868928</v>
      </c>
      <c r="S66" s="33">
        <v>705.30019943749278</v>
      </c>
      <c r="T66" s="33">
        <v>705.30019947458288</v>
      </c>
      <c r="U66" s="33">
        <v>705.30019961502285</v>
      </c>
      <c r="V66" s="33">
        <v>705.30019967509281</v>
      </c>
      <c r="W66" s="33">
        <v>1235.6940954223628</v>
      </c>
      <c r="X66" s="33">
        <v>1235.6940954223628</v>
      </c>
      <c r="Y66" s="33">
        <v>1240.6201954223629</v>
      </c>
      <c r="Z66" s="33">
        <v>934.9700354223628</v>
      </c>
      <c r="AA66" s="33">
        <v>934.9700354223628</v>
      </c>
      <c r="AB66" s="33">
        <v>934.9700354223628</v>
      </c>
      <c r="AC66" s="33">
        <v>934.9700354223628</v>
      </c>
      <c r="AD66" s="33">
        <v>934.9700354223628</v>
      </c>
      <c r="AE66" s="33">
        <v>934.9700354223628</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2053.3105523431313</v>
      </c>
      <c r="D68" s="33">
        <v>2349.7105539406202</v>
      </c>
      <c r="E68" s="33">
        <v>2592.4114765285603</v>
      </c>
      <c r="F68" s="33">
        <v>3404.7099049354201</v>
      </c>
      <c r="G68" s="33">
        <v>3404.7099549383602</v>
      </c>
      <c r="H68" s="33">
        <v>3404.7100129701303</v>
      </c>
      <c r="I68" s="33">
        <v>3430.1952930797656</v>
      </c>
      <c r="J68" s="33">
        <v>4191.7460731497204</v>
      </c>
      <c r="K68" s="33">
        <v>4156.9422552734804</v>
      </c>
      <c r="L68" s="33">
        <v>4044.9422054300453</v>
      </c>
      <c r="M68" s="33">
        <v>4044.9422054828651</v>
      </c>
      <c r="N68" s="33">
        <v>4558.1589028042845</v>
      </c>
      <c r="O68" s="33">
        <v>4459.4589060075086</v>
      </c>
      <c r="P68" s="33">
        <v>4459.4589061396446</v>
      </c>
      <c r="Q68" s="33">
        <v>4261.5774891663295</v>
      </c>
      <c r="R68" s="33">
        <v>4076.777712007482</v>
      </c>
      <c r="S68" s="33">
        <v>4165.4857892896416</v>
      </c>
      <c r="T68" s="33">
        <v>4238.2694018412167</v>
      </c>
      <c r="U68" s="33">
        <v>3976.882284504999</v>
      </c>
      <c r="V68" s="33">
        <v>4072.5703915848467</v>
      </c>
      <c r="W68" s="33">
        <v>4187.7920585391676</v>
      </c>
      <c r="X68" s="33">
        <v>4350.1840799016845</v>
      </c>
      <c r="Y68" s="33">
        <v>4457.5109514762426</v>
      </c>
      <c r="Z68" s="33">
        <v>4457.5111323689216</v>
      </c>
      <c r="AA68" s="33">
        <v>4114.3111749370555</v>
      </c>
      <c r="AB68" s="33">
        <v>4711.9433343612354</v>
      </c>
      <c r="AC68" s="33">
        <v>4711.9433348495859</v>
      </c>
      <c r="AD68" s="33">
        <v>4711.9433352348606</v>
      </c>
      <c r="AE68" s="33">
        <v>4711.9433356217951</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432.19999694824207</v>
      </c>
      <c r="J69" s="33">
        <v>432.19999694824207</v>
      </c>
      <c r="K69" s="33">
        <v>432.20009890149208</v>
      </c>
      <c r="L69" s="33">
        <v>432.20014815000206</v>
      </c>
      <c r="M69" s="33">
        <v>443.49078650780206</v>
      </c>
      <c r="N69" s="33">
        <v>443.4909434733421</v>
      </c>
      <c r="O69" s="33">
        <v>473.69494607175204</v>
      </c>
      <c r="P69" s="33">
        <v>473.69494811443207</v>
      </c>
      <c r="Q69" s="33">
        <v>473.69494813975206</v>
      </c>
      <c r="R69" s="33">
        <v>643.49039018804206</v>
      </c>
      <c r="S69" s="33">
        <v>845.33564030020705</v>
      </c>
      <c r="T69" s="33">
        <v>845.33564033049709</v>
      </c>
      <c r="U69" s="33">
        <v>845.33564036802704</v>
      </c>
      <c r="V69" s="33">
        <v>1166.2117414412921</v>
      </c>
      <c r="W69" s="33">
        <v>1443.4902515172612</v>
      </c>
      <c r="X69" s="33">
        <v>1443.4902516617212</v>
      </c>
      <c r="Y69" s="33">
        <v>1308.4902550483812</v>
      </c>
      <c r="Z69" s="33">
        <v>1198.490255065431</v>
      </c>
      <c r="AA69" s="33">
        <v>1198.4902561036251</v>
      </c>
      <c r="AB69" s="33">
        <v>1198.4902561605113</v>
      </c>
      <c r="AC69" s="33">
        <v>1198.4902562072411</v>
      </c>
      <c r="AD69" s="33">
        <v>1198.4902563335313</v>
      </c>
      <c r="AE69" s="33">
        <v>1090.4902640608011</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175.00057631906</v>
      </c>
      <c r="O70" s="33">
        <v>175.00057646363999</v>
      </c>
      <c r="P70" s="33">
        <v>150.00057667530001</v>
      </c>
      <c r="Q70" s="33">
        <v>521.01333999999906</v>
      </c>
      <c r="R70" s="33">
        <v>521.01333999999906</v>
      </c>
      <c r="S70" s="33">
        <v>521.01333999999906</v>
      </c>
      <c r="T70" s="33">
        <v>521.01333999999906</v>
      </c>
      <c r="U70" s="33">
        <v>580.48648000000003</v>
      </c>
      <c r="V70" s="33">
        <v>580.48648000000003</v>
      </c>
      <c r="W70" s="33">
        <v>943.11360000000002</v>
      </c>
      <c r="X70" s="33">
        <v>943.11360000000002</v>
      </c>
      <c r="Y70" s="33">
        <v>943.11360000000002</v>
      </c>
      <c r="Z70" s="33">
        <v>943.11360000000002</v>
      </c>
      <c r="AA70" s="33">
        <v>943.11360000000002</v>
      </c>
      <c r="AB70" s="33">
        <v>943.11360000000002</v>
      </c>
      <c r="AC70" s="33">
        <v>943.11360000000002</v>
      </c>
      <c r="AD70" s="33">
        <v>943.11360000000002</v>
      </c>
      <c r="AE70" s="33">
        <v>943.11360000000002</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1.0577326E-4</v>
      </c>
      <c r="AA71" s="33">
        <v>1.0583198E-4</v>
      </c>
      <c r="AB71" s="33">
        <v>1.0585666E-4</v>
      </c>
      <c r="AC71" s="33">
        <v>1.05883235E-4</v>
      </c>
      <c r="AD71" s="33">
        <v>1.0590231E-4</v>
      </c>
      <c r="AE71" s="33">
        <v>1.0593625499999999E-4</v>
      </c>
    </row>
    <row r="72" spans="1:31" s="28" customFormat="1">
      <c r="A72" s="29" t="s">
        <v>133</v>
      </c>
      <c r="B72" s="29" t="s">
        <v>56</v>
      </c>
      <c r="C72" s="33">
        <v>7.4029999971389735</v>
      </c>
      <c r="D72" s="33">
        <v>12.575000226497592</v>
      </c>
      <c r="E72" s="33">
        <v>16.369000315666128</v>
      </c>
      <c r="F72" s="33">
        <v>20.818000197410502</v>
      </c>
      <c r="G72" s="33">
        <v>25.87799990177151</v>
      </c>
      <c r="H72" s="33">
        <v>32.538999319076488</v>
      </c>
      <c r="I72" s="33">
        <v>40.105000257492037</v>
      </c>
      <c r="J72" s="33">
        <v>48.895000457763594</v>
      </c>
      <c r="K72" s="33">
        <v>60.853001117706292</v>
      </c>
      <c r="L72" s="33">
        <v>70.613999366760211</v>
      </c>
      <c r="M72" s="33">
        <v>87.129001617431598</v>
      </c>
      <c r="N72" s="33">
        <v>97.388002395629798</v>
      </c>
      <c r="O72" s="33">
        <v>109.5459995269775</v>
      </c>
      <c r="P72" s="33">
        <v>121.6550025939941</v>
      </c>
      <c r="Q72" s="33">
        <v>134.32599639892521</v>
      </c>
      <c r="R72" s="33">
        <v>146.65700340270959</v>
      </c>
      <c r="S72" s="33">
        <v>158.13800048828108</v>
      </c>
      <c r="T72" s="33">
        <v>169.17599487304611</v>
      </c>
      <c r="U72" s="33">
        <v>180.25500488281182</v>
      </c>
      <c r="V72" s="33">
        <v>191.1859970092772</v>
      </c>
      <c r="W72" s="33">
        <v>202.3560066223144</v>
      </c>
      <c r="X72" s="33">
        <v>214.59900665283121</v>
      </c>
      <c r="Y72" s="33">
        <v>227.01400756835909</v>
      </c>
      <c r="Z72" s="33">
        <v>236.6820068359371</v>
      </c>
      <c r="AA72" s="33">
        <v>246.51099395751868</v>
      </c>
      <c r="AB72" s="33">
        <v>256.5340042114251</v>
      </c>
      <c r="AC72" s="33">
        <v>266.71499633788972</v>
      </c>
      <c r="AD72" s="33">
        <v>276.9229888916006</v>
      </c>
      <c r="AE72" s="33">
        <v>287.16101074218739</v>
      </c>
    </row>
    <row r="73" spans="1:31" s="28" customFormat="1">
      <c r="A73" s="34" t="s">
        <v>138</v>
      </c>
      <c r="B73" s="34"/>
      <c r="C73" s="35">
        <v>5352.4505441033843</v>
      </c>
      <c r="D73" s="35">
        <v>5728.0505426491154</v>
      </c>
      <c r="E73" s="35">
        <v>5790.7514652370555</v>
      </c>
      <c r="F73" s="35">
        <v>6603.0498936439153</v>
      </c>
      <c r="G73" s="35">
        <v>6603.0499436468554</v>
      </c>
      <c r="H73" s="35">
        <v>6603.0500016786254</v>
      </c>
      <c r="I73" s="35">
        <v>6628.5352817882613</v>
      </c>
      <c r="J73" s="35">
        <v>7390.0860618582155</v>
      </c>
      <c r="K73" s="35">
        <v>7355.2823459352257</v>
      </c>
      <c r="L73" s="35">
        <v>6860.7823453403007</v>
      </c>
      <c r="M73" s="35">
        <v>6872.0729837509207</v>
      </c>
      <c r="N73" s="35">
        <v>7115.9498416999886</v>
      </c>
      <c r="O73" s="35">
        <v>7047.4538475016243</v>
      </c>
      <c r="P73" s="35">
        <v>7047.4538496764389</v>
      </c>
      <c r="Q73" s="35">
        <v>5969.5725493399941</v>
      </c>
      <c r="R73" s="35">
        <v>5954.5682142824171</v>
      </c>
      <c r="S73" s="35">
        <v>5716.1216290273414</v>
      </c>
      <c r="T73" s="35">
        <v>5788.9052416462964</v>
      </c>
      <c r="U73" s="35">
        <v>5527.5181244880487</v>
      </c>
      <c r="V73" s="35">
        <v>5944.0823327012322</v>
      </c>
      <c r="W73" s="35">
        <v>6866.976405478792</v>
      </c>
      <c r="X73" s="35">
        <v>7029.3684269857686</v>
      </c>
      <c r="Y73" s="35">
        <v>7006.6214019469871</v>
      </c>
      <c r="Z73" s="35">
        <v>6590.9714228567154</v>
      </c>
      <c r="AA73" s="35">
        <v>6247.7714664630439</v>
      </c>
      <c r="AB73" s="35">
        <v>6845.40362594411</v>
      </c>
      <c r="AC73" s="35">
        <v>6845.4036264791894</v>
      </c>
      <c r="AD73" s="35">
        <v>6845.4036269907538</v>
      </c>
      <c r="AE73" s="35">
        <v>6737.4036351049599</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2408.8999938964839</v>
      </c>
      <c r="J81" s="33">
        <v>2408.8999938964839</v>
      </c>
      <c r="K81" s="33">
        <v>2408.8999938964839</v>
      </c>
      <c r="L81" s="33">
        <v>2408.8999938964839</v>
      </c>
      <c r="M81" s="33">
        <v>2408.8999938964839</v>
      </c>
      <c r="N81" s="33">
        <v>2408.8999938964839</v>
      </c>
      <c r="O81" s="33">
        <v>2408.8999938964839</v>
      </c>
      <c r="P81" s="33">
        <v>2408.8999938964839</v>
      </c>
      <c r="Q81" s="33">
        <v>2408.8999938964839</v>
      </c>
      <c r="R81" s="33">
        <v>2408.8999938964839</v>
      </c>
      <c r="S81" s="33">
        <v>2408.8999938964839</v>
      </c>
      <c r="T81" s="33">
        <v>2408.8999938964839</v>
      </c>
      <c r="U81" s="33">
        <v>2408.8999938964839</v>
      </c>
      <c r="V81" s="33">
        <v>2408.8999938964839</v>
      </c>
      <c r="W81" s="33">
        <v>2408.8999938964839</v>
      </c>
      <c r="X81" s="33">
        <v>2408.8999938964839</v>
      </c>
      <c r="Y81" s="33">
        <v>2408.8999938964839</v>
      </c>
      <c r="Z81" s="33">
        <v>2408.8999938964839</v>
      </c>
      <c r="AA81" s="33">
        <v>2408.8999938964839</v>
      </c>
      <c r="AB81" s="33">
        <v>2408.8999938964839</v>
      </c>
      <c r="AC81" s="33">
        <v>2408.8999938964839</v>
      </c>
      <c r="AD81" s="33">
        <v>2408.8999938964839</v>
      </c>
      <c r="AE81" s="33">
        <v>2408.8999938964839</v>
      </c>
    </row>
    <row r="82" spans="1:35" s="28" customFormat="1">
      <c r="A82" s="29" t="s">
        <v>134</v>
      </c>
      <c r="B82" s="29" t="s">
        <v>69</v>
      </c>
      <c r="C82" s="33">
        <v>839.1358083706051</v>
      </c>
      <c r="D82" s="33">
        <v>839.1358083706051</v>
      </c>
      <c r="E82" s="33">
        <v>1045.2797933451552</v>
      </c>
      <c r="F82" s="33">
        <v>1045.2797933701452</v>
      </c>
      <c r="G82" s="33">
        <v>1045.2797933716552</v>
      </c>
      <c r="H82" s="33">
        <v>1045.2797933771451</v>
      </c>
      <c r="I82" s="33">
        <v>1045.2797934063351</v>
      </c>
      <c r="J82" s="33">
        <v>1045.2797934106852</v>
      </c>
      <c r="K82" s="33">
        <v>1045.2797934212651</v>
      </c>
      <c r="L82" s="33">
        <v>1045.2797934285152</v>
      </c>
      <c r="M82" s="33">
        <v>1045.2797934334051</v>
      </c>
      <c r="N82" s="33">
        <v>1045.2797934444052</v>
      </c>
      <c r="O82" s="33">
        <v>1045.2797934618852</v>
      </c>
      <c r="P82" s="33">
        <v>1045.279793475285</v>
      </c>
      <c r="Q82" s="33">
        <v>1045.2797934908651</v>
      </c>
      <c r="R82" s="33">
        <v>1045.2798035254248</v>
      </c>
      <c r="S82" s="33">
        <v>1045.2797935553151</v>
      </c>
      <c r="T82" s="33">
        <v>1045.2798035914348</v>
      </c>
      <c r="U82" s="33">
        <v>1045.2798036256349</v>
      </c>
      <c r="V82" s="33">
        <v>1045.2798036646748</v>
      </c>
      <c r="W82" s="33">
        <v>1045.2798037277148</v>
      </c>
      <c r="X82" s="33">
        <v>1045.2798038304049</v>
      </c>
      <c r="Y82" s="33">
        <v>1045.2798038593648</v>
      </c>
      <c r="Z82" s="33">
        <v>896.8798100032509</v>
      </c>
      <c r="AA82" s="33">
        <v>896.87981005603092</v>
      </c>
      <c r="AB82" s="33">
        <v>896.87981011070099</v>
      </c>
      <c r="AC82" s="33">
        <v>896.8798101839709</v>
      </c>
      <c r="AD82" s="33">
        <v>896.87981043598097</v>
      </c>
      <c r="AE82" s="33">
        <v>896.87981048016093</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1.15743074E-4</v>
      </c>
      <c r="AE84" s="33">
        <v>1.13461229999999E-4</v>
      </c>
    </row>
    <row r="85" spans="1:35" s="28" customFormat="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c r="AF85" s="13"/>
      <c r="AG85" s="13"/>
      <c r="AH85" s="13"/>
      <c r="AI85" s="13"/>
    </row>
    <row r="86" spans="1:35" s="28" customFormat="1">
      <c r="A86" s="29" t="s">
        <v>134</v>
      </c>
      <c r="B86" s="29" t="s">
        <v>56</v>
      </c>
      <c r="C86" s="33">
        <v>0.99499997496604808</v>
      </c>
      <c r="D86" s="33">
        <v>1.415000021457667</v>
      </c>
      <c r="E86" s="33">
        <v>2.0360000282525998</v>
      </c>
      <c r="F86" s="33">
        <v>2.958000093698498</v>
      </c>
      <c r="G86" s="33">
        <v>4.20800000429153</v>
      </c>
      <c r="H86" s="33">
        <v>5.8949999809265092</v>
      </c>
      <c r="I86" s="33">
        <v>7.7250001430511404</v>
      </c>
      <c r="J86" s="33">
        <v>9.8589997291564799</v>
      </c>
      <c r="K86" s="33">
        <v>12.51299989223479</v>
      </c>
      <c r="L86" s="33">
        <v>14.7519994974136</v>
      </c>
      <c r="M86" s="33">
        <v>18.24099993705747</v>
      </c>
      <c r="N86" s="33">
        <v>20.73800063133238</v>
      </c>
      <c r="O86" s="33">
        <v>23.62099909782409</v>
      </c>
      <c r="P86" s="33">
        <v>26.457000732421807</v>
      </c>
      <c r="Q86" s="33">
        <v>29.458000183105451</v>
      </c>
      <c r="R86" s="33">
        <v>32.476999282836843</v>
      </c>
      <c r="S86" s="33">
        <v>35.51900005340574</v>
      </c>
      <c r="T86" s="33">
        <v>38.362999916076582</v>
      </c>
      <c r="U86" s="33">
        <v>41.121999740600522</v>
      </c>
      <c r="V86" s="33">
        <v>43.868001937866204</v>
      </c>
      <c r="W86" s="33">
        <v>46.668000221252399</v>
      </c>
      <c r="X86" s="33">
        <v>49.624001502990701</v>
      </c>
      <c r="Y86" s="33">
        <v>52.6380004882812</v>
      </c>
      <c r="Z86" s="33">
        <v>54.9420003890991</v>
      </c>
      <c r="AA86" s="33">
        <v>57.288998603820701</v>
      </c>
      <c r="AB86" s="33">
        <v>59.677999496459798</v>
      </c>
      <c r="AC86" s="33">
        <v>62.101000785827495</v>
      </c>
      <c r="AD86" s="33">
        <v>64.536000251769906</v>
      </c>
      <c r="AE86" s="33">
        <v>66.983001708984304</v>
      </c>
      <c r="AF86" s="13"/>
      <c r="AG86" s="13"/>
      <c r="AH86" s="13"/>
      <c r="AI86" s="13"/>
    </row>
    <row r="87" spans="1:35" s="28" customFormat="1">
      <c r="A87" s="34" t="s">
        <v>138</v>
      </c>
      <c r="B87" s="34"/>
      <c r="C87" s="35">
        <v>3634.0358022670889</v>
      </c>
      <c r="D87" s="35">
        <v>3634.0358022670889</v>
      </c>
      <c r="E87" s="35">
        <v>3840.1797872416391</v>
      </c>
      <c r="F87" s="35">
        <v>3840.1797872666293</v>
      </c>
      <c r="G87" s="35">
        <v>3840.1797872681391</v>
      </c>
      <c r="H87" s="35">
        <v>3840.1797872736288</v>
      </c>
      <c r="I87" s="35">
        <v>3840.179787302819</v>
      </c>
      <c r="J87" s="35">
        <v>3840.1797873071691</v>
      </c>
      <c r="K87" s="35">
        <v>3840.1797873177493</v>
      </c>
      <c r="L87" s="35">
        <v>3840.1797873249989</v>
      </c>
      <c r="M87" s="35">
        <v>3840.1797873298892</v>
      </c>
      <c r="N87" s="35">
        <v>3840.1797873408891</v>
      </c>
      <c r="O87" s="35">
        <v>3840.1797873583691</v>
      </c>
      <c r="P87" s="35">
        <v>3840.1797873717687</v>
      </c>
      <c r="Q87" s="35">
        <v>3840.1797873873493</v>
      </c>
      <c r="R87" s="35">
        <v>3840.1797974219089</v>
      </c>
      <c r="S87" s="35">
        <v>3840.1797874517988</v>
      </c>
      <c r="T87" s="35">
        <v>3840.1797974879187</v>
      </c>
      <c r="U87" s="35">
        <v>3840.1797975221189</v>
      </c>
      <c r="V87" s="35">
        <v>3720.1797975611589</v>
      </c>
      <c r="W87" s="35">
        <v>3720.1797976241987</v>
      </c>
      <c r="X87" s="35">
        <v>3720.1797977268889</v>
      </c>
      <c r="Y87" s="35">
        <v>3720.179797755849</v>
      </c>
      <c r="Z87" s="35">
        <v>3571.7798038997348</v>
      </c>
      <c r="AA87" s="35">
        <v>3571.7798039525151</v>
      </c>
      <c r="AB87" s="35">
        <v>3571.7798040071848</v>
      </c>
      <c r="AC87" s="35">
        <v>3571.7798040804546</v>
      </c>
      <c r="AD87" s="35">
        <v>3571.7798043324647</v>
      </c>
      <c r="AE87" s="35">
        <v>3571.7798043766447</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600.32999992370605</v>
      </c>
      <c r="K92" s="33">
        <v>600.32999992370605</v>
      </c>
      <c r="L92" s="33">
        <v>570.32999992370605</v>
      </c>
      <c r="M92" s="33">
        <v>570.32999992370605</v>
      </c>
      <c r="N92" s="33">
        <v>917.84095964777589</v>
      </c>
      <c r="O92" s="33">
        <v>1111.7698099517402</v>
      </c>
      <c r="P92" s="33">
        <v>1086.7698102966401</v>
      </c>
      <c r="Q92" s="33">
        <v>1530.6227987595689</v>
      </c>
      <c r="R92" s="33">
        <v>1530.6227990696391</v>
      </c>
      <c r="S92" s="33">
        <v>1605.201160130239</v>
      </c>
      <c r="T92" s="33">
        <v>1605.2011603448591</v>
      </c>
      <c r="U92" s="33">
        <v>1890.1359291568001</v>
      </c>
      <c r="V92" s="33">
        <v>1870.135929624</v>
      </c>
      <c r="W92" s="33">
        <v>3691.8649200000004</v>
      </c>
      <c r="X92" s="33">
        <v>3520.9105199999999</v>
      </c>
      <c r="Y92" s="33">
        <v>3520.9105199999999</v>
      </c>
      <c r="Z92" s="33">
        <v>3520.9105199999999</v>
      </c>
      <c r="AA92" s="33">
        <v>3520.9105199999999</v>
      </c>
      <c r="AB92" s="33">
        <v>4730.5655200000001</v>
      </c>
      <c r="AC92" s="33">
        <v>4730.5655200000001</v>
      </c>
      <c r="AD92" s="33">
        <v>4730.5656357430744</v>
      </c>
      <c r="AE92" s="33">
        <v>4730.5656134612309</v>
      </c>
      <c r="AF92" s="13"/>
      <c r="AG92" s="13"/>
      <c r="AH92" s="13"/>
      <c r="AI92" s="13"/>
    </row>
    <row r="93" spans="1:35" collapsed="1">
      <c r="A93" s="29" t="s">
        <v>40</v>
      </c>
      <c r="B93" s="29" t="s">
        <v>72</v>
      </c>
      <c r="C93" s="33">
        <v>1330</v>
      </c>
      <c r="D93" s="33">
        <v>1330</v>
      </c>
      <c r="E93" s="33">
        <v>1330</v>
      </c>
      <c r="F93" s="33">
        <v>1330</v>
      </c>
      <c r="G93" s="33">
        <v>3370</v>
      </c>
      <c r="H93" s="33">
        <v>3370</v>
      </c>
      <c r="I93" s="33">
        <v>3370</v>
      </c>
      <c r="J93" s="33">
        <v>3370</v>
      </c>
      <c r="K93" s="33">
        <v>3370</v>
      </c>
      <c r="L93" s="33">
        <v>3370.0001723902401</v>
      </c>
      <c r="M93" s="33">
        <v>3370.0019664154001</v>
      </c>
      <c r="N93" s="33">
        <v>5810.5744537585006</v>
      </c>
      <c r="O93" s="33">
        <v>6239.8478938508006</v>
      </c>
      <c r="P93" s="33">
        <v>6239.8478938877606</v>
      </c>
      <c r="Q93" s="33">
        <v>6694.1504940507002</v>
      </c>
      <c r="R93" s="33">
        <v>6694.1504941823005</v>
      </c>
      <c r="S93" s="33">
        <v>8560.6507965198489</v>
      </c>
      <c r="T93" s="33">
        <v>8560.6507966061999</v>
      </c>
      <c r="U93" s="33">
        <v>8560.6507968365986</v>
      </c>
      <c r="V93" s="33">
        <v>8560.650796919499</v>
      </c>
      <c r="W93" s="33">
        <v>9302.1491973325992</v>
      </c>
      <c r="X93" s="33">
        <v>10114.9492976089</v>
      </c>
      <c r="Y93" s="33">
        <v>10114.9492976687</v>
      </c>
      <c r="Z93" s="33">
        <v>10114.94940369966</v>
      </c>
      <c r="AA93" s="33">
        <v>10114.94940399358</v>
      </c>
      <c r="AB93" s="33">
        <v>10114.94940441606</v>
      </c>
      <c r="AC93" s="33">
        <v>10114.949404592535</v>
      </c>
      <c r="AD93" s="33">
        <v>10114.94940487751</v>
      </c>
      <c r="AE93" s="33">
        <v>10114.949405053356</v>
      </c>
    </row>
    <row r="94" spans="1:35">
      <c r="A94" s="29" t="s">
        <v>40</v>
      </c>
      <c r="B94" s="29" t="s">
        <v>76</v>
      </c>
      <c r="C94" s="33">
        <v>36.545000463724058</v>
      </c>
      <c r="D94" s="33">
        <v>54.909000635146931</v>
      </c>
      <c r="E94" s="33">
        <v>79.222001329064142</v>
      </c>
      <c r="F94" s="33">
        <v>111.71600082516652</v>
      </c>
      <c r="G94" s="33">
        <v>155.47500127553914</v>
      </c>
      <c r="H94" s="33">
        <v>212.94800400733931</v>
      </c>
      <c r="I94" s="33">
        <v>274.21200037002541</v>
      </c>
      <c r="J94" s="33">
        <v>348.48299837112398</v>
      </c>
      <c r="K94" s="33">
        <v>458.20500552654181</v>
      </c>
      <c r="L94" s="33">
        <v>557.37898790836175</v>
      </c>
      <c r="M94" s="33">
        <v>708.54700160026425</v>
      </c>
      <c r="N94" s="33">
        <v>823.44699454307477</v>
      </c>
      <c r="O94" s="33">
        <v>953.2920100688923</v>
      </c>
      <c r="P94" s="33">
        <v>1081.0300292968739</v>
      </c>
      <c r="Q94" s="33">
        <v>1214.078998565672</v>
      </c>
      <c r="R94" s="33">
        <v>1346.3650131225556</v>
      </c>
      <c r="S94" s="33">
        <v>1479.6769895553557</v>
      </c>
      <c r="T94" s="33">
        <v>1613.9160089492759</v>
      </c>
      <c r="U94" s="33">
        <v>1747.3690090179414</v>
      </c>
      <c r="V94" s="33">
        <v>1881.8849925994843</v>
      </c>
      <c r="W94" s="33">
        <v>2021.695004463194</v>
      </c>
      <c r="X94" s="33">
        <v>2168.3840570449802</v>
      </c>
      <c r="Y94" s="33">
        <v>2317.9879913330051</v>
      </c>
      <c r="Z94" s="33">
        <v>2433.0840139389015</v>
      </c>
      <c r="AA94" s="33">
        <v>2551.4770097732508</v>
      </c>
      <c r="AB94" s="33">
        <v>2673.0289897918656</v>
      </c>
      <c r="AC94" s="33">
        <v>2797.3970060348465</v>
      </c>
      <c r="AD94" s="33">
        <v>2923.2750139236414</v>
      </c>
      <c r="AE94" s="33">
        <v>3050.7689971923801</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239.16767999999999</v>
      </c>
      <c r="O97" s="33">
        <v>239.16767999999999</v>
      </c>
      <c r="P97" s="33">
        <v>239.16767999999999</v>
      </c>
      <c r="Q97" s="33">
        <v>312.00772000000001</v>
      </c>
      <c r="R97" s="33">
        <v>312.00772000000001</v>
      </c>
      <c r="S97" s="33">
        <v>312.00772000000001</v>
      </c>
      <c r="T97" s="33">
        <v>312.00772000000001</v>
      </c>
      <c r="U97" s="33">
        <v>537.46843999999999</v>
      </c>
      <c r="V97" s="33">
        <v>537.46843999999999</v>
      </c>
      <c r="W97" s="33">
        <v>1229.7378000000001</v>
      </c>
      <c r="X97" s="33">
        <v>1229.7378000000001</v>
      </c>
      <c r="Y97" s="33">
        <v>1229.7378000000001</v>
      </c>
      <c r="Z97" s="33">
        <v>1229.7378000000001</v>
      </c>
      <c r="AA97" s="33">
        <v>1229.7378000000001</v>
      </c>
      <c r="AB97" s="33">
        <v>1229.7378000000001</v>
      </c>
      <c r="AC97" s="33">
        <v>1229.7378000000001</v>
      </c>
      <c r="AD97" s="33">
        <v>1229.7378000000001</v>
      </c>
      <c r="AE97" s="33">
        <v>1229.7378000000001</v>
      </c>
    </row>
    <row r="98" spans="1:31">
      <c r="A98" s="29" t="s">
        <v>130</v>
      </c>
      <c r="B98" s="29" t="s">
        <v>72</v>
      </c>
      <c r="C98" s="33">
        <v>840</v>
      </c>
      <c r="D98" s="33">
        <v>840</v>
      </c>
      <c r="E98" s="33">
        <v>840</v>
      </c>
      <c r="F98" s="33">
        <v>840</v>
      </c>
      <c r="G98" s="33">
        <v>2880</v>
      </c>
      <c r="H98" s="33">
        <v>2880</v>
      </c>
      <c r="I98" s="33">
        <v>2880</v>
      </c>
      <c r="J98" s="33">
        <v>2880</v>
      </c>
      <c r="K98" s="33">
        <v>2880</v>
      </c>
      <c r="L98" s="33">
        <v>2880</v>
      </c>
      <c r="M98" s="33">
        <v>2880</v>
      </c>
      <c r="N98" s="33">
        <v>3687.0865937584999</v>
      </c>
      <c r="O98" s="33">
        <v>3687.0865938508</v>
      </c>
      <c r="P98" s="33">
        <v>3687.08659388776</v>
      </c>
      <c r="Q98" s="33">
        <v>3789.6980940507001</v>
      </c>
      <c r="R98" s="33">
        <v>3789.6980941822999</v>
      </c>
      <c r="S98" s="33">
        <v>4781.2100965198497</v>
      </c>
      <c r="T98" s="33">
        <v>4781.2100966061998</v>
      </c>
      <c r="U98" s="33">
        <v>4781.2100968365994</v>
      </c>
      <c r="V98" s="33">
        <v>4781.2100969194998</v>
      </c>
      <c r="W98" s="33">
        <v>4781.2101973325998</v>
      </c>
      <c r="X98" s="33">
        <v>4781.2101976088998</v>
      </c>
      <c r="Y98" s="33">
        <v>4781.2101976686999</v>
      </c>
      <c r="Z98" s="33">
        <v>4781.2101979263998</v>
      </c>
      <c r="AA98" s="33">
        <v>4781.2101981615997</v>
      </c>
      <c r="AB98" s="33">
        <v>4781.2101985593999</v>
      </c>
      <c r="AC98" s="33">
        <v>4781.2101987093001</v>
      </c>
      <c r="AD98" s="33">
        <v>4781.2101989752</v>
      </c>
      <c r="AE98" s="33">
        <v>4781.2101991171003</v>
      </c>
    </row>
    <row r="99" spans="1:31">
      <c r="A99" s="29" t="s">
        <v>130</v>
      </c>
      <c r="B99" s="29" t="s">
        <v>76</v>
      </c>
      <c r="C99" s="33">
        <v>13.89700031280511</v>
      </c>
      <c r="D99" s="33">
        <v>19.697000503539961</v>
      </c>
      <c r="E99" s="33">
        <v>29.16200041770929</v>
      </c>
      <c r="F99" s="33">
        <v>42.001000881195012</v>
      </c>
      <c r="G99" s="33">
        <v>59.431001186370771</v>
      </c>
      <c r="H99" s="33">
        <v>81.633003234863267</v>
      </c>
      <c r="I99" s="33">
        <v>103.01900100707999</v>
      </c>
      <c r="J99" s="33">
        <v>129.60400009155271</v>
      </c>
      <c r="K99" s="33">
        <v>168.8320045471188</v>
      </c>
      <c r="L99" s="33">
        <v>203.168994903564</v>
      </c>
      <c r="M99" s="33">
        <v>255.2420005798339</v>
      </c>
      <c r="N99" s="33">
        <v>292.83900451660151</v>
      </c>
      <c r="O99" s="33">
        <v>337.19300842285151</v>
      </c>
      <c r="P99" s="33">
        <v>380.77901458740172</v>
      </c>
      <c r="Q99" s="33">
        <v>426.08399200439442</v>
      </c>
      <c r="R99" s="33">
        <v>469.969001770018</v>
      </c>
      <c r="S99" s="33">
        <v>513.22299194335801</v>
      </c>
      <c r="T99" s="33">
        <v>556.71101379394395</v>
      </c>
      <c r="U99" s="33">
        <v>599.30900573730401</v>
      </c>
      <c r="V99" s="33">
        <v>642.05900573730401</v>
      </c>
      <c r="W99" s="33">
        <v>686.95199584960903</v>
      </c>
      <c r="X99" s="33">
        <v>734.32102966308503</v>
      </c>
      <c r="Y99" s="33">
        <v>783.02499389648403</v>
      </c>
      <c r="Z99" s="33">
        <v>821.13299560546807</v>
      </c>
      <c r="AA99" s="33">
        <v>860.40101623535111</v>
      </c>
      <c r="AB99" s="33">
        <v>900.73399353027196</v>
      </c>
      <c r="AC99" s="33">
        <v>941.99501037597497</v>
      </c>
      <c r="AD99" s="33">
        <v>983.64100646972599</v>
      </c>
      <c r="AE99" s="33">
        <v>1025.803985595702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20</v>
      </c>
      <c r="K102" s="33">
        <v>20</v>
      </c>
      <c r="L102" s="33">
        <v>20</v>
      </c>
      <c r="M102" s="33">
        <v>20</v>
      </c>
      <c r="N102" s="33">
        <v>128.34232</v>
      </c>
      <c r="O102" s="33">
        <v>377.60117000000002</v>
      </c>
      <c r="P102" s="33">
        <v>377.60117000000002</v>
      </c>
      <c r="Q102" s="33">
        <v>377.60117000000002</v>
      </c>
      <c r="R102" s="33">
        <v>377.60117000000002</v>
      </c>
      <c r="S102" s="33">
        <v>452.17953</v>
      </c>
      <c r="T102" s="33">
        <v>452.17953</v>
      </c>
      <c r="U102" s="33">
        <v>452.17953</v>
      </c>
      <c r="V102" s="33">
        <v>432.17953</v>
      </c>
      <c r="W102" s="33">
        <v>934.17560000000003</v>
      </c>
      <c r="X102" s="33">
        <v>1063.2212</v>
      </c>
      <c r="Y102" s="33">
        <v>1063.2212</v>
      </c>
      <c r="Z102" s="33">
        <v>1063.2212</v>
      </c>
      <c r="AA102" s="33">
        <v>1063.2212</v>
      </c>
      <c r="AB102" s="33">
        <v>2272.8762000000002</v>
      </c>
      <c r="AC102" s="33">
        <v>2272.8762000000002</v>
      </c>
      <c r="AD102" s="33">
        <v>2272.8762000000002</v>
      </c>
      <c r="AE102" s="33">
        <v>2272.8762000000002</v>
      </c>
    </row>
    <row r="103" spans="1:31">
      <c r="A103" s="29" t="s">
        <v>131</v>
      </c>
      <c r="B103" s="29" t="s">
        <v>72</v>
      </c>
      <c r="C103" s="33">
        <v>490</v>
      </c>
      <c r="D103" s="33">
        <v>490</v>
      </c>
      <c r="E103" s="33">
        <v>490</v>
      </c>
      <c r="F103" s="33">
        <v>490</v>
      </c>
      <c r="G103" s="33">
        <v>490</v>
      </c>
      <c r="H103" s="33">
        <v>490</v>
      </c>
      <c r="I103" s="33">
        <v>490</v>
      </c>
      <c r="J103" s="33">
        <v>490</v>
      </c>
      <c r="K103" s="33">
        <v>490</v>
      </c>
      <c r="L103" s="33">
        <v>490</v>
      </c>
      <c r="M103" s="33">
        <v>490</v>
      </c>
      <c r="N103" s="33">
        <v>816.67746</v>
      </c>
      <c r="O103" s="33">
        <v>1245.9509</v>
      </c>
      <c r="P103" s="33">
        <v>1245.9509</v>
      </c>
      <c r="Q103" s="33">
        <v>1245.9509</v>
      </c>
      <c r="R103" s="33">
        <v>1245.9509</v>
      </c>
      <c r="S103" s="33">
        <v>2120.9391999999998</v>
      </c>
      <c r="T103" s="33">
        <v>2120.9391999999998</v>
      </c>
      <c r="U103" s="33">
        <v>2120.9391999999998</v>
      </c>
      <c r="V103" s="33">
        <v>2120.9391999999998</v>
      </c>
      <c r="W103" s="33">
        <v>2120.9391999999998</v>
      </c>
      <c r="X103" s="33">
        <v>2933.7393000000002</v>
      </c>
      <c r="Y103" s="33">
        <v>2933.7393000000002</v>
      </c>
      <c r="Z103" s="33">
        <v>2933.7393000000002</v>
      </c>
      <c r="AA103" s="33">
        <v>2933.7393000000002</v>
      </c>
      <c r="AB103" s="33">
        <v>2933.7393000000002</v>
      </c>
      <c r="AC103" s="33">
        <v>2933.7393000000002</v>
      </c>
      <c r="AD103" s="33">
        <v>2933.7393000000002</v>
      </c>
      <c r="AE103" s="33">
        <v>2933.7393000000002</v>
      </c>
    </row>
    <row r="104" spans="1:31">
      <c r="A104" s="29" t="s">
        <v>131</v>
      </c>
      <c r="B104" s="29" t="s">
        <v>76</v>
      </c>
      <c r="C104" s="33">
        <v>6.2830001711845354</v>
      </c>
      <c r="D104" s="33">
        <v>9.0379998683929408</v>
      </c>
      <c r="E104" s="33">
        <v>13.64800012111661</v>
      </c>
      <c r="F104" s="33">
        <v>20.04699945449828</v>
      </c>
      <c r="G104" s="33">
        <v>28.645998954772889</v>
      </c>
      <c r="H104" s="33">
        <v>39.91999959945673</v>
      </c>
      <c r="I104" s="33">
        <v>51.775998115539494</v>
      </c>
      <c r="J104" s="33">
        <v>66.049998283386103</v>
      </c>
      <c r="K104" s="33">
        <v>86.233997344970604</v>
      </c>
      <c r="L104" s="33">
        <v>109.4229984283446</v>
      </c>
      <c r="M104" s="33">
        <v>142.44900131225489</v>
      </c>
      <c r="N104" s="33">
        <v>168.90199279785128</v>
      </c>
      <c r="O104" s="33">
        <v>199.70200347900379</v>
      </c>
      <c r="P104" s="33">
        <v>230.44100189208928</v>
      </c>
      <c r="Q104" s="33">
        <v>262.57600021362282</v>
      </c>
      <c r="R104" s="33">
        <v>295.53199768066332</v>
      </c>
      <c r="S104" s="33">
        <v>329.47499847412041</v>
      </c>
      <c r="T104" s="33">
        <v>362.96698760986317</v>
      </c>
      <c r="U104" s="33">
        <v>395.85900115966712</v>
      </c>
      <c r="V104" s="33">
        <v>429.33000183105401</v>
      </c>
      <c r="W104" s="33">
        <v>463.78398895263598</v>
      </c>
      <c r="X104" s="33">
        <v>499.93299102783101</v>
      </c>
      <c r="Y104" s="33">
        <v>537.29598999023301</v>
      </c>
      <c r="Z104" s="33">
        <v>565.41600036621003</v>
      </c>
      <c r="AA104" s="33">
        <v>594.35398864746003</v>
      </c>
      <c r="AB104" s="33">
        <v>624.14299011230401</v>
      </c>
      <c r="AC104" s="33">
        <v>654.72198486328</v>
      </c>
      <c r="AD104" s="33">
        <v>685.86102294921807</v>
      </c>
      <c r="AE104" s="33">
        <v>717.54901123046807</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375.329999923706</v>
      </c>
      <c r="N107" s="33">
        <v>375.33038332871598</v>
      </c>
      <c r="O107" s="33">
        <v>320.0003834881</v>
      </c>
      <c r="P107" s="33">
        <v>320.00038362134001</v>
      </c>
      <c r="Q107" s="33">
        <v>320.00056875957</v>
      </c>
      <c r="R107" s="33">
        <v>320.00056906963999</v>
      </c>
      <c r="S107" s="33">
        <v>320.00057013024002</v>
      </c>
      <c r="T107" s="33">
        <v>320.00057034486002</v>
      </c>
      <c r="U107" s="33">
        <v>320.00147915679997</v>
      </c>
      <c r="V107" s="33">
        <v>320.00147962400001</v>
      </c>
      <c r="W107" s="33">
        <v>584.83791999999994</v>
      </c>
      <c r="X107" s="33">
        <v>284.83792</v>
      </c>
      <c r="Y107" s="33">
        <v>284.83792</v>
      </c>
      <c r="Z107" s="33">
        <v>284.83792</v>
      </c>
      <c r="AA107" s="33">
        <v>284.83792</v>
      </c>
      <c r="AB107" s="33">
        <v>284.83792</v>
      </c>
      <c r="AC107" s="33">
        <v>284.83792</v>
      </c>
      <c r="AD107" s="33">
        <v>284.83792</v>
      </c>
      <c r="AE107" s="33">
        <v>284.83789999999999</v>
      </c>
    </row>
    <row r="108" spans="1:31">
      <c r="A108" s="29" t="s">
        <v>132</v>
      </c>
      <c r="B108" s="29" t="s">
        <v>72</v>
      </c>
      <c r="C108" s="33">
        <v>0</v>
      </c>
      <c r="D108" s="33">
        <v>0</v>
      </c>
      <c r="E108" s="33">
        <v>0</v>
      </c>
      <c r="F108" s="33">
        <v>0</v>
      </c>
      <c r="G108" s="33">
        <v>0</v>
      </c>
      <c r="H108" s="33">
        <v>0</v>
      </c>
      <c r="I108" s="33">
        <v>0</v>
      </c>
      <c r="J108" s="33">
        <v>0</v>
      </c>
      <c r="K108" s="33">
        <v>0</v>
      </c>
      <c r="L108" s="33">
        <v>1.7239023999999901E-4</v>
      </c>
      <c r="M108" s="33">
        <v>1.9664154000000001E-3</v>
      </c>
      <c r="N108" s="33">
        <v>1306.8104000000001</v>
      </c>
      <c r="O108" s="33">
        <v>1306.8104000000001</v>
      </c>
      <c r="P108" s="33">
        <v>1306.8104000000001</v>
      </c>
      <c r="Q108" s="33">
        <v>1658.5015000000001</v>
      </c>
      <c r="R108" s="33">
        <v>1658.5015000000001</v>
      </c>
      <c r="S108" s="33">
        <v>1658.5015000000001</v>
      </c>
      <c r="T108" s="33">
        <v>1658.5015000000001</v>
      </c>
      <c r="U108" s="33">
        <v>1658.5015000000001</v>
      </c>
      <c r="V108" s="33">
        <v>1658.5015000000001</v>
      </c>
      <c r="W108" s="33">
        <v>2399.9998000000001</v>
      </c>
      <c r="X108" s="33">
        <v>2399.9998000000001</v>
      </c>
      <c r="Y108" s="33">
        <v>2399.9998000000001</v>
      </c>
      <c r="Z108" s="33">
        <v>2399.9998000000001</v>
      </c>
      <c r="AA108" s="33">
        <v>2399.9998000000001</v>
      </c>
      <c r="AB108" s="33">
        <v>2399.9998000000001</v>
      </c>
      <c r="AC108" s="33">
        <v>2399.9998000000001</v>
      </c>
      <c r="AD108" s="33">
        <v>2399.9998000000001</v>
      </c>
      <c r="AE108" s="33">
        <v>2399.9998000000001</v>
      </c>
    </row>
    <row r="109" spans="1:31">
      <c r="A109" s="29" t="s">
        <v>132</v>
      </c>
      <c r="B109" s="29" t="s">
        <v>76</v>
      </c>
      <c r="C109" s="33">
        <v>7.9670000076293901</v>
      </c>
      <c r="D109" s="33">
        <v>12.184000015258771</v>
      </c>
      <c r="E109" s="33">
        <v>18.007000446319509</v>
      </c>
      <c r="F109" s="33">
        <v>25.892000198364229</v>
      </c>
      <c r="G109" s="33">
        <v>37.312001228332434</v>
      </c>
      <c r="H109" s="33">
        <v>52.961001873016329</v>
      </c>
      <c r="I109" s="33">
        <v>71.587000846862765</v>
      </c>
      <c r="J109" s="33">
        <v>94.074999809265094</v>
      </c>
      <c r="K109" s="33">
        <v>129.77300262451132</v>
      </c>
      <c r="L109" s="33">
        <v>159.42099571227931</v>
      </c>
      <c r="M109" s="33">
        <v>205.4859981536863</v>
      </c>
      <c r="N109" s="33">
        <v>243.57999420165987</v>
      </c>
      <c r="O109" s="33">
        <v>283.22999954223542</v>
      </c>
      <c r="P109" s="33">
        <v>321.6980094909668</v>
      </c>
      <c r="Q109" s="33">
        <v>361.63500976562409</v>
      </c>
      <c r="R109" s="33">
        <v>401.73001098632784</v>
      </c>
      <c r="S109" s="33">
        <v>443.3219985961905</v>
      </c>
      <c r="T109" s="33">
        <v>486.69901275634601</v>
      </c>
      <c r="U109" s="33">
        <v>530.82399749755803</v>
      </c>
      <c r="V109" s="33">
        <v>575.44198608398301</v>
      </c>
      <c r="W109" s="33">
        <v>621.93501281738202</v>
      </c>
      <c r="X109" s="33">
        <v>669.90702819824196</v>
      </c>
      <c r="Y109" s="33">
        <v>718.01499938964798</v>
      </c>
      <c r="Z109" s="33">
        <v>754.91101074218705</v>
      </c>
      <c r="AA109" s="33">
        <v>792.92201232909997</v>
      </c>
      <c r="AB109" s="33">
        <v>831.94000244140489</v>
      </c>
      <c r="AC109" s="33">
        <v>871.86401367187409</v>
      </c>
      <c r="AD109" s="33">
        <v>912.31399536132699</v>
      </c>
      <c r="AE109" s="33">
        <v>953.27198791503804</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175.00057631906</v>
      </c>
      <c r="O112" s="33">
        <v>175.00057646363999</v>
      </c>
      <c r="P112" s="33">
        <v>150.00057667530001</v>
      </c>
      <c r="Q112" s="33">
        <v>521.01333999999906</v>
      </c>
      <c r="R112" s="33">
        <v>521.01333999999906</v>
      </c>
      <c r="S112" s="33">
        <v>521.01333999999906</v>
      </c>
      <c r="T112" s="33">
        <v>521.01333999999906</v>
      </c>
      <c r="U112" s="33">
        <v>580.48648000000003</v>
      </c>
      <c r="V112" s="33">
        <v>580.48648000000003</v>
      </c>
      <c r="W112" s="33">
        <v>943.11360000000002</v>
      </c>
      <c r="X112" s="33">
        <v>943.11360000000002</v>
      </c>
      <c r="Y112" s="33">
        <v>943.11360000000002</v>
      </c>
      <c r="Z112" s="33">
        <v>943.11360000000002</v>
      </c>
      <c r="AA112" s="33">
        <v>943.11360000000002</v>
      </c>
      <c r="AB112" s="33">
        <v>943.11360000000002</v>
      </c>
      <c r="AC112" s="33">
        <v>943.11360000000002</v>
      </c>
      <c r="AD112" s="33">
        <v>943.11360000000002</v>
      </c>
      <c r="AE112" s="33">
        <v>943.11360000000002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1.0577326E-4</v>
      </c>
      <c r="AA113" s="33">
        <v>1.0583198E-4</v>
      </c>
      <c r="AB113" s="33">
        <v>1.0585666E-4</v>
      </c>
      <c r="AC113" s="33">
        <v>1.05883235E-4</v>
      </c>
      <c r="AD113" s="33">
        <v>1.0590231E-4</v>
      </c>
      <c r="AE113" s="33">
        <v>1.0593625499999999E-4</v>
      </c>
    </row>
    <row r="114" spans="1:31">
      <c r="A114" s="29" t="s">
        <v>133</v>
      </c>
      <c r="B114" s="29" t="s">
        <v>76</v>
      </c>
      <c r="C114" s="33">
        <v>7.4029999971389735</v>
      </c>
      <c r="D114" s="33">
        <v>12.575000226497592</v>
      </c>
      <c r="E114" s="33">
        <v>16.369000315666128</v>
      </c>
      <c r="F114" s="33">
        <v>20.818000197410502</v>
      </c>
      <c r="G114" s="33">
        <v>25.87799990177151</v>
      </c>
      <c r="H114" s="33">
        <v>32.538999319076488</v>
      </c>
      <c r="I114" s="33">
        <v>40.105000257492037</v>
      </c>
      <c r="J114" s="33">
        <v>48.895000457763594</v>
      </c>
      <c r="K114" s="33">
        <v>60.853001117706292</v>
      </c>
      <c r="L114" s="33">
        <v>70.613999366760211</v>
      </c>
      <c r="M114" s="33">
        <v>87.129001617431598</v>
      </c>
      <c r="N114" s="33">
        <v>97.388002395629798</v>
      </c>
      <c r="O114" s="33">
        <v>109.5459995269775</v>
      </c>
      <c r="P114" s="33">
        <v>121.6550025939941</v>
      </c>
      <c r="Q114" s="33">
        <v>134.32599639892521</v>
      </c>
      <c r="R114" s="33">
        <v>146.65700340270959</v>
      </c>
      <c r="S114" s="33">
        <v>158.13800048828108</v>
      </c>
      <c r="T114" s="33">
        <v>169.17599487304611</v>
      </c>
      <c r="U114" s="33">
        <v>180.25500488281182</v>
      </c>
      <c r="V114" s="33">
        <v>191.1859970092772</v>
      </c>
      <c r="W114" s="33">
        <v>202.3560066223144</v>
      </c>
      <c r="X114" s="33">
        <v>214.59900665283121</v>
      </c>
      <c r="Y114" s="33">
        <v>227.01400756835909</v>
      </c>
      <c r="Z114" s="33">
        <v>236.6820068359371</v>
      </c>
      <c r="AA114" s="33">
        <v>246.51099395751868</v>
      </c>
      <c r="AB114" s="33">
        <v>256.5340042114251</v>
      </c>
      <c r="AC114" s="33">
        <v>266.71499633788972</v>
      </c>
      <c r="AD114" s="33">
        <v>276.9229888916006</v>
      </c>
      <c r="AE114" s="33">
        <v>287.16101074218739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1.15743074E-4</v>
      </c>
      <c r="AE117" s="33">
        <v>1.13461229999999E-4</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0.99499997496604808</v>
      </c>
      <c r="D119" s="33">
        <v>1.415000021457667</v>
      </c>
      <c r="E119" s="33">
        <v>2.0360000282525998</v>
      </c>
      <c r="F119" s="33">
        <v>2.958000093698498</v>
      </c>
      <c r="G119" s="33">
        <v>4.20800000429153</v>
      </c>
      <c r="H119" s="33">
        <v>5.8949999809265092</v>
      </c>
      <c r="I119" s="33">
        <v>7.7250001430511404</v>
      </c>
      <c r="J119" s="33">
        <v>9.8589997291564799</v>
      </c>
      <c r="K119" s="33">
        <v>12.51299989223479</v>
      </c>
      <c r="L119" s="33">
        <v>14.7519994974136</v>
      </c>
      <c r="M119" s="33">
        <v>18.24099993705747</v>
      </c>
      <c r="N119" s="33">
        <v>20.73800063133238</v>
      </c>
      <c r="O119" s="33">
        <v>23.62099909782409</v>
      </c>
      <c r="P119" s="33">
        <v>26.457000732421807</v>
      </c>
      <c r="Q119" s="33">
        <v>29.458000183105451</v>
      </c>
      <c r="R119" s="33">
        <v>32.476999282836843</v>
      </c>
      <c r="S119" s="33">
        <v>35.51900005340574</v>
      </c>
      <c r="T119" s="33">
        <v>38.362999916076582</v>
      </c>
      <c r="U119" s="33">
        <v>41.121999740600522</v>
      </c>
      <c r="V119" s="33">
        <v>43.868001937866204</v>
      </c>
      <c r="W119" s="33">
        <v>46.668000221252399</v>
      </c>
      <c r="X119" s="33">
        <v>49.624001502990701</v>
      </c>
      <c r="Y119" s="33">
        <v>52.6380004882812</v>
      </c>
      <c r="Z119" s="33">
        <v>54.9420003890991</v>
      </c>
      <c r="AA119" s="33">
        <v>57.288998603820701</v>
      </c>
      <c r="AB119" s="33">
        <v>59.677999496459798</v>
      </c>
      <c r="AC119" s="33">
        <v>62.101000785827495</v>
      </c>
      <c r="AD119" s="33">
        <v>64.536000251769906</v>
      </c>
      <c r="AE119" s="33">
        <v>66.983001708984304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13006.681589603413</v>
      </c>
      <c r="D124" s="33">
        <v>14224.879225730887</v>
      </c>
      <c r="E124" s="33">
        <v>15292.659688949567</v>
      </c>
      <c r="F124" s="33">
        <v>16381.080304145813</v>
      </c>
      <c r="G124" s="33">
        <v>17541.104076385498</v>
      </c>
      <c r="H124" s="33">
        <v>18602.739803314205</v>
      </c>
      <c r="I124" s="33">
        <v>19662.109182357781</v>
      </c>
      <c r="J124" s="33">
        <v>20484.533082962032</v>
      </c>
      <c r="K124" s="33">
        <v>21073.28932189941</v>
      </c>
      <c r="L124" s="33">
        <v>21631.393333435051</v>
      </c>
      <c r="M124" s="33">
        <v>22277.923332214348</v>
      </c>
      <c r="N124" s="33">
        <v>22963.935947418213</v>
      </c>
      <c r="O124" s="33">
        <v>23877.268592834465</v>
      </c>
      <c r="P124" s="33">
        <v>24756.333057403557</v>
      </c>
      <c r="Q124" s="33">
        <v>25651.893508911133</v>
      </c>
      <c r="R124" s="33">
        <v>26434.604633331299</v>
      </c>
      <c r="S124" s="33">
        <v>27315.811126708977</v>
      </c>
      <c r="T124" s="33">
        <v>27968.24542236327</v>
      </c>
      <c r="U124" s="33">
        <v>28626.632156372056</v>
      </c>
      <c r="V124" s="33">
        <v>29309.999275207505</v>
      </c>
      <c r="W124" s="33">
        <v>29924.07019805906</v>
      </c>
      <c r="X124" s="33">
        <v>30587.15158081054</v>
      </c>
      <c r="Y124" s="33">
        <v>31477.362854003892</v>
      </c>
      <c r="Z124" s="33">
        <v>32428.921356201157</v>
      </c>
      <c r="AA124" s="33">
        <v>33385.576026916489</v>
      </c>
      <c r="AB124" s="33">
        <v>34291.550361633294</v>
      </c>
      <c r="AC124" s="33">
        <v>35195.720161437959</v>
      </c>
      <c r="AD124" s="33">
        <v>36032.368835449197</v>
      </c>
      <c r="AE124" s="33">
        <v>36787.548629760735</v>
      </c>
    </row>
    <row r="125" spans="1:31" collapsed="1">
      <c r="A125" s="29" t="s">
        <v>40</v>
      </c>
      <c r="B125" s="29" t="s">
        <v>77</v>
      </c>
      <c r="C125" s="33">
        <v>544.70000000000005</v>
      </c>
      <c r="D125" s="33">
        <v>647.30000000000007</v>
      </c>
      <c r="E125" s="33">
        <v>764.30000000000007</v>
      </c>
      <c r="F125" s="33">
        <v>905.6</v>
      </c>
      <c r="G125" s="33">
        <v>1081.3</v>
      </c>
      <c r="H125" s="33">
        <v>1289.8999999999999</v>
      </c>
      <c r="I125" s="33">
        <v>1455.7</v>
      </c>
      <c r="J125" s="33">
        <v>1635.5</v>
      </c>
      <c r="K125" s="33">
        <v>1925.3</v>
      </c>
      <c r="L125" s="33">
        <v>2247</v>
      </c>
      <c r="M125" s="33">
        <v>2756.6999999999994</v>
      </c>
      <c r="N125" s="33">
        <v>3073.7999999999997</v>
      </c>
      <c r="O125" s="33">
        <v>3416.8</v>
      </c>
      <c r="P125" s="33">
        <v>3717.5</v>
      </c>
      <c r="Q125" s="33">
        <v>4007.2000000000003</v>
      </c>
      <c r="R125" s="33">
        <v>4270.8999999999996</v>
      </c>
      <c r="S125" s="33">
        <v>4520.2</v>
      </c>
      <c r="T125" s="33">
        <v>4758.2999999999993</v>
      </c>
      <c r="U125" s="33">
        <v>4983.6000000000004</v>
      </c>
      <c r="V125" s="33">
        <v>5202</v>
      </c>
      <c r="W125" s="33">
        <v>5423.5</v>
      </c>
      <c r="X125" s="33">
        <v>5651.2</v>
      </c>
      <c r="Y125" s="33">
        <v>5870.5</v>
      </c>
      <c r="Z125" s="33">
        <v>5983.1</v>
      </c>
      <c r="AA125" s="33">
        <v>6093.9</v>
      </c>
      <c r="AB125" s="33">
        <v>6203.2000000000007</v>
      </c>
      <c r="AC125" s="33">
        <v>6309.6</v>
      </c>
      <c r="AD125" s="33">
        <v>6410.4</v>
      </c>
      <c r="AE125" s="33">
        <v>6506.3</v>
      </c>
    </row>
    <row r="126" spans="1:31" collapsed="1">
      <c r="A126" s="29" t="s">
        <v>40</v>
      </c>
      <c r="B126" s="29" t="s">
        <v>78</v>
      </c>
      <c r="C126" s="33">
        <v>544.70000000000005</v>
      </c>
      <c r="D126" s="33">
        <v>647.30000000000007</v>
      </c>
      <c r="E126" s="33">
        <v>764.30000000000007</v>
      </c>
      <c r="F126" s="33">
        <v>905.6</v>
      </c>
      <c r="G126" s="33">
        <v>1081.3</v>
      </c>
      <c r="H126" s="33">
        <v>1289.8999999999999</v>
      </c>
      <c r="I126" s="33">
        <v>1455.7</v>
      </c>
      <c r="J126" s="33">
        <v>1635.5</v>
      </c>
      <c r="K126" s="33">
        <v>1925.3</v>
      </c>
      <c r="L126" s="33">
        <v>2247</v>
      </c>
      <c r="M126" s="33">
        <v>2756.6999999999994</v>
      </c>
      <c r="N126" s="33">
        <v>3073.7999999999997</v>
      </c>
      <c r="O126" s="33">
        <v>3416.8</v>
      </c>
      <c r="P126" s="33">
        <v>3717.5</v>
      </c>
      <c r="Q126" s="33">
        <v>4007.2000000000003</v>
      </c>
      <c r="R126" s="33">
        <v>4270.8999999999996</v>
      </c>
      <c r="S126" s="33">
        <v>4520.2</v>
      </c>
      <c r="T126" s="33">
        <v>4758.2999999999993</v>
      </c>
      <c r="U126" s="33">
        <v>4983.6000000000004</v>
      </c>
      <c r="V126" s="33">
        <v>5202</v>
      </c>
      <c r="W126" s="33">
        <v>5423.5</v>
      </c>
      <c r="X126" s="33">
        <v>5651.2</v>
      </c>
      <c r="Y126" s="33">
        <v>5870.5</v>
      </c>
      <c r="Z126" s="33">
        <v>5983.1</v>
      </c>
      <c r="AA126" s="33">
        <v>6093.9</v>
      </c>
      <c r="AB126" s="33">
        <v>6203.2000000000007</v>
      </c>
      <c r="AC126" s="33">
        <v>6309.6</v>
      </c>
      <c r="AD126" s="33">
        <v>6410.4</v>
      </c>
      <c r="AE126" s="33">
        <v>6506.3</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3737.7099609375</v>
      </c>
      <c r="D129" s="25">
        <v>4047.0971984863281</v>
      </c>
      <c r="E129" s="25">
        <v>4276.3001403808539</v>
      </c>
      <c r="F129" s="25">
        <v>4511.1260986328116</v>
      </c>
      <c r="G129" s="25">
        <v>4815.3821105957031</v>
      </c>
      <c r="H129" s="25">
        <v>5044.3134765625</v>
      </c>
      <c r="I129" s="25">
        <v>5278.3341674804678</v>
      </c>
      <c r="J129" s="25">
        <v>5484.2823486328125</v>
      </c>
      <c r="K129" s="25">
        <v>5684.0850219726563</v>
      </c>
      <c r="L129" s="25">
        <v>5871.6786499023428</v>
      </c>
      <c r="M129" s="25">
        <v>6088.9363403320313</v>
      </c>
      <c r="N129" s="25">
        <v>6310.1309814453125</v>
      </c>
      <c r="O129" s="25">
        <v>6601.703125</v>
      </c>
      <c r="P129" s="25">
        <v>6885.3972778320313</v>
      </c>
      <c r="Q129" s="25">
        <v>7196.6529541015625</v>
      </c>
      <c r="R129" s="25">
        <v>7481.676025390625</v>
      </c>
      <c r="S129" s="25">
        <v>7799.1988525390598</v>
      </c>
      <c r="T129" s="25">
        <v>8038.4141845703098</v>
      </c>
      <c r="U129" s="25">
        <v>8273.8078613281195</v>
      </c>
      <c r="V129" s="25">
        <v>8514.1818847656195</v>
      </c>
      <c r="W129" s="25">
        <v>8722.2850341796802</v>
      </c>
      <c r="X129" s="25">
        <v>8966.2119140625</v>
      </c>
      <c r="Y129" s="25">
        <v>9285.2471923828107</v>
      </c>
      <c r="Z129" s="25">
        <v>9619.8883056640607</v>
      </c>
      <c r="AA129" s="25">
        <v>9953.0645751953107</v>
      </c>
      <c r="AB129" s="25">
        <v>10273.53503417968</v>
      </c>
      <c r="AC129" s="25">
        <v>10594.07800292968</v>
      </c>
      <c r="AD129" s="25">
        <v>10890.14477539062</v>
      </c>
      <c r="AE129" s="25">
        <v>11149.80407714843</v>
      </c>
    </row>
    <row r="130" spans="1:31">
      <c r="A130" s="29" t="s">
        <v>130</v>
      </c>
      <c r="B130" s="29" t="s">
        <v>77</v>
      </c>
      <c r="C130" s="33">
        <v>206.2</v>
      </c>
      <c r="D130" s="33">
        <v>230.60000000000002</v>
      </c>
      <c r="E130" s="33">
        <v>279.90000000000003</v>
      </c>
      <c r="F130" s="33">
        <v>339.5</v>
      </c>
      <c r="G130" s="33">
        <v>412.8</v>
      </c>
      <c r="H130" s="33">
        <v>493.9</v>
      </c>
      <c r="I130" s="33">
        <v>545.79999999999995</v>
      </c>
      <c r="J130" s="33">
        <v>606.1</v>
      </c>
      <c r="K130" s="33">
        <v>706.2</v>
      </c>
      <c r="L130" s="33">
        <v>814.09999999999991</v>
      </c>
      <c r="M130" s="33">
        <v>985.7</v>
      </c>
      <c r="N130" s="33">
        <v>1082.6000000000001</v>
      </c>
      <c r="O130" s="33">
        <v>1195.3</v>
      </c>
      <c r="P130" s="33">
        <v>1293.4000000000001</v>
      </c>
      <c r="Q130" s="33">
        <v>1388.4</v>
      </c>
      <c r="R130" s="33">
        <v>1472.6</v>
      </c>
      <c r="S130" s="33">
        <v>1550.4999999999998</v>
      </c>
      <c r="T130" s="33">
        <v>1624.8</v>
      </c>
      <c r="U130" s="33">
        <v>1693.8</v>
      </c>
      <c r="V130" s="33">
        <v>1760.5</v>
      </c>
      <c r="W130" s="33">
        <v>1829.4</v>
      </c>
      <c r="X130" s="33">
        <v>1900.5000000000002</v>
      </c>
      <c r="Y130" s="33">
        <v>1969.8000000000002</v>
      </c>
      <c r="Z130" s="33">
        <v>2006.5</v>
      </c>
      <c r="AA130" s="33">
        <v>2042.6999999999998</v>
      </c>
      <c r="AB130" s="33">
        <v>2078.5</v>
      </c>
      <c r="AC130" s="33">
        <v>2113.3000000000002</v>
      </c>
      <c r="AD130" s="33">
        <v>2146</v>
      </c>
      <c r="AE130" s="33">
        <v>2177</v>
      </c>
    </row>
    <row r="131" spans="1:31">
      <c r="A131" s="29" t="s">
        <v>130</v>
      </c>
      <c r="B131" s="29" t="s">
        <v>78</v>
      </c>
      <c r="C131" s="33">
        <v>206.2</v>
      </c>
      <c r="D131" s="33">
        <v>230.60000000000002</v>
      </c>
      <c r="E131" s="33">
        <v>279.90000000000003</v>
      </c>
      <c r="F131" s="33">
        <v>339.5</v>
      </c>
      <c r="G131" s="33">
        <v>412.8</v>
      </c>
      <c r="H131" s="33">
        <v>493.9</v>
      </c>
      <c r="I131" s="33">
        <v>545.79999999999995</v>
      </c>
      <c r="J131" s="33">
        <v>606.1</v>
      </c>
      <c r="K131" s="33">
        <v>706.2</v>
      </c>
      <c r="L131" s="33">
        <v>814.09999999999991</v>
      </c>
      <c r="M131" s="33">
        <v>985.7</v>
      </c>
      <c r="N131" s="33">
        <v>1082.6000000000001</v>
      </c>
      <c r="O131" s="33">
        <v>1195.3</v>
      </c>
      <c r="P131" s="33">
        <v>1293.4000000000001</v>
      </c>
      <c r="Q131" s="33">
        <v>1388.4</v>
      </c>
      <c r="R131" s="33">
        <v>1472.6</v>
      </c>
      <c r="S131" s="33">
        <v>1550.4999999999998</v>
      </c>
      <c r="T131" s="33">
        <v>1624.8</v>
      </c>
      <c r="U131" s="33">
        <v>1693.8</v>
      </c>
      <c r="V131" s="33">
        <v>1760.5</v>
      </c>
      <c r="W131" s="33">
        <v>1829.4</v>
      </c>
      <c r="X131" s="33">
        <v>1900.5000000000002</v>
      </c>
      <c r="Y131" s="33">
        <v>1969.8000000000002</v>
      </c>
      <c r="Z131" s="33">
        <v>2006.5</v>
      </c>
      <c r="AA131" s="33">
        <v>2042.6999999999998</v>
      </c>
      <c r="AB131" s="33">
        <v>2078.5</v>
      </c>
      <c r="AC131" s="33">
        <v>2113.3000000000002</v>
      </c>
      <c r="AD131" s="33">
        <v>2146</v>
      </c>
      <c r="AE131" s="33">
        <v>2177</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3916.3054809570258</v>
      </c>
      <c r="D134" s="25">
        <v>4142.553192138671</v>
      </c>
      <c r="E134" s="25">
        <v>4336.6095886230414</v>
      </c>
      <c r="F134" s="25">
        <v>4528.467041015625</v>
      </c>
      <c r="G134" s="25">
        <v>4727.6110229492178</v>
      </c>
      <c r="H134" s="25">
        <v>4909.4651489257813</v>
      </c>
      <c r="I134" s="25">
        <v>5088.6728515625</v>
      </c>
      <c r="J134" s="25">
        <v>5253.6436462402344</v>
      </c>
      <c r="K134" s="25">
        <v>5431.47216796875</v>
      </c>
      <c r="L134" s="25">
        <v>5610.0032958984375</v>
      </c>
      <c r="M134" s="25">
        <v>5810.8232421875</v>
      </c>
      <c r="N134" s="25">
        <v>6019.4888916015625</v>
      </c>
      <c r="O134" s="25">
        <v>6302.7183837890625</v>
      </c>
      <c r="P134" s="25">
        <v>6567.2091674804678</v>
      </c>
      <c r="Q134" s="25">
        <v>6810.6754150390625</v>
      </c>
      <c r="R134" s="25">
        <v>7014.3019409179678</v>
      </c>
      <c r="S134" s="25">
        <v>7245.4788818359375</v>
      </c>
      <c r="T134" s="25">
        <v>7413.57958984375</v>
      </c>
      <c r="U134" s="25">
        <v>7586.3035888671875</v>
      </c>
      <c r="V134" s="25">
        <v>7773.2087402343695</v>
      </c>
      <c r="W134" s="25">
        <v>7946.4691162109302</v>
      </c>
      <c r="X134" s="25">
        <v>8130.8671875</v>
      </c>
      <c r="Y134" s="25">
        <v>8361.9190673828107</v>
      </c>
      <c r="Z134" s="25">
        <v>8609.5701904296802</v>
      </c>
      <c r="AA134" s="25">
        <v>8858.2352294921802</v>
      </c>
      <c r="AB134" s="25">
        <v>9095.89013671875</v>
      </c>
      <c r="AC134" s="25">
        <v>9330.6571044921802</v>
      </c>
      <c r="AD134" s="25">
        <v>9552.0788574218695</v>
      </c>
      <c r="AE134" s="25">
        <v>9761.0816650390607</v>
      </c>
    </row>
    <row r="135" spans="1:31">
      <c r="A135" s="29" t="s">
        <v>131</v>
      </c>
      <c r="B135" s="29" t="s">
        <v>77</v>
      </c>
      <c r="C135" s="33">
        <v>92.7</v>
      </c>
      <c r="D135" s="33">
        <v>104.9</v>
      </c>
      <c r="E135" s="33">
        <v>129.20000000000002</v>
      </c>
      <c r="F135" s="33">
        <v>159.1</v>
      </c>
      <c r="G135" s="33">
        <v>194.9</v>
      </c>
      <c r="H135" s="33">
        <v>236.70000000000002</v>
      </c>
      <c r="I135" s="33">
        <v>269</v>
      </c>
      <c r="J135" s="33">
        <v>303</v>
      </c>
      <c r="K135" s="33">
        <v>354</v>
      </c>
      <c r="L135" s="33">
        <v>433.70000000000005</v>
      </c>
      <c r="M135" s="33">
        <v>547.4</v>
      </c>
      <c r="N135" s="33">
        <v>624.5</v>
      </c>
      <c r="O135" s="33">
        <v>711.09999999999991</v>
      </c>
      <c r="P135" s="33">
        <v>789.4</v>
      </c>
      <c r="Q135" s="33">
        <v>864.80000000000007</v>
      </c>
      <c r="R135" s="33">
        <v>936.09999999999991</v>
      </c>
      <c r="S135" s="33">
        <v>1004.8</v>
      </c>
      <c r="T135" s="33">
        <v>1069.3</v>
      </c>
      <c r="U135" s="33">
        <v>1129.6999999999998</v>
      </c>
      <c r="V135" s="33">
        <v>1188.8</v>
      </c>
      <c r="W135" s="33">
        <v>1247.3</v>
      </c>
      <c r="X135" s="33">
        <v>1307</v>
      </c>
      <c r="Y135" s="33">
        <v>1365.4</v>
      </c>
      <c r="Z135" s="33">
        <v>1395.4</v>
      </c>
      <c r="AA135" s="33">
        <v>1425</v>
      </c>
      <c r="AB135" s="33">
        <v>1454.3000000000002</v>
      </c>
      <c r="AC135" s="33">
        <v>1482.9999999999998</v>
      </c>
      <c r="AD135" s="33">
        <v>1510.6999999999998</v>
      </c>
      <c r="AE135" s="33">
        <v>1537.5</v>
      </c>
    </row>
    <row r="136" spans="1:31">
      <c r="A136" s="29" t="s">
        <v>131</v>
      </c>
      <c r="B136" s="29" t="s">
        <v>78</v>
      </c>
      <c r="C136" s="33">
        <v>92.7</v>
      </c>
      <c r="D136" s="33">
        <v>104.9</v>
      </c>
      <c r="E136" s="33">
        <v>129.20000000000002</v>
      </c>
      <c r="F136" s="33">
        <v>159.1</v>
      </c>
      <c r="G136" s="33">
        <v>194.9</v>
      </c>
      <c r="H136" s="33">
        <v>236.70000000000002</v>
      </c>
      <c r="I136" s="33">
        <v>269</v>
      </c>
      <c r="J136" s="33">
        <v>303</v>
      </c>
      <c r="K136" s="33">
        <v>354</v>
      </c>
      <c r="L136" s="33">
        <v>433.70000000000005</v>
      </c>
      <c r="M136" s="33">
        <v>547.4</v>
      </c>
      <c r="N136" s="33">
        <v>624.5</v>
      </c>
      <c r="O136" s="33">
        <v>711.09999999999991</v>
      </c>
      <c r="P136" s="33">
        <v>789.4</v>
      </c>
      <c r="Q136" s="33">
        <v>864.80000000000007</v>
      </c>
      <c r="R136" s="33">
        <v>936.09999999999991</v>
      </c>
      <c r="S136" s="33">
        <v>1004.8</v>
      </c>
      <c r="T136" s="33">
        <v>1069.3</v>
      </c>
      <c r="U136" s="33">
        <v>1129.6999999999998</v>
      </c>
      <c r="V136" s="33">
        <v>1188.8</v>
      </c>
      <c r="W136" s="33">
        <v>1247.3</v>
      </c>
      <c r="X136" s="33">
        <v>1307</v>
      </c>
      <c r="Y136" s="33">
        <v>1365.4</v>
      </c>
      <c r="Z136" s="33">
        <v>1395.4</v>
      </c>
      <c r="AA136" s="33">
        <v>1425</v>
      </c>
      <c r="AB136" s="33">
        <v>1454.3000000000002</v>
      </c>
      <c r="AC136" s="33">
        <v>1482.9999999999998</v>
      </c>
      <c r="AD136" s="33">
        <v>1510.6999999999998</v>
      </c>
      <c r="AE136" s="33">
        <v>1537.5</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3384.7909240722652</v>
      </c>
      <c r="D139" s="25">
        <v>3958.609588623046</v>
      </c>
      <c r="E139" s="25">
        <v>4519.9080810546866</v>
      </c>
      <c r="F139" s="25">
        <v>5093.6760864257813</v>
      </c>
      <c r="G139" s="25">
        <v>5662.8486938476563</v>
      </c>
      <c r="H139" s="25">
        <v>6230.939422607421</v>
      </c>
      <c r="I139" s="25">
        <v>6797.0105590820313</v>
      </c>
      <c r="J139" s="25">
        <v>7165.1328735351563</v>
      </c>
      <c r="K139" s="25">
        <v>7320.8549194335928</v>
      </c>
      <c r="L139" s="25">
        <v>7460.8989868164063</v>
      </c>
      <c r="M139" s="25">
        <v>7628.0634765625</v>
      </c>
      <c r="N139" s="25">
        <v>7808.5128173828125</v>
      </c>
      <c r="O139" s="25">
        <v>8055.4056396484375</v>
      </c>
      <c r="P139" s="25">
        <v>8292.881591796875</v>
      </c>
      <c r="Q139" s="25">
        <v>8553.5922241210938</v>
      </c>
      <c r="R139" s="25">
        <v>8775.068115234375</v>
      </c>
      <c r="S139" s="25">
        <v>9031.8771362304688</v>
      </c>
      <c r="T139" s="25">
        <v>9223.5198974609302</v>
      </c>
      <c r="U139" s="25">
        <v>9419.1701660156195</v>
      </c>
      <c r="V139" s="25">
        <v>9606.5992431640607</v>
      </c>
      <c r="W139" s="25">
        <v>9787.39697265625</v>
      </c>
      <c r="X139" s="25">
        <v>9964.4167480468695</v>
      </c>
      <c r="Y139" s="25">
        <v>10222.96704101562</v>
      </c>
      <c r="Z139" s="25">
        <v>10497.95971679687</v>
      </c>
      <c r="AA139" s="25">
        <v>10788.714477539061</v>
      </c>
      <c r="AB139" s="25">
        <v>11057.80517578125</v>
      </c>
      <c r="AC139" s="25">
        <v>11330.51831054687</v>
      </c>
      <c r="AD139" s="25">
        <v>11571.16003417968</v>
      </c>
      <c r="AE139" s="25">
        <v>11796.18603515625</v>
      </c>
    </row>
    <row r="140" spans="1:31">
      <c r="A140" s="29" t="s">
        <v>132</v>
      </c>
      <c r="B140" s="29" t="s">
        <v>77</v>
      </c>
      <c r="C140" s="33">
        <v>119.3</v>
      </c>
      <c r="D140" s="33">
        <v>144.5</v>
      </c>
      <c r="E140" s="33">
        <v>174.6</v>
      </c>
      <c r="F140" s="33">
        <v>210.9</v>
      </c>
      <c r="G140" s="33">
        <v>260.8</v>
      </c>
      <c r="H140" s="33">
        <v>322.39999999999998</v>
      </c>
      <c r="I140" s="33">
        <v>382</v>
      </c>
      <c r="J140" s="33">
        <v>445</v>
      </c>
      <c r="K140" s="33">
        <v>550.79999999999995</v>
      </c>
      <c r="L140" s="33">
        <v>649.20000000000005</v>
      </c>
      <c r="M140" s="33">
        <v>807.8</v>
      </c>
      <c r="N140" s="33">
        <v>920.49999999999989</v>
      </c>
      <c r="O140" s="33">
        <v>1028.7</v>
      </c>
      <c r="P140" s="33">
        <v>1122.2</v>
      </c>
      <c r="Q140" s="33">
        <v>1211.5999999999999</v>
      </c>
      <c r="R140" s="33">
        <v>1293.0999999999999</v>
      </c>
      <c r="S140" s="33">
        <v>1372.3</v>
      </c>
      <c r="T140" s="33">
        <v>1450.8</v>
      </c>
      <c r="U140" s="33">
        <v>1527.0000000000002</v>
      </c>
      <c r="V140" s="33">
        <v>1601</v>
      </c>
      <c r="W140" s="33">
        <v>1676.6</v>
      </c>
      <c r="X140" s="33">
        <v>1752.7999999999997</v>
      </c>
      <c r="Y140" s="33">
        <v>1824.8000000000002</v>
      </c>
      <c r="Z140" s="33">
        <v>1861.6</v>
      </c>
      <c r="AA140" s="33">
        <v>1898</v>
      </c>
      <c r="AB140" s="33">
        <v>1933.9</v>
      </c>
      <c r="AC140" s="33">
        <v>1968.7999999999997</v>
      </c>
      <c r="AD140" s="33">
        <v>2002.0000000000002</v>
      </c>
      <c r="AE140" s="33">
        <v>2033.5000000000002</v>
      </c>
    </row>
    <row r="141" spans="1:31">
      <c r="A141" s="29" t="s">
        <v>132</v>
      </c>
      <c r="B141" s="29" t="s">
        <v>78</v>
      </c>
      <c r="C141" s="33">
        <v>119.3</v>
      </c>
      <c r="D141" s="33">
        <v>144.5</v>
      </c>
      <c r="E141" s="33">
        <v>174.6</v>
      </c>
      <c r="F141" s="33">
        <v>210.9</v>
      </c>
      <c r="G141" s="33">
        <v>260.8</v>
      </c>
      <c r="H141" s="33">
        <v>322.39999999999998</v>
      </c>
      <c r="I141" s="33">
        <v>382</v>
      </c>
      <c r="J141" s="33">
        <v>445</v>
      </c>
      <c r="K141" s="33">
        <v>550.79999999999995</v>
      </c>
      <c r="L141" s="33">
        <v>649.20000000000005</v>
      </c>
      <c r="M141" s="33">
        <v>807.8</v>
      </c>
      <c r="N141" s="33">
        <v>920.49999999999989</v>
      </c>
      <c r="O141" s="33">
        <v>1028.7</v>
      </c>
      <c r="P141" s="33">
        <v>1122.2</v>
      </c>
      <c r="Q141" s="33">
        <v>1211.5999999999999</v>
      </c>
      <c r="R141" s="33">
        <v>1293.0999999999999</v>
      </c>
      <c r="S141" s="33">
        <v>1372.3</v>
      </c>
      <c r="T141" s="33">
        <v>1450.8</v>
      </c>
      <c r="U141" s="33">
        <v>1527.0000000000002</v>
      </c>
      <c r="V141" s="33">
        <v>1601</v>
      </c>
      <c r="W141" s="33">
        <v>1676.6</v>
      </c>
      <c r="X141" s="33">
        <v>1752.7999999999997</v>
      </c>
      <c r="Y141" s="33">
        <v>1824.8000000000002</v>
      </c>
      <c r="Z141" s="33">
        <v>1861.6</v>
      </c>
      <c r="AA141" s="33">
        <v>1898</v>
      </c>
      <c r="AB141" s="33">
        <v>1933.9</v>
      </c>
      <c r="AC141" s="33">
        <v>1968.7999999999997</v>
      </c>
      <c r="AD141" s="33">
        <v>2002.0000000000002</v>
      </c>
      <c r="AE141" s="33">
        <v>2033.5000000000002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1769.37426757812</v>
      </c>
      <c r="D144" s="25">
        <v>1860.485839843742</v>
      </c>
      <c r="E144" s="25">
        <v>1931.5702819824139</v>
      </c>
      <c r="F144" s="25">
        <v>2006.2436828613281</v>
      </c>
      <c r="G144" s="25">
        <v>2079.5261535644531</v>
      </c>
      <c r="H144" s="25">
        <v>2145.1152038574191</v>
      </c>
      <c r="I144" s="25">
        <v>2213.157836914057</v>
      </c>
      <c r="J144" s="25">
        <v>2286.6977539062468</v>
      </c>
      <c r="K144" s="25">
        <v>2331.4306945800731</v>
      </c>
      <c r="L144" s="25">
        <v>2373.5903625488199</v>
      </c>
      <c r="M144" s="25">
        <v>2422.0252380371012</v>
      </c>
      <c r="N144" s="25">
        <v>2480.1324768066402</v>
      </c>
      <c r="O144" s="25">
        <v>2554.8207092285102</v>
      </c>
      <c r="P144" s="25">
        <v>2631.6817016601508</v>
      </c>
      <c r="Q144" s="25">
        <v>2692.8515625</v>
      </c>
      <c r="R144" s="25">
        <v>2748.4629211425781</v>
      </c>
      <c r="S144" s="25">
        <v>2801.3577270507758</v>
      </c>
      <c r="T144" s="25">
        <v>2839.9126586914063</v>
      </c>
      <c r="U144" s="25">
        <v>2879.826782226557</v>
      </c>
      <c r="V144" s="25">
        <v>2931.237915039062</v>
      </c>
      <c r="W144" s="25">
        <v>2971.476684570307</v>
      </c>
      <c r="X144" s="25">
        <v>3015.2011108398428</v>
      </c>
      <c r="Y144" s="25">
        <v>3078.599243164057</v>
      </c>
      <c r="Z144" s="25">
        <v>3152.173583984375</v>
      </c>
      <c r="AA144" s="25">
        <v>3216.4719848632758</v>
      </c>
      <c r="AB144" s="25">
        <v>3276.48291015625</v>
      </c>
      <c r="AC144" s="25">
        <v>3334.913696289057</v>
      </c>
      <c r="AD144" s="25">
        <v>3396.386596679682</v>
      </c>
      <c r="AE144" s="25">
        <v>3445.174926757812</v>
      </c>
    </row>
    <row r="145" spans="1:31">
      <c r="A145" s="29" t="s">
        <v>133</v>
      </c>
      <c r="B145" s="29" t="s">
        <v>77</v>
      </c>
      <c r="C145" s="33">
        <v>111.8</v>
      </c>
      <c r="D145" s="33">
        <v>150.70000000000002</v>
      </c>
      <c r="E145" s="33">
        <v>160.9</v>
      </c>
      <c r="F145" s="33">
        <v>172.1</v>
      </c>
      <c r="G145" s="33">
        <v>183.29999999999998</v>
      </c>
      <c r="H145" s="33">
        <v>200.8</v>
      </c>
      <c r="I145" s="33">
        <v>217.20000000000002</v>
      </c>
      <c r="J145" s="33">
        <v>234.20000000000002</v>
      </c>
      <c r="K145" s="33">
        <v>260.60000000000002</v>
      </c>
      <c r="L145" s="33">
        <v>289.5</v>
      </c>
      <c r="M145" s="33">
        <v>343.70000000000005</v>
      </c>
      <c r="N145" s="33">
        <v>367.6</v>
      </c>
      <c r="O145" s="33">
        <v>395.9</v>
      </c>
      <c r="P145" s="33">
        <v>420.50000000000006</v>
      </c>
      <c r="Q145" s="33">
        <v>444.3</v>
      </c>
      <c r="R145" s="33">
        <v>465.40000000000003</v>
      </c>
      <c r="S145" s="33">
        <v>483.5</v>
      </c>
      <c r="T145" s="33">
        <v>499.7</v>
      </c>
      <c r="U145" s="33">
        <v>515.09999999999991</v>
      </c>
      <c r="V145" s="33">
        <v>529.59999999999991</v>
      </c>
      <c r="W145" s="33">
        <v>544.1</v>
      </c>
      <c r="X145" s="33">
        <v>560.6</v>
      </c>
      <c r="Y145" s="33">
        <v>576.1</v>
      </c>
      <c r="Z145" s="33">
        <v>583.29999999999995</v>
      </c>
      <c r="AA145" s="33">
        <v>590.20000000000005</v>
      </c>
      <c r="AB145" s="33">
        <v>596.79999999999995</v>
      </c>
      <c r="AC145" s="33">
        <v>603.09999999999991</v>
      </c>
      <c r="AD145" s="33">
        <v>608.80000000000007</v>
      </c>
      <c r="AE145" s="33">
        <v>614</v>
      </c>
    </row>
    <row r="146" spans="1:31">
      <c r="A146" s="29" t="s">
        <v>133</v>
      </c>
      <c r="B146" s="29" t="s">
        <v>78</v>
      </c>
      <c r="C146" s="33">
        <v>111.8</v>
      </c>
      <c r="D146" s="33">
        <v>150.70000000000002</v>
      </c>
      <c r="E146" s="33">
        <v>160.9</v>
      </c>
      <c r="F146" s="33">
        <v>172.1</v>
      </c>
      <c r="G146" s="33">
        <v>183.29999999999998</v>
      </c>
      <c r="H146" s="33">
        <v>200.8</v>
      </c>
      <c r="I146" s="33">
        <v>217.20000000000002</v>
      </c>
      <c r="J146" s="33">
        <v>234.20000000000002</v>
      </c>
      <c r="K146" s="33">
        <v>260.60000000000002</v>
      </c>
      <c r="L146" s="33">
        <v>289.5</v>
      </c>
      <c r="M146" s="33">
        <v>343.70000000000005</v>
      </c>
      <c r="N146" s="33">
        <v>367.6</v>
      </c>
      <c r="O146" s="33">
        <v>395.9</v>
      </c>
      <c r="P146" s="33">
        <v>420.50000000000006</v>
      </c>
      <c r="Q146" s="33">
        <v>444.3</v>
      </c>
      <c r="R146" s="33">
        <v>465.40000000000003</v>
      </c>
      <c r="S146" s="33">
        <v>483.5</v>
      </c>
      <c r="T146" s="33">
        <v>499.7</v>
      </c>
      <c r="U146" s="33">
        <v>515.09999999999991</v>
      </c>
      <c r="V146" s="33">
        <v>529.59999999999991</v>
      </c>
      <c r="W146" s="33">
        <v>544.1</v>
      </c>
      <c r="X146" s="33">
        <v>560.6</v>
      </c>
      <c r="Y146" s="33">
        <v>576.1</v>
      </c>
      <c r="Z146" s="33">
        <v>583.29999999999995</v>
      </c>
      <c r="AA146" s="33">
        <v>590.20000000000005</v>
      </c>
      <c r="AB146" s="33">
        <v>596.79999999999995</v>
      </c>
      <c r="AC146" s="33">
        <v>603.09999999999991</v>
      </c>
      <c r="AD146" s="33">
        <v>608.80000000000007</v>
      </c>
      <c r="AE146" s="33">
        <v>614</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198.50095605850208</v>
      </c>
      <c r="D149" s="25">
        <v>216.13340663909887</v>
      </c>
      <c r="E149" s="25">
        <v>228.27159690856877</v>
      </c>
      <c r="F149" s="25">
        <v>241.5673952102654</v>
      </c>
      <c r="G149" s="25">
        <v>255.7360954284664</v>
      </c>
      <c r="H149" s="25">
        <v>272.9065513610837</v>
      </c>
      <c r="I149" s="25">
        <v>284.93376731872519</v>
      </c>
      <c r="J149" s="25">
        <v>294.77646064758255</v>
      </c>
      <c r="K149" s="25">
        <v>305.44651794433508</v>
      </c>
      <c r="L149" s="25">
        <v>315.22203826904223</v>
      </c>
      <c r="M149" s="25">
        <v>328.07503509521479</v>
      </c>
      <c r="N149" s="25">
        <v>345.6707801818846</v>
      </c>
      <c r="O149" s="25">
        <v>362.62073516845658</v>
      </c>
      <c r="P149" s="25">
        <v>379.16331863403303</v>
      </c>
      <c r="Q149" s="25">
        <v>398.12135314941401</v>
      </c>
      <c r="R149" s="25">
        <v>415.09563064575138</v>
      </c>
      <c r="S149" s="25">
        <v>437.89852905273369</v>
      </c>
      <c r="T149" s="25">
        <v>452.81909179687455</v>
      </c>
      <c r="U149" s="25">
        <v>467.52375793456963</v>
      </c>
      <c r="V149" s="25">
        <v>484.77149200439362</v>
      </c>
      <c r="W149" s="25">
        <v>496.44239044189408</v>
      </c>
      <c r="X149" s="25">
        <v>510.45462036132756</v>
      </c>
      <c r="Y149" s="25">
        <v>528.63031005859352</v>
      </c>
      <c r="Z149" s="25">
        <v>549.32955932617142</v>
      </c>
      <c r="AA149" s="25">
        <v>569.08975982665925</v>
      </c>
      <c r="AB149" s="25">
        <v>587.83710479736305</v>
      </c>
      <c r="AC149" s="25">
        <v>605.55304718017521</v>
      </c>
      <c r="AD149" s="25">
        <v>622.59857177734352</v>
      </c>
      <c r="AE149" s="25">
        <v>635.30192565917912</v>
      </c>
    </row>
    <row r="150" spans="1:31">
      <c r="A150" s="29" t="s">
        <v>134</v>
      </c>
      <c r="B150" s="29" t="s">
        <v>77</v>
      </c>
      <c r="C150" s="33">
        <v>14.7</v>
      </c>
      <c r="D150" s="33">
        <v>16.600000000000001</v>
      </c>
      <c r="E150" s="33">
        <v>19.7</v>
      </c>
      <c r="F150" s="33">
        <v>24</v>
      </c>
      <c r="G150" s="33">
        <v>29.500000000000004</v>
      </c>
      <c r="H150" s="33">
        <v>36.1</v>
      </c>
      <c r="I150" s="33">
        <v>41.699999999999996</v>
      </c>
      <c r="J150" s="33">
        <v>47.2</v>
      </c>
      <c r="K150" s="33">
        <v>53.7</v>
      </c>
      <c r="L150" s="33">
        <v>60.5</v>
      </c>
      <c r="M150" s="33">
        <v>72.099999999999994</v>
      </c>
      <c r="N150" s="33">
        <v>78.599999999999994</v>
      </c>
      <c r="O150" s="33">
        <v>85.800000000000011</v>
      </c>
      <c r="P150" s="33">
        <v>92</v>
      </c>
      <c r="Q150" s="33">
        <v>98.1</v>
      </c>
      <c r="R150" s="33">
        <v>103.69999999999999</v>
      </c>
      <c r="S150" s="33">
        <v>109.1</v>
      </c>
      <c r="T150" s="33">
        <v>113.69999999999999</v>
      </c>
      <c r="U150" s="33">
        <v>118</v>
      </c>
      <c r="V150" s="33">
        <v>122.1</v>
      </c>
      <c r="W150" s="33">
        <v>126.10000000000001</v>
      </c>
      <c r="X150" s="33">
        <v>130.30000000000001</v>
      </c>
      <c r="Y150" s="33">
        <v>134.4</v>
      </c>
      <c r="Z150" s="33">
        <v>136.29999999999998</v>
      </c>
      <c r="AA150" s="33">
        <v>138</v>
      </c>
      <c r="AB150" s="33">
        <v>139.69999999999999</v>
      </c>
      <c r="AC150" s="33">
        <v>141.4</v>
      </c>
      <c r="AD150" s="33">
        <v>142.9</v>
      </c>
      <c r="AE150" s="33">
        <v>144.30000000000001</v>
      </c>
    </row>
    <row r="151" spans="1:31">
      <c r="A151" s="29" t="s">
        <v>134</v>
      </c>
      <c r="B151" s="29" t="s">
        <v>78</v>
      </c>
      <c r="C151" s="33">
        <v>14.7</v>
      </c>
      <c r="D151" s="33">
        <v>16.600000000000001</v>
      </c>
      <c r="E151" s="33">
        <v>19.7</v>
      </c>
      <c r="F151" s="33">
        <v>24</v>
      </c>
      <c r="G151" s="33">
        <v>29.500000000000004</v>
      </c>
      <c r="H151" s="33">
        <v>36.1</v>
      </c>
      <c r="I151" s="33">
        <v>41.699999999999996</v>
      </c>
      <c r="J151" s="33">
        <v>47.2</v>
      </c>
      <c r="K151" s="33">
        <v>53.7</v>
      </c>
      <c r="L151" s="33">
        <v>60.5</v>
      </c>
      <c r="M151" s="33">
        <v>72.099999999999994</v>
      </c>
      <c r="N151" s="33">
        <v>78.599999999999994</v>
      </c>
      <c r="O151" s="33">
        <v>85.800000000000011</v>
      </c>
      <c r="P151" s="33">
        <v>92</v>
      </c>
      <c r="Q151" s="33">
        <v>98.1</v>
      </c>
      <c r="R151" s="33">
        <v>103.69999999999999</v>
      </c>
      <c r="S151" s="33">
        <v>109.1</v>
      </c>
      <c r="T151" s="33">
        <v>113.69999999999999</v>
      </c>
      <c r="U151" s="33">
        <v>118</v>
      </c>
      <c r="V151" s="33">
        <v>122.1</v>
      </c>
      <c r="W151" s="33">
        <v>126.10000000000001</v>
      </c>
      <c r="X151" s="33">
        <v>130.30000000000001</v>
      </c>
      <c r="Y151" s="33">
        <v>134.4</v>
      </c>
      <c r="Z151" s="33">
        <v>136.29999999999998</v>
      </c>
      <c r="AA151" s="33">
        <v>138</v>
      </c>
      <c r="AB151" s="33">
        <v>139.69999999999999</v>
      </c>
      <c r="AC151" s="33">
        <v>141.4</v>
      </c>
      <c r="AD151" s="33">
        <v>142.9</v>
      </c>
      <c r="AE151" s="33">
        <v>144.30000000000001</v>
      </c>
    </row>
  </sheetData>
  <sheetProtection algorithmName="SHA-512" hashValue="ol8awkHnwQVdJJn3H8US9X8EmoGJs/Ilxa51WZsqei5ang4RUx2Iz7hKVcmTdTi++HPT+qjhhfQUox+I4X++Pw==" saltValue="CvZnW1uc+gqLsVu32o0ms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308310.01079999999</v>
      </c>
      <c r="D6" s="33">
        <v>268130.5356</v>
      </c>
      <c r="E6" s="33">
        <v>248170.0068</v>
      </c>
      <c r="F6" s="33">
        <v>214063.37886310605</v>
      </c>
      <c r="G6" s="33">
        <v>184979.63419946679</v>
      </c>
      <c r="H6" s="33">
        <v>169292.076928636</v>
      </c>
      <c r="I6" s="33">
        <v>156367.36149595591</v>
      </c>
      <c r="J6" s="33">
        <v>151876.78914740618</v>
      </c>
      <c r="K6" s="33">
        <v>135597.09651391767</v>
      </c>
      <c r="L6" s="33">
        <v>122332.54561689158</v>
      </c>
      <c r="M6" s="33">
        <v>106494.09804058773</v>
      </c>
      <c r="N6" s="33">
        <v>69843.276464735987</v>
      </c>
      <c r="O6" s="33">
        <v>68523.98537695175</v>
      </c>
      <c r="P6" s="33">
        <v>57126.312007620036</v>
      </c>
      <c r="Q6" s="33">
        <v>44459.7941314114</v>
      </c>
      <c r="R6" s="33">
        <v>41278.114868133445</v>
      </c>
      <c r="S6" s="33">
        <v>38810.785146824397</v>
      </c>
      <c r="T6" s="33">
        <v>37101.388646795502</v>
      </c>
      <c r="U6" s="33">
        <v>32287.375292144403</v>
      </c>
      <c r="V6" s="33">
        <v>30748.481701437202</v>
      </c>
      <c r="W6" s="33">
        <v>23727.506592827922</v>
      </c>
      <c r="X6" s="33">
        <v>14614.459908673904</v>
      </c>
      <c r="Y6" s="33">
        <v>11344.914566362799</v>
      </c>
      <c r="Z6" s="33">
        <v>10265.85698930354</v>
      </c>
      <c r="AA6" s="33">
        <v>9257.7368745962995</v>
      </c>
      <c r="AB6" s="33">
        <v>10350.905199999999</v>
      </c>
      <c r="AC6" s="33">
        <v>9309.5901999999987</v>
      </c>
      <c r="AD6" s="33">
        <v>8731.266599999999</v>
      </c>
      <c r="AE6" s="33">
        <v>8024.2912000000006</v>
      </c>
    </row>
    <row r="7" spans="1:31">
      <c r="A7" s="29" t="s">
        <v>40</v>
      </c>
      <c r="B7" s="29" t="s">
        <v>71</v>
      </c>
      <c r="C7" s="33">
        <v>109683.977</v>
      </c>
      <c r="D7" s="33">
        <v>90126.684999999998</v>
      </c>
      <c r="E7" s="33">
        <v>92801.845000000001</v>
      </c>
      <c r="F7" s="33">
        <v>46433.652473768088</v>
      </c>
      <c r="G7" s="33">
        <v>45119.751852384165</v>
      </c>
      <c r="H7" s="33">
        <v>35369.2534055918</v>
      </c>
      <c r="I7" s="33">
        <v>5530.4093614592084</v>
      </c>
      <c r="J7" s="33">
        <v>4121.2871721822003</v>
      </c>
      <c r="K7" s="33">
        <v>3991.0268624945302</v>
      </c>
      <c r="L7" s="33">
        <v>3736.3660367442599</v>
      </c>
      <c r="M7" s="33">
        <v>3321.6637296965505</v>
      </c>
      <c r="N7" s="33">
        <v>3227.4217569500297</v>
      </c>
      <c r="O7" s="33">
        <v>3235.1909915064607</v>
      </c>
      <c r="P7" s="33">
        <v>2660.8415423721199</v>
      </c>
      <c r="Q7" s="33">
        <v>2506.0987167611597</v>
      </c>
      <c r="R7" s="33">
        <v>2242.6254355239098</v>
      </c>
      <c r="S7" s="33">
        <v>1878.4971473677601</v>
      </c>
      <c r="T7" s="33">
        <v>2100.5345732561796</v>
      </c>
      <c r="U7" s="33">
        <v>1737.0008556301595</v>
      </c>
      <c r="V7" s="33">
        <v>1077.5008473335602</v>
      </c>
      <c r="W7" s="33">
        <v>1475.4567476817001</v>
      </c>
      <c r="X7" s="33">
        <v>1676.02684002366</v>
      </c>
      <c r="Y7" s="33">
        <v>1638.4073599767401</v>
      </c>
      <c r="Z7" s="33">
        <v>1434.0977346330999</v>
      </c>
      <c r="AA7" s="33">
        <v>1300.0301869887999</v>
      </c>
      <c r="AB7" s="33">
        <v>1614.6691952294198</v>
      </c>
      <c r="AC7" s="33">
        <v>9.6522373999999983E-4</v>
      </c>
      <c r="AD7" s="33">
        <v>0</v>
      </c>
      <c r="AE7" s="33">
        <v>0</v>
      </c>
    </row>
    <row r="8" spans="1:31">
      <c r="A8" s="29" t="s">
        <v>40</v>
      </c>
      <c r="B8" s="29" t="s">
        <v>20</v>
      </c>
      <c r="C8" s="33">
        <v>15641.19629269478</v>
      </c>
      <c r="D8" s="33">
        <v>14908.38943600018</v>
      </c>
      <c r="E8" s="33">
        <v>11679.903441264598</v>
      </c>
      <c r="F8" s="33">
        <v>17140.300145242007</v>
      </c>
      <c r="G8" s="33">
        <v>17881.381476662118</v>
      </c>
      <c r="H8" s="33">
        <v>14088.130964069762</v>
      </c>
      <c r="I8" s="33">
        <v>13777.380856185724</v>
      </c>
      <c r="J8" s="33">
        <v>13811.120062718954</v>
      </c>
      <c r="K8" s="33">
        <v>20482.167543735395</v>
      </c>
      <c r="L8" s="33">
        <v>17566.42870472779</v>
      </c>
      <c r="M8" s="33">
        <v>17221.906531934823</v>
      </c>
      <c r="N8" s="33">
        <v>21270.079648651244</v>
      </c>
      <c r="O8" s="33">
        <v>24430.939315406576</v>
      </c>
      <c r="P8" s="33">
        <v>20480.353102148714</v>
      </c>
      <c r="Q8" s="33">
        <v>16108.988130215517</v>
      </c>
      <c r="R8" s="33">
        <v>12573.968986891497</v>
      </c>
      <c r="S8" s="33">
        <v>11876.652552286301</v>
      </c>
      <c r="T8" s="33">
        <v>12075.963587219299</v>
      </c>
      <c r="U8" s="33">
        <v>9621.7205488134314</v>
      </c>
      <c r="V8" s="33">
        <v>10279.794647177207</v>
      </c>
      <c r="W8" s="33">
        <v>9684.7122528926902</v>
      </c>
      <c r="X8" s="33">
        <v>11128.333460079099</v>
      </c>
      <c r="Y8" s="33">
        <v>6369.6640590306488</v>
      </c>
      <c r="Z8" s="33">
        <v>6139.562079154749</v>
      </c>
      <c r="AA8" s="33">
        <v>2921.0913611398455</v>
      </c>
      <c r="AB8" s="33">
        <v>2066.7982331478183</v>
      </c>
      <c r="AC8" s="33">
        <v>1976.0365730744704</v>
      </c>
      <c r="AD8" s="33">
        <v>1875.786601001766</v>
      </c>
      <c r="AE8" s="33">
        <v>1791.5749398784199</v>
      </c>
    </row>
    <row r="9" spans="1:31">
      <c r="A9" s="29" t="s">
        <v>40</v>
      </c>
      <c r="B9" s="29" t="s">
        <v>32</v>
      </c>
      <c r="C9" s="33">
        <v>1713.489908</v>
      </c>
      <c r="D9" s="33">
        <v>1667.3042704999998</v>
      </c>
      <c r="E9" s="33">
        <v>1765.676923</v>
      </c>
      <c r="F9" s="33">
        <v>723.74332000000004</v>
      </c>
      <c r="G9" s="33">
        <v>658.81085000000007</v>
      </c>
      <c r="H9" s="33">
        <v>685.86295000000007</v>
      </c>
      <c r="I9" s="33">
        <v>605.45804500000008</v>
      </c>
      <c r="J9" s="33">
        <v>630.32964500000003</v>
      </c>
      <c r="K9" s="33">
        <v>547.58426999999995</v>
      </c>
      <c r="L9" s="33">
        <v>562.85980499999994</v>
      </c>
      <c r="M9" s="33">
        <v>582.68010500000003</v>
      </c>
      <c r="N9" s="33">
        <v>807.56098999999995</v>
      </c>
      <c r="O9" s="33">
        <v>933.43083000000001</v>
      </c>
      <c r="P9" s="33">
        <v>992.04009999999994</v>
      </c>
      <c r="Q9" s="33">
        <v>409.87732999999997</v>
      </c>
      <c r="R9" s="33">
        <v>439.46189000000004</v>
      </c>
      <c r="S9" s="33">
        <v>659.70656000000008</v>
      </c>
      <c r="T9" s="33">
        <v>566.43109000000004</v>
      </c>
      <c r="U9" s="33">
        <v>312.57900000000001</v>
      </c>
      <c r="V9" s="33">
        <v>384.60561999999999</v>
      </c>
      <c r="W9" s="33">
        <v>335.69799999999998</v>
      </c>
      <c r="X9" s="33">
        <v>456.44778000000002</v>
      </c>
      <c r="Y9" s="33">
        <v>356.66234000000003</v>
      </c>
      <c r="Z9" s="33">
        <v>328.41020000000003</v>
      </c>
      <c r="AA9" s="33">
        <v>365.10120000000001</v>
      </c>
      <c r="AB9" s="33">
        <v>0</v>
      </c>
      <c r="AC9" s="33">
        <v>0</v>
      </c>
      <c r="AD9" s="33">
        <v>0</v>
      </c>
      <c r="AE9" s="33">
        <v>0</v>
      </c>
    </row>
    <row r="10" spans="1:31">
      <c r="A10" s="29" t="s">
        <v>40</v>
      </c>
      <c r="B10" s="29" t="s">
        <v>66</v>
      </c>
      <c r="C10" s="33">
        <v>565.58978460033086</v>
      </c>
      <c r="D10" s="33">
        <v>251.21623770069505</v>
      </c>
      <c r="E10" s="33">
        <v>1003.9500844656966</v>
      </c>
      <c r="F10" s="33">
        <v>2088.7522849705083</v>
      </c>
      <c r="G10" s="33">
        <v>1422.8661143711201</v>
      </c>
      <c r="H10" s="33">
        <v>1585.5876413007863</v>
      </c>
      <c r="I10" s="33">
        <v>1166.0844496060979</v>
      </c>
      <c r="J10" s="33">
        <v>1861.4042226450888</v>
      </c>
      <c r="K10" s="33">
        <v>1682.1787552187679</v>
      </c>
      <c r="L10" s="33">
        <v>2067.0026957773616</v>
      </c>
      <c r="M10" s="33">
        <v>2298.3114160164464</v>
      </c>
      <c r="N10" s="33">
        <v>4220.2476147486059</v>
      </c>
      <c r="O10" s="33">
        <v>3295.4381497713543</v>
      </c>
      <c r="P10" s="33">
        <v>3426.7150127366035</v>
      </c>
      <c r="Q10" s="33">
        <v>3478.4129500669196</v>
      </c>
      <c r="R10" s="33">
        <v>3641.8354883002771</v>
      </c>
      <c r="S10" s="33">
        <v>6350.6170176498654</v>
      </c>
      <c r="T10" s="33">
        <v>3550.0264963250493</v>
      </c>
      <c r="U10" s="33">
        <v>8481.1372549628795</v>
      </c>
      <c r="V10" s="33">
        <v>12290.398332317463</v>
      </c>
      <c r="W10" s="33">
        <v>9527.7901241996697</v>
      </c>
      <c r="X10" s="33">
        <v>11848.913244504753</v>
      </c>
      <c r="Y10" s="33">
        <v>17017.743492919042</v>
      </c>
      <c r="Z10" s="33">
        <v>7227.6690931255625</v>
      </c>
      <c r="AA10" s="33">
        <v>8795.2480930682177</v>
      </c>
      <c r="AB10" s="33">
        <v>12824.438829201614</v>
      </c>
      <c r="AC10" s="33">
        <v>11739.200005541114</v>
      </c>
      <c r="AD10" s="33">
        <v>11877.817964730042</v>
      </c>
      <c r="AE10" s="33">
        <v>11476.691100531558</v>
      </c>
    </row>
    <row r="11" spans="1:31">
      <c r="A11" s="29" t="s">
        <v>40</v>
      </c>
      <c r="B11" s="29" t="s">
        <v>65</v>
      </c>
      <c r="C11" s="33">
        <v>90455.662479999999</v>
      </c>
      <c r="D11" s="33">
        <v>90010.98079999999</v>
      </c>
      <c r="E11" s="33">
        <v>79494.330099999992</v>
      </c>
      <c r="F11" s="33">
        <v>92869.378319999989</v>
      </c>
      <c r="G11" s="33">
        <v>89447.39314</v>
      </c>
      <c r="H11" s="33">
        <v>80009.604959999997</v>
      </c>
      <c r="I11" s="33">
        <v>78418.388290000003</v>
      </c>
      <c r="J11" s="33">
        <v>84236.549580000006</v>
      </c>
      <c r="K11" s="33">
        <v>74519.303639999998</v>
      </c>
      <c r="L11" s="33">
        <v>66598.570460000003</v>
      </c>
      <c r="M11" s="33">
        <v>61605.127110000001</v>
      </c>
      <c r="N11" s="33">
        <v>58588.941460000002</v>
      </c>
      <c r="O11" s="33">
        <v>60674.850279999999</v>
      </c>
      <c r="P11" s="33">
        <v>60669.773029999997</v>
      </c>
      <c r="Q11" s="33">
        <v>55874.749900000003</v>
      </c>
      <c r="R11" s="33">
        <v>51942.347719999998</v>
      </c>
      <c r="S11" s="33">
        <v>54849.297010000009</v>
      </c>
      <c r="T11" s="33">
        <v>46989.763940000004</v>
      </c>
      <c r="U11" s="33">
        <v>42767.367880000005</v>
      </c>
      <c r="V11" s="33">
        <v>38209.838390000004</v>
      </c>
      <c r="W11" s="33">
        <v>36217.146435999995</v>
      </c>
      <c r="X11" s="33">
        <v>37503.068809999997</v>
      </c>
      <c r="Y11" s="33">
        <v>36133.06407</v>
      </c>
      <c r="Z11" s="33">
        <v>32489.142069999998</v>
      </c>
      <c r="AA11" s="33">
        <v>33062.661169999999</v>
      </c>
      <c r="AB11" s="33">
        <v>36149.023440000004</v>
      </c>
      <c r="AC11" s="33">
        <v>31488.59763</v>
      </c>
      <c r="AD11" s="33">
        <v>27921.824769999999</v>
      </c>
      <c r="AE11" s="33">
        <v>24993.954940000003</v>
      </c>
    </row>
    <row r="12" spans="1:31">
      <c r="A12" s="29" t="s">
        <v>40</v>
      </c>
      <c r="B12" s="29" t="s">
        <v>69</v>
      </c>
      <c r="C12" s="33">
        <v>67018.253298321943</v>
      </c>
      <c r="D12" s="33">
        <v>79367.727818355575</v>
      </c>
      <c r="E12" s="33">
        <v>67242.017045120694</v>
      </c>
      <c r="F12" s="33">
        <v>64639.144509250647</v>
      </c>
      <c r="G12" s="33">
        <v>64364.95543819353</v>
      </c>
      <c r="H12" s="33">
        <v>64217.404753797164</v>
      </c>
      <c r="I12" s="33">
        <v>61175.835128752129</v>
      </c>
      <c r="J12" s="33">
        <v>50809.149805644221</v>
      </c>
      <c r="K12" s="33">
        <v>48157.259444014671</v>
      </c>
      <c r="L12" s="33">
        <v>44604.565649545788</v>
      </c>
      <c r="M12" s="33">
        <v>45751.070069996684</v>
      </c>
      <c r="N12" s="33">
        <v>38075.283170554656</v>
      </c>
      <c r="O12" s="33">
        <v>36069.848506725808</v>
      </c>
      <c r="P12" s="33">
        <v>33079.020868198735</v>
      </c>
      <c r="Q12" s="33">
        <v>33229.977463194271</v>
      </c>
      <c r="R12" s="33">
        <v>31348.969644345445</v>
      </c>
      <c r="S12" s="33">
        <v>24599.380290357869</v>
      </c>
      <c r="T12" s="33">
        <v>22957.834509776152</v>
      </c>
      <c r="U12" s="33">
        <v>19733.741071593508</v>
      </c>
      <c r="V12" s="33">
        <v>18087.35632860769</v>
      </c>
      <c r="W12" s="33">
        <v>16217.69755510319</v>
      </c>
      <c r="X12" s="33">
        <v>15023.161887503007</v>
      </c>
      <c r="Y12" s="33">
        <v>11251.62127929188</v>
      </c>
      <c r="Z12" s="33">
        <v>9333.2928677001473</v>
      </c>
      <c r="AA12" s="33">
        <v>7090.6447430716253</v>
      </c>
      <c r="AB12" s="33">
        <v>5822.6322488955375</v>
      </c>
      <c r="AC12" s="33">
        <v>5530.7586522033716</v>
      </c>
      <c r="AD12" s="33">
        <v>4805.9421886186556</v>
      </c>
      <c r="AE12" s="33">
        <v>3383.4362658231071</v>
      </c>
    </row>
    <row r="13" spans="1:31">
      <c r="A13" s="29" t="s">
        <v>40</v>
      </c>
      <c r="B13" s="29" t="s">
        <v>68</v>
      </c>
      <c r="C13" s="33">
        <v>13.512077166981078</v>
      </c>
      <c r="D13" s="33">
        <v>15.821316537539097</v>
      </c>
      <c r="E13" s="33">
        <v>15.351883426668762</v>
      </c>
      <c r="F13" s="33">
        <v>14.048118782828531</v>
      </c>
      <c r="G13" s="33">
        <v>13.116829366197127</v>
      </c>
      <c r="H13" s="33">
        <v>13.262175145283541</v>
      </c>
      <c r="I13" s="33">
        <v>14.74170356997206</v>
      </c>
      <c r="J13" s="33">
        <v>12.343859473170994</v>
      </c>
      <c r="K13" s="33">
        <v>25.894994368987433</v>
      </c>
      <c r="L13" s="33">
        <v>27.060211978379328</v>
      </c>
      <c r="M13" s="33">
        <v>48.56759837077977</v>
      </c>
      <c r="N13" s="33">
        <v>95.709758959236481</v>
      </c>
      <c r="O13" s="33">
        <v>101.27522373963633</v>
      </c>
      <c r="P13" s="33">
        <v>94.378618279034242</v>
      </c>
      <c r="Q13" s="33">
        <v>97.108002367753713</v>
      </c>
      <c r="R13" s="33">
        <v>94.915795446257263</v>
      </c>
      <c r="S13" s="33">
        <v>121.15658049755643</v>
      </c>
      <c r="T13" s="33">
        <v>119.43785816983083</v>
      </c>
      <c r="U13" s="33">
        <v>118.97324375114442</v>
      </c>
      <c r="V13" s="33">
        <v>122.94190528575487</v>
      </c>
      <c r="W13" s="33">
        <v>135.02874355941577</v>
      </c>
      <c r="X13" s="33">
        <v>162.08646574632471</v>
      </c>
      <c r="Y13" s="33">
        <v>148.30700751213169</v>
      </c>
      <c r="Z13" s="33">
        <v>148.37859178521728</v>
      </c>
      <c r="AA13" s="33">
        <v>142.41290084596923</v>
      </c>
      <c r="AB13" s="33">
        <v>135.3143653576409</v>
      </c>
      <c r="AC13" s="33">
        <v>132.51243877024947</v>
      </c>
      <c r="AD13" s="33">
        <v>131.39422052134117</v>
      </c>
      <c r="AE13" s="33">
        <v>139.40054750832095</v>
      </c>
    </row>
    <row r="14" spans="1:31">
      <c r="A14" s="29" t="s">
        <v>40</v>
      </c>
      <c r="B14" s="29" t="s">
        <v>36</v>
      </c>
      <c r="C14" s="33">
        <v>0.12418726981235199</v>
      </c>
      <c r="D14" s="33">
        <v>0.18490665833832787</v>
      </c>
      <c r="E14" s="33">
        <v>0.21136574891029</v>
      </c>
      <c r="F14" s="33">
        <v>0.25991327271853987</v>
      </c>
      <c r="G14" s="33">
        <v>0.25730014255579992</v>
      </c>
      <c r="H14" s="33">
        <v>0.25373371166402181</v>
      </c>
      <c r="I14" s="33">
        <v>0.23137568582147003</v>
      </c>
      <c r="J14" s="33">
        <v>0.20897360188988393</v>
      </c>
      <c r="K14" s="33">
        <v>0.19993270209510991</v>
      </c>
      <c r="L14" s="33">
        <v>0.18974730705090001</v>
      </c>
      <c r="M14" s="33">
        <v>0.1799113436642</v>
      </c>
      <c r="N14" s="33">
        <v>0.75464461602016986</v>
      </c>
      <c r="O14" s="33">
        <v>1.0782329151303101</v>
      </c>
      <c r="P14" s="33">
        <v>1.0196483665498199</v>
      </c>
      <c r="Q14" s="33">
        <v>1.6026112800197787</v>
      </c>
      <c r="R14" s="33">
        <v>1.5325360711770202</v>
      </c>
      <c r="S14" s="33">
        <v>1.49953028232815</v>
      </c>
      <c r="T14" s="33">
        <v>1.4177168384382099</v>
      </c>
      <c r="U14" s="33">
        <v>1.6978325949195801</v>
      </c>
      <c r="V14" s="33">
        <v>1.5653347007674498</v>
      </c>
      <c r="W14" s="33">
        <v>3.3020367642976098</v>
      </c>
      <c r="X14" s="33">
        <v>3.2147752561967802</v>
      </c>
      <c r="Y14" s="33">
        <v>2.9797486522051004</v>
      </c>
      <c r="Z14" s="33">
        <v>2.9779515577591402</v>
      </c>
      <c r="AA14" s="33">
        <v>2.8328260547691295</v>
      </c>
      <c r="AB14" s="33">
        <v>3.4861877102086298</v>
      </c>
      <c r="AC14" s="33">
        <v>3.3343178453584899</v>
      </c>
      <c r="AD14" s="33">
        <v>3.2121697036379997</v>
      </c>
      <c r="AE14" s="33">
        <v>3.0200166379515299</v>
      </c>
    </row>
    <row r="15" spans="1:31">
      <c r="A15" s="29" t="s">
        <v>40</v>
      </c>
      <c r="B15" s="29" t="s">
        <v>73</v>
      </c>
      <c r="C15" s="33">
        <v>1611.4644359999998</v>
      </c>
      <c r="D15" s="33">
        <v>2444.4022</v>
      </c>
      <c r="E15" s="33">
        <v>2781.6743607183676</v>
      </c>
      <c r="F15" s="33">
        <v>3248.4904782930948</v>
      </c>
      <c r="G15" s="33">
        <v>2586.5830442333654</v>
      </c>
      <c r="H15" s="33">
        <v>2909.3243716136458</v>
      </c>
      <c r="I15" s="33">
        <v>3500.2287309079979</v>
      </c>
      <c r="J15" s="33">
        <v>3260.0734703989688</v>
      </c>
      <c r="K15" s="33">
        <v>3523.6142389538099</v>
      </c>
      <c r="L15" s="33">
        <v>3654.0978175449477</v>
      </c>
      <c r="M15" s="33">
        <v>3485.2644418042196</v>
      </c>
      <c r="N15" s="33">
        <v>3360.8862871685897</v>
      </c>
      <c r="O15" s="33">
        <v>2668.9974638412218</v>
      </c>
      <c r="P15" s="33">
        <v>2424.6142886532284</v>
      </c>
      <c r="Q15" s="33">
        <v>2618.5135361517373</v>
      </c>
      <c r="R15" s="33">
        <v>2391.390028875403</v>
      </c>
      <c r="S15" s="33">
        <v>1849.4115484658305</v>
      </c>
      <c r="T15" s="33">
        <v>1887.6421220394434</v>
      </c>
      <c r="U15" s="33">
        <v>1967.1994603813139</v>
      </c>
      <c r="V15" s="33">
        <v>1532.0131352753308</v>
      </c>
      <c r="W15" s="33">
        <v>1658.119123568292</v>
      </c>
      <c r="X15" s="33">
        <v>1649.7938719990443</v>
      </c>
      <c r="Y15" s="33">
        <v>1066.5014719854087</v>
      </c>
      <c r="Z15" s="33">
        <v>1165.7697524588957</v>
      </c>
      <c r="AA15" s="33">
        <v>1247.3543318157431</v>
      </c>
      <c r="AB15" s="33">
        <v>1011.9242062998266</v>
      </c>
      <c r="AC15" s="33">
        <v>846.86822572415281</v>
      </c>
      <c r="AD15" s="33">
        <v>819.89109389153498</v>
      </c>
      <c r="AE15" s="33">
        <v>683.62963928767942</v>
      </c>
    </row>
    <row r="16" spans="1:31">
      <c r="A16" s="29" t="s">
        <v>40</v>
      </c>
      <c r="B16" s="29" t="s">
        <v>56</v>
      </c>
      <c r="C16" s="33">
        <v>0.13354942846399989</v>
      </c>
      <c r="D16" s="33">
        <v>0.23155825667999996</v>
      </c>
      <c r="E16" s="33">
        <v>0.42775957250000002</v>
      </c>
      <c r="F16" s="33">
        <v>0.68165918622999999</v>
      </c>
      <c r="G16" s="33">
        <v>0.96740472492000007</v>
      </c>
      <c r="H16" s="33">
        <v>1.3034790251000001</v>
      </c>
      <c r="I16" s="33">
        <v>1.5030868033000002</v>
      </c>
      <c r="J16" s="33">
        <v>1.7168584348999998</v>
      </c>
      <c r="K16" s="33">
        <v>2.1733336642999999</v>
      </c>
      <c r="L16" s="33">
        <v>2.5226133421000001</v>
      </c>
      <c r="M16" s="33">
        <v>3.0713410050000003</v>
      </c>
      <c r="N16" s="33">
        <v>3.062500707699999</v>
      </c>
      <c r="O16" s="33">
        <v>3.2032513507999987</v>
      </c>
      <c r="P16" s="33">
        <v>3.383392017999999</v>
      </c>
      <c r="Q16" s="33">
        <v>3.538265456</v>
      </c>
      <c r="R16" s="33">
        <v>3.6810118884000005</v>
      </c>
      <c r="S16" s="33">
        <v>3.5798534386999901</v>
      </c>
      <c r="T16" s="33">
        <v>3.6635007310000001</v>
      </c>
      <c r="U16" s="33">
        <v>3.7241378089999992</v>
      </c>
      <c r="V16" s="33">
        <v>3.6840802285000005</v>
      </c>
      <c r="W16" s="33">
        <v>3.680834348699999</v>
      </c>
      <c r="X16" s="33">
        <v>3.6416279639999996</v>
      </c>
      <c r="Y16" s="33">
        <v>3.3162820623</v>
      </c>
      <c r="Z16" s="33">
        <v>3.4953097689999999</v>
      </c>
      <c r="AA16" s="33">
        <v>3.4899684676999994</v>
      </c>
      <c r="AB16" s="33">
        <v>3.2830037644000001</v>
      </c>
      <c r="AC16" s="33">
        <v>3.2837933143999978</v>
      </c>
      <c r="AD16" s="33">
        <v>3.2529270649999997</v>
      </c>
      <c r="AE16" s="33">
        <v>2.673851505</v>
      </c>
    </row>
    <row r="17" spans="1:31">
      <c r="A17" s="34" t="s">
        <v>138</v>
      </c>
      <c r="B17" s="34"/>
      <c r="C17" s="35">
        <v>593401.69164078403</v>
      </c>
      <c r="D17" s="35">
        <v>544478.66047909402</v>
      </c>
      <c r="E17" s="35">
        <v>502173.08127727767</v>
      </c>
      <c r="F17" s="35">
        <v>437972.3980351201</v>
      </c>
      <c r="G17" s="35">
        <v>403887.90990044386</v>
      </c>
      <c r="H17" s="35">
        <v>365261.18377854081</v>
      </c>
      <c r="I17" s="35">
        <v>317055.65933052899</v>
      </c>
      <c r="J17" s="35">
        <v>307358.97349506983</v>
      </c>
      <c r="K17" s="35">
        <v>285002.51202375005</v>
      </c>
      <c r="L17" s="35">
        <v>257495.39918066518</v>
      </c>
      <c r="M17" s="35">
        <v>237323.42460160301</v>
      </c>
      <c r="N17" s="35">
        <v>196128.52086459979</v>
      </c>
      <c r="O17" s="35">
        <v>197264.9586741016</v>
      </c>
      <c r="P17" s="35">
        <v>178529.43428135524</v>
      </c>
      <c r="Q17" s="35">
        <v>156165.006624017</v>
      </c>
      <c r="R17" s="35">
        <v>143562.23982864083</v>
      </c>
      <c r="S17" s="35">
        <v>139146.09230498376</v>
      </c>
      <c r="T17" s="35">
        <v>125461.380701542</v>
      </c>
      <c r="U17" s="35">
        <v>115059.89514689553</v>
      </c>
      <c r="V17" s="35">
        <v>111200.91777215889</v>
      </c>
      <c r="W17" s="35">
        <v>97321.036452264583</v>
      </c>
      <c r="X17" s="35">
        <v>92412.498396530747</v>
      </c>
      <c r="Y17" s="35">
        <v>84260.384175093248</v>
      </c>
      <c r="Z17" s="35">
        <v>67366.409625702319</v>
      </c>
      <c r="AA17" s="35">
        <v>62934.926529710763</v>
      </c>
      <c r="AB17" s="35">
        <v>68963.781511832029</v>
      </c>
      <c r="AC17" s="35">
        <v>60176.696464812951</v>
      </c>
      <c r="AD17" s="35">
        <v>55344.032344871797</v>
      </c>
      <c r="AE17" s="35">
        <v>49809.348993741405</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170973.85699999999</v>
      </c>
      <c r="D20" s="33">
        <v>145300.26949999999</v>
      </c>
      <c r="E20" s="33">
        <v>124978.24800000001</v>
      </c>
      <c r="F20" s="33">
        <v>121708.8832649496</v>
      </c>
      <c r="G20" s="33">
        <v>99595.52538602901</v>
      </c>
      <c r="H20" s="33">
        <v>88995.823626537313</v>
      </c>
      <c r="I20" s="33">
        <v>84348.578714985502</v>
      </c>
      <c r="J20" s="33">
        <v>85552.843330497592</v>
      </c>
      <c r="K20" s="33">
        <v>74922.036564914495</v>
      </c>
      <c r="L20" s="33">
        <v>68461.583900981204</v>
      </c>
      <c r="M20" s="33">
        <v>58534.936358625098</v>
      </c>
      <c r="N20" s="33">
        <v>21413.255493036599</v>
      </c>
      <c r="O20" s="33">
        <v>25561.851524383703</v>
      </c>
      <c r="P20" s="33">
        <v>21029.054646436496</v>
      </c>
      <c r="Q20" s="33">
        <v>11130.071</v>
      </c>
      <c r="R20" s="33">
        <v>12679.204</v>
      </c>
      <c r="S20" s="33">
        <v>13113.281999999999</v>
      </c>
      <c r="T20" s="33">
        <v>12364.472</v>
      </c>
      <c r="U20" s="33">
        <v>10939.0365</v>
      </c>
      <c r="V20" s="33">
        <v>9214.4143000000004</v>
      </c>
      <c r="W20" s="33">
        <v>4889.3511034054163</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229.89420821070999</v>
      </c>
      <c r="D22" s="33">
        <v>219.88514730425999</v>
      </c>
      <c r="E22" s="33">
        <v>641.74083489507996</v>
      </c>
      <c r="F22" s="33">
        <v>1436.6374629873897</v>
      </c>
      <c r="G22" s="33">
        <v>1001.517147234567</v>
      </c>
      <c r="H22" s="33">
        <v>346.42755749739598</v>
      </c>
      <c r="I22" s="33">
        <v>983.81424391878988</v>
      </c>
      <c r="J22" s="33">
        <v>1175.6892479050598</v>
      </c>
      <c r="K22" s="33">
        <v>4554.2671599581054</v>
      </c>
      <c r="L22" s="33">
        <v>2818.430133183675</v>
      </c>
      <c r="M22" s="33">
        <v>2635.8960190871198</v>
      </c>
      <c r="N22" s="33">
        <v>4656.6809508265696</v>
      </c>
      <c r="O22" s="33">
        <v>4798.3919902885309</v>
      </c>
      <c r="P22" s="33">
        <v>4381.42275618445</v>
      </c>
      <c r="Q22" s="33">
        <v>2990.2858550903202</v>
      </c>
      <c r="R22" s="33">
        <v>2419.7151694714798</v>
      </c>
      <c r="S22" s="33">
        <v>3196.3540626588601</v>
      </c>
      <c r="T22" s="33">
        <v>3997.4820088525744</v>
      </c>
      <c r="U22" s="33">
        <v>3205.4627215527994</v>
      </c>
      <c r="V22" s="33">
        <v>3375.8809407211902</v>
      </c>
      <c r="W22" s="33">
        <v>3119.6646849257504</v>
      </c>
      <c r="X22" s="33">
        <v>3538.1772508436802</v>
      </c>
      <c r="Y22" s="33">
        <v>222.88219952809999</v>
      </c>
      <c r="Z22" s="33">
        <v>1.5371784999999998E-4</v>
      </c>
      <c r="AA22" s="33">
        <v>1.4908046000000001E-4</v>
      </c>
      <c r="AB22" s="33">
        <v>3.8948496999999997E-4</v>
      </c>
      <c r="AC22" s="33">
        <v>3.6636003999999998E-4</v>
      </c>
      <c r="AD22" s="33">
        <v>3.3878007999999996E-4</v>
      </c>
      <c r="AE22" s="33">
        <v>3.1548515E-4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1.4462475599999979E-4</v>
      </c>
      <c r="D24" s="33">
        <v>1.4368469099999999E-4</v>
      </c>
      <c r="E24" s="33">
        <v>98.444682411439004</v>
      </c>
      <c r="F24" s="33">
        <v>452.00746498261913</v>
      </c>
      <c r="G24" s="33">
        <v>74.886211265537014</v>
      </c>
      <c r="H24" s="33">
        <v>116.058867312492</v>
      </c>
      <c r="I24" s="33">
        <v>101.65643073072799</v>
      </c>
      <c r="J24" s="33">
        <v>192.73919826343797</v>
      </c>
      <c r="K24" s="33">
        <v>133.72090887053102</v>
      </c>
      <c r="L24" s="33">
        <v>207.16666938947</v>
      </c>
      <c r="M24" s="33">
        <v>136.87136513230104</v>
      </c>
      <c r="N24" s="33">
        <v>542.206379767165</v>
      </c>
      <c r="O24" s="33">
        <v>444.78619365367297</v>
      </c>
      <c r="P24" s="33">
        <v>660.28186815640788</v>
      </c>
      <c r="Q24" s="33">
        <v>1033.6262731875318</v>
      </c>
      <c r="R24" s="33">
        <v>786.52995847946192</v>
      </c>
      <c r="S24" s="33">
        <v>1389.9624569741318</v>
      </c>
      <c r="T24" s="33">
        <v>370.21353190909599</v>
      </c>
      <c r="U24" s="33">
        <v>2541.1218639489853</v>
      </c>
      <c r="V24" s="33">
        <v>4833.5707787869596</v>
      </c>
      <c r="W24" s="33">
        <v>2949.4876850234505</v>
      </c>
      <c r="X24" s="33">
        <v>3732.7200298963107</v>
      </c>
      <c r="Y24" s="33">
        <v>6904.5311961686202</v>
      </c>
      <c r="Z24" s="33">
        <v>1819.90728726711</v>
      </c>
      <c r="AA24" s="33">
        <v>2219.4833397564998</v>
      </c>
      <c r="AB24" s="33">
        <v>4445.8855189670694</v>
      </c>
      <c r="AC24" s="33">
        <v>5879.6416418363106</v>
      </c>
      <c r="AD24" s="33">
        <v>5397.9523146234496</v>
      </c>
      <c r="AE24" s="33">
        <v>5545.2156893650999</v>
      </c>
    </row>
    <row r="25" spans="1:31">
      <c r="A25" s="29" t="s">
        <v>130</v>
      </c>
      <c r="B25" s="29" t="s">
        <v>65</v>
      </c>
      <c r="C25" s="33">
        <v>14440.574140000001</v>
      </c>
      <c r="D25" s="33">
        <v>14437.594150000001</v>
      </c>
      <c r="E25" s="33">
        <v>12474.54444</v>
      </c>
      <c r="F25" s="33">
        <v>16951.68865</v>
      </c>
      <c r="G25" s="33">
        <v>15413.4475</v>
      </c>
      <c r="H25" s="33">
        <v>13742.651580000002</v>
      </c>
      <c r="I25" s="33">
        <v>14138.154699999999</v>
      </c>
      <c r="J25" s="33">
        <v>17266.035600000003</v>
      </c>
      <c r="K25" s="33">
        <v>14752.40684</v>
      </c>
      <c r="L25" s="33">
        <v>12208.837750000001</v>
      </c>
      <c r="M25" s="33">
        <v>12403.563320000001</v>
      </c>
      <c r="N25" s="33">
        <v>11605.523620000002</v>
      </c>
      <c r="O25" s="33">
        <v>12813.05</v>
      </c>
      <c r="P25" s="33">
        <v>13221.374890000001</v>
      </c>
      <c r="Q25" s="33">
        <v>12326.40616</v>
      </c>
      <c r="R25" s="33">
        <v>11190.14884</v>
      </c>
      <c r="S25" s="33">
        <v>13834.48409</v>
      </c>
      <c r="T25" s="33">
        <v>11060.4697</v>
      </c>
      <c r="U25" s="33">
        <v>10075.643960000001</v>
      </c>
      <c r="V25" s="33">
        <v>8790.4858199999999</v>
      </c>
      <c r="W25" s="33">
        <v>8110.9688200000001</v>
      </c>
      <c r="X25" s="33">
        <v>9145.2179499999984</v>
      </c>
      <c r="Y25" s="33">
        <v>8608.3819600000006</v>
      </c>
      <c r="Z25" s="33">
        <v>8315.1285200000002</v>
      </c>
      <c r="AA25" s="33">
        <v>8128.5952500000003</v>
      </c>
      <c r="AB25" s="33">
        <v>8768.4387999999999</v>
      </c>
      <c r="AC25" s="33">
        <v>6851.1218399999998</v>
      </c>
      <c r="AD25" s="33">
        <v>6133.3906699999998</v>
      </c>
      <c r="AE25" s="33">
        <v>5232.0027499999997</v>
      </c>
    </row>
    <row r="26" spans="1:31">
      <c r="A26" s="29" t="s">
        <v>130</v>
      </c>
      <c r="B26" s="29" t="s">
        <v>69</v>
      </c>
      <c r="C26" s="33">
        <v>15687.175991353775</v>
      </c>
      <c r="D26" s="33">
        <v>17498.335975096164</v>
      </c>
      <c r="E26" s="33">
        <v>15661.501747471206</v>
      </c>
      <c r="F26" s="33">
        <v>14579.423588363692</v>
      </c>
      <c r="G26" s="33">
        <v>14693.203063734716</v>
      </c>
      <c r="H26" s="33">
        <v>14859.371718333174</v>
      </c>
      <c r="I26" s="33">
        <v>13823.155301940502</v>
      </c>
      <c r="J26" s="33">
        <v>10852.751703239528</v>
      </c>
      <c r="K26" s="33">
        <v>9308.124769670947</v>
      </c>
      <c r="L26" s="33">
        <v>9513.1971285451673</v>
      </c>
      <c r="M26" s="33">
        <v>10502.503963193896</v>
      </c>
      <c r="N26" s="33">
        <v>8898.1585729992839</v>
      </c>
      <c r="O26" s="33">
        <v>8457.0339114325288</v>
      </c>
      <c r="P26" s="33">
        <v>8017.3637257882174</v>
      </c>
      <c r="Q26" s="33">
        <v>8020.2778892403121</v>
      </c>
      <c r="R26" s="33">
        <v>7442.1298665026079</v>
      </c>
      <c r="S26" s="33">
        <v>4979.1608599734282</v>
      </c>
      <c r="T26" s="33">
        <v>3880.9225361438025</v>
      </c>
      <c r="U26" s="33">
        <v>3788.8163005509618</v>
      </c>
      <c r="V26" s="33">
        <v>3553.561642498395</v>
      </c>
      <c r="W26" s="33">
        <v>3138.8939039372171</v>
      </c>
      <c r="X26" s="33">
        <v>2911.7945653624429</v>
      </c>
      <c r="Y26" s="33">
        <v>1891.771411303886</v>
      </c>
      <c r="Z26" s="33">
        <v>1813.7246662727132</v>
      </c>
      <c r="AA26" s="33">
        <v>1846.7203097085446</v>
      </c>
      <c r="AB26" s="33">
        <v>1055.6833014153635</v>
      </c>
      <c r="AC26" s="33">
        <v>979.16465318220958</v>
      </c>
      <c r="AD26" s="33">
        <v>908.68738097049197</v>
      </c>
      <c r="AE26" s="33">
        <v>809.13707669354631</v>
      </c>
    </row>
    <row r="27" spans="1:31">
      <c r="A27" s="29" t="s">
        <v>130</v>
      </c>
      <c r="B27" s="29" t="s">
        <v>68</v>
      </c>
      <c r="C27" s="33">
        <v>4.9791116716173143</v>
      </c>
      <c r="D27" s="33">
        <v>5.7841327022043236</v>
      </c>
      <c r="E27" s="33">
        <v>5.5558584546485204</v>
      </c>
      <c r="F27" s="33">
        <v>5.1041668998410872</v>
      </c>
      <c r="G27" s="33">
        <v>4.6300728906490667</v>
      </c>
      <c r="H27" s="33">
        <v>4.7832938305711803</v>
      </c>
      <c r="I27" s="33">
        <v>6.5243004862998868</v>
      </c>
      <c r="J27" s="33">
        <v>5.5305997808957281</v>
      </c>
      <c r="K27" s="33">
        <v>18.460089261196092</v>
      </c>
      <c r="L27" s="33">
        <v>18.275566049418277</v>
      </c>
      <c r="M27" s="33">
        <v>18.256595597544681</v>
      </c>
      <c r="N27" s="33">
        <v>50.385677694119558</v>
      </c>
      <c r="O27" s="33">
        <v>53.054749218089746</v>
      </c>
      <c r="P27" s="33">
        <v>48.785587002196415</v>
      </c>
      <c r="Q27" s="33">
        <v>51.869205935805184</v>
      </c>
      <c r="R27" s="33">
        <v>49.676817461206383</v>
      </c>
      <c r="S27" s="33">
        <v>68.355908958716057</v>
      </c>
      <c r="T27" s="33">
        <v>67.577753710693614</v>
      </c>
      <c r="U27" s="33">
        <v>68.214864369192497</v>
      </c>
      <c r="V27" s="33">
        <v>68.316164827676374</v>
      </c>
      <c r="W27" s="33">
        <v>72.495652824647294</v>
      </c>
      <c r="X27" s="33">
        <v>88.853652116801655</v>
      </c>
      <c r="Y27" s="33">
        <v>80.609931243014756</v>
      </c>
      <c r="Z27" s="33">
        <v>82.359433672927594</v>
      </c>
      <c r="AA27" s="33">
        <v>78.286133955358579</v>
      </c>
      <c r="AB27" s="33">
        <v>76.03031543082281</v>
      </c>
      <c r="AC27" s="33">
        <v>73.177797739252597</v>
      </c>
      <c r="AD27" s="33">
        <v>73.701275455836821</v>
      </c>
      <c r="AE27" s="33">
        <v>73.337609557084789</v>
      </c>
    </row>
    <row r="28" spans="1:31">
      <c r="A28" s="29" t="s">
        <v>130</v>
      </c>
      <c r="B28" s="29" t="s">
        <v>36</v>
      </c>
      <c r="C28" s="33">
        <v>8.4627969999999913E-8</v>
      </c>
      <c r="D28" s="33">
        <v>8.8498164000000002E-8</v>
      </c>
      <c r="E28" s="33">
        <v>8.489726999999989E-8</v>
      </c>
      <c r="F28" s="33">
        <v>8.1316059999999991E-8</v>
      </c>
      <c r="G28" s="33">
        <v>7.5604613999999997E-8</v>
      </c>
      <c r="H28" s="33">
        <v>7.3669619999999903E-8</v>
      </c>
      <c r="I28" s="33">
        <v>8.7386615999999997E-8</v>
      </c>
      <c r="J28" s="33">
        <v>8.8385123999999994E-8</v>
      </c>
      <c r="K28" s="33">
        <v>1.5119457E-7</v>
      </c>
      <c r="L28" s="33">
        <v>1.52295219999999E-7</v>
      </c>
      <c r="M28" s="33">
        <v>1.5007385999999999E-7</v>
      </c>
      <c r="N28" s="33">
        <v>0.39592720000000003</v>
      </c>
      <c r="O28" s="33">
        <v>0.3698669</v>
      </c>
      <c r="P28" s="33">
        <v>0.35553109999999999</v>
      </c>
      <c r="Q28" s="33">
        <v>0.44221752999999897</v>
      </c>
      <c r="R28" s="33">
        <v>0.42569173999999999</v>
      </c>
      <c r="S28" s="33">
        <v>0.38925779999999999</v>
      </c>
      <c r="T28" s="33">
        <v>0.37060090000000001</v>
      </c>
      <c r="U28" s="33">
        <v>0.61211670000000007</v>
      </c>
      <c r="V28" s="33">
        <v>0.56152419999999992</v>
      </c>
      <c r="W28" s="33">
        <v>1.2321882</v>
      </c>
      <c r="X28" s="33">
        <v>1.1643501000000001</v>
      </c>
      <c r="Y28" s="33">
        <v>1.0930668000000001</v>
      </c>
      <c r="Z28" s="33">
        <v>1.0923982000000001</v>
      </c>
      <c r="AA28" s="33">
        <v>1.0356344</v>
      </c>
      <c r="AB28" s="33">
        <v>0.97384029999999999</v>
      </c>
      <c r="AC28" s="33">
        <v>0.90446700000000002</v>
      </c>
      <c r="AD28" s="33">
        <v>0.89962850000000005</v>
      </c>
      <c r="AE28" s="33">
        <v>0.83668053999999992</v>
      </c>
    </row>
    <row r="29" spans="1:31">
      <c r="A29" s="29" t="s">
        <v>130</v>
      </c>
      <c r="B29" s="29" t="s">
        <v>73</v>
      </c>
      <c r="C29" s="33">
        <v>401.48923599999995</v>
      </c>
      <c r="D29" s="33">
        <v>683.65509999999995</v>
      </c>
      <c r="E29" s="33">
        <v>816.5068601858402</v>
      </c>
      <c r="F29" s="33">
        <v>1054.7286776601143</v>
      </c>
      <c r="G29" s="33">
        <v>511.68864360067232</v>
      </c>
      <c r="H29" s="33">
        <v>613.20157089786642</v>
      </c>
      <c r="I29" s="33">
        <v>936.20053022106379</v>
      </c>
      <c r="J29" s="33">
        <v>826.4812695142881</v>
      </c>
      <c r="K29" s="33">
        <v>1010.0852380433265</v>
      </c>
      <c r="L29" s="33">
        <v>1102.9340162766384</v>
      </c>
      <c r="M29" s="33">
        <v>1106.6302342924212</v>
      </c>
      <c r="N29" s="33">
        <v>1140.0365342515206</v>
      </c>
      <c r="O29" s="33">
        <v>1017.0908180363656</v>
      </c>
      <c r="P29" s="33">
        <v>818.81284570811169</v>
      </c>
      <c r="Q29" s="33">
        <v>931.0843330026587</v>
      </c>
      <c r="R29" s="33">
        <v>868.21921053486119</v>
      </c>
      <c r="S29" s="33">
        <v>765.2526839809691</v>
      </c>
      <c r="T29" s="33">
        <v>754.42582519079201</v>
      </c>
      <c r="U29" s="33">
        <v>765.17767371370564</v>
      </c>
      <c r="V29" s="33">
        <v>590.35957217576902</v>
      </c>
      <c r="W29" s="33">
        <v>594.90219059231902</v>
      </c>
      <c r="X29" s="33">
        <v>683.55740064879933</v>
      </c>
      <c r="Y29" s="33">
        <v>391.34358536714325</v>
      </c>
      <c r="Z29" s="33">
        <v>436.94156033147851</v>
      </c>
      <c r="AA29" s="33">
        <v>526.247340108054</v>
      </c>
      <c r="AB29" s="33">
        <v>456.15928531277962</v>
      </c>
      <c r="AC29" s="33">
        <v>388.62650965533703</v>
      </c>
      <c r="AD29" s="33">
        <v>400.48558980857399</v>
      </c>
      <c r="AE29" s="33">
        <v>276.32463939340818</v>
      </c>
    </row>
    <row r="30" spans="1:31">
      <c r="A30" s="29" t="s">
        <v>130</v>
      </c>
      <c r="B30" s="29" t="s">
        <v>56</v>
      </c>
      <c r="C30" s="33">
        <v>2.7596586499999996E-2</v>
      </c>
      <c r="D30" s="33">
        <v>4.8686649200000001E-2</v>
      </c>
      <c r="E30" s="33">
        <v>0.14445940600000001</v>
      </c>
      <c r="F30" s="33">
        <v>0.22567844799999998</v>
      </c>
      <c r="G30" s="33">
        <v>0.34392814300000002</v>
      </c>
      <c r="H30" s="33">
        <v>0.47924894400000001</v>
      </c>
      <c r="I30" s="33">
        <v>0.54363809500000004</v>
      </c>
      <c r="J30" s="33">
        <v>0.60716727599999998</v>
      </c>
      <c r="K30" s="33">
        <v>0.76321310999999992</v>
      </c>
      <c r="L30" s="33">
        <v>0.87544941000000009</v>
      </c>
      <c r="M30" s="33">
        <v>1.0303094399999999</v>
      </c>
      <c r="N30" s="33">
        <v>1.0556205700000001</v>
      </c>
      <c r="O30" s="33">
        <v>1.122903639999999</v>
      </c>
      <c r="P30" s="33">
        <v>1.1648071499999999</v>
      </c>
      <c r="Q30" s="33">
        <v>1.20327374</v>
      </c>
      <c r="R30" s="33">
        <v>1.2579374200000002</v>
      </c>
      <c r="S30" s="33">
        <v>1.22587197999999</v>
      </c>
      <c r="T30" s="33">
        <v>1.25357534</v>
      </c>
      <c r="U30" s="33">
        <v>1.25564158</v>
      </c>
      <c r="V30" s="33">
        <v>1.2239518699999998</v>
      </c>
      <c r="W30" s="33">
        <v>1.2481556599999999</v>
      </c>
      <c r="X30" s="33">
        <v>1.2699508000000002</v>
      </c>
      <c r="Y30" s="33">
        <v>1.15769155</v>
      </c>
      <c r="Z30" s="33">
        <v>1.2305734699999999</v>
      </c>
      <c r="AA30" s="33">
        <v>1.23732584</v>
      </c>
      <c r="AB30" s="33">
        <v>1.1997020600000001</v>
      </c>
      <c r="AC30" s="33">
        <v>1.1686562499999988</v>
      </c>
      <c r="AD30" s="33">
        <v>1.19732175</v>
      </c>
      <c r="AE30" s="33">
        <v>0.96850550000000002</v>
      </c>
    </row>
    <row r="31" spans="1:31">
      <c r="A31" s="34" t="s">
        <v>138</v>
      </c>
      <c r="B31" s="34"/>
      <c r="C31" s="35">
        <v>201336.48059586089</v>
      </c>
      <c r="D31" s="35">
        <v>177461.86904878731</v>
      </c>
      <c r="E31" s="35">
        <v>153860.03556323238</v>
      </c>
      <c r="F31" s="35">
        <v>155133.74459818314</v>
      </c>
      <c r="G31" s="35">
        <v>130783.20938115448</v>
      </c>
      <c r="H31" s="35">
        <v>118065.11664351095</v>
      </c>
      <c r="I31" s="35">
        <v>113401.88369206182</v>
      </c>
      <c r="J31" s="35">
        <v>115045.58967968651</v>
      </c>
      <c r="K31" s="35">
        <v>103689.01633267527</v>
      </c>
      <c r="L31" s="35">
        <v>93227.49114814894</v>
      </c>
      <c r="M31" s="35">
        <v>84232.027621635963</v>
      </c>
      <c r="N31" s="35">
        <v>47166.210694323738</v>
      </c>
      <c r="O31" s="35">
        <v>52128.168368976534</v>
      </c>
      <c r="P31" s="35">
        <v>47358.283473567768</v>
      </c>
      <c r="Q31" s="35">
        <v>35552.536383453975</v>
      </c>
      <c r="R31" s="35">
        <v>34567.404651914752</v>
      </c>
      <c r="S31" s="35">
        <v>36581.59937856513</v>
      </c>
      <c r="T31" s="35">
        <v>31741.137530616172</v>
      </c>
      <c r="U31" s="35">
        <v>30618.29621042194</v>
      </c>
      <c r="V31" s="35">
        <v>29836.229646834221</v>
      </c>
      <c r="W31" s="35">
        <v>22280.861850116478</v>
      </c>
      <c r="X31" s="35">
        <v>19416.763448219233</v>
      </c>
      <c r="Y31" s="35">
        <v>17708.176698243624</v>
      </c>
      <c r="Z31" s="35">
        <v>12031.120060930602</v>
      </c>
      <c r="AA31" s="35">
        <v>12273.085182500863</v>
      </c>
      <c r="AB31" s="35">
        <v>14346.038325298225</v>
      </c>
      <c r="AC31" s="35">
        <v>13783.106299117813</v>
      </c>
      <c r="AD31" s="35">
        <v>12513.731979829858</v>
      </c>
      <c r="AE31" s="35">
        <v>11659.693441100882</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137336.1538</v>
      </c>
      <c r="D34" s="33">
        <v>122830.26609999999</v>
      </c>
      <c r="E34" s="33">
        <v>123191.7588</v>
      </c>
      <c r="F34" s="33">
        <v>92354.495598156442</v>
      </c>
      <c r="G34" s="33">
        <v>85384.108813437779</v>
      </c>
      <c r="H34" s="33">
        <v>80296.253302098688</v>
      </c>
      <c r="I34" s="33">
        <v>72018.782780970418</v>
      </c>
      <c r="J34" s="33">
        <v>66323.945816908599</v>
      </c>
      <c r="K34" s="33">
        <v>60675.059949003175</v>
      </c>
      <c r="L34" s="33">
        <v>53870.961715910387</v>
      </c>
      <c r="M34" s="33">
        <v>47959.161681962629</v>
      </c>
      <c r="N34" s="33">
        <v>48430.020971699392</v>
      </c>
      <c r="O34" s="33">
        <v>42962.13385256804</v>
      </c>
      <c r="P34" s="33">
        <v>36097.25736118354</v>
      </c>
      <c r="Q34" s="33">
        <v>33329.723131411403</v>
      </c>
      <c r="R34" s="33">
        <v>28598.910868133447</v>
      </c>
      <c r="S34" s="33">
        <v>25697.503146824398</v>
      </c>
      <c r="T34" s="33">
        <v>24736.9166467955</v>
      </c>
      <c r="U34" s="33">
        <v>21348.338792144405</v>
      </c>
      <c r="V34" s="33">
        <v>21534.067401437202</v>
      </c>
      <c r="W34" s="33">
        <v>18838.155489422505</v>
      </c>
      <c r="X34" s="33">
        <v>14614.459908673904</v>
      </c>
      <c r="Y34" s="33">
        <v>11344.914566362799</v>
      </c>
      <c r="Z34" s="33">
        <v>10265.85698930354</v>
      </c>
      <c r="AA34" s="33">
        <v>9257.7368745962995</v>
      </c>
      <c r="AB34" s="33">
        <v>10350.905199999999</v>
      </c>
      <c r="AC34" s="33">
        <v>9309.5901999999987</v>
      </c>
      <c r="AD34" s="33">
        <v>8731.266599999999</v>
      </c>
      <c r="AE34" s="33">
        <v>8024.2912000000006</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7662.8571599380302</v>
      </c>
      <c r="D36" s="33">
        <v>7323.9587774976208</v>
      </c>
      <c r="E36" s="33">
        <v>7773.4368790121898</v>
      </c>
      <c r="F36" s="33">
        <v>12303.59561318496</v>
      </c>
      <c r="G36" s="33">
        <v>12601.594569083732</v>
      </c>
      <c r="H36" s="33">
        <v>10250.723654201176</v>
      </c>
      <c r="I36" s="33">
        <v>10443.561354131594</v>
      </c>
      <c r="J36" s="33">
        <v>10379.994364921689</v>
      </c>
      <c r="K36" s="33">
        <v>12815.56311538459</v>
      </c>
      <c r="L36" s="33">
        <v>11809.717312309269</v>
      </c>
      <c r="M36" s="33">
        <v>11817.793264942418</v>
      </c>
      <c r="N36" s="33">
        <v>12859.231203688949</v>
      </c>
      <c r="O36" s="33">
        <v>15476.238041487361</v>
      </c>
      <c r="P36" s="33">
        <v>12183.581080657759</v>
      </c>
      <c r="Q36" s="33">
        <v>10803.794223852372</v>
      </c>
      <c r="R36" s="33">
        <v>7993.0220780501804</v>
      </c>
      <c r="S36" s="33">
        <v>8680.2982229255504</v>
      </c>
      <c r="T36" s="33">
        <v>8078.481317383571</v>
      </c>
      <c r="U36" s="33">
        <v>6416.2575541035503</v>
      </c>
      <c r="V36" s="33">
        <v>6903.9134486799994</v>
      </c>
      <c r="W36" s="33">
        <v>6565.0472423257697</v>
      </c>
      <c r="X36" s="33">
        <v>7590.1558894526088</v>
      </c>
      <c r="Y36" s="33">
        <v>6146.7815387416995</v>
      </c>
      <c r="Z36" s="33">
        <v>6139.56163163576</v>
      </c>
      <c r="AA36" s="33">
        <v>2921.0909259334098</v>
      </c>
      <c r="AB36" s="33">
        <v>2066.7973138919801</v>
      </c>
      <c r="AC36" s="33">
        <v>1976.0357032250001</v>
      </c>
      <c r="AD36" s="33">
        <v>1875.7857877440201</v>
      </c>
      <c r="AE36" s="33">
        <v>1791.57418024804</v>
      </c>
    </row>
    <row r="37" spans="1:31">
      <c r="A37" s="29" t="s">
        <v>131</v>
      </c>
      <c r="B37" s="29" t="s">
        <v>32</v>
      </c>
      <c r="C37" s="33">
        <v>254.93267</v>
      </c>
      <c r="D37" s="33">
        <v>244.50489000000002</v>
      </c>
      <c r="E37" s="33">
        <v>461.90253000000001</v>
      </c>
      <c r="F37" s="33">
        <v>441.43016</v>
      </c>
      <c r="G37" s="33">
        <v>417.04734000000002</v>
      </c>
      <c r="H37" s="33">
        <v>399.99403000000001</v>
      </c>
      <c r="I37" s="33">
        <v>381.28253000000001</v>
      </c>
      <c r="J37" s="33">
        <v>364.29296999999997</v>
      </c>
      <c r="K37" s="33">
        <v>345.91050000000001</v>
      </c>
      <c r="L37" s="33">
        <v>330.58812</v>
      </c>
      <c r="M37" s="33">
        <v>315.78188</v>
      </c>
      <c r="N37" s="33">
        <v>300.08503000000002</v>
      </c>
      <c r="O37" s="33">
        <v>474.89929999999998</v>
      </c>
      <c r="P37" s="33">
        <v>335.52729999999997</v>
      </c>
      <c r="Q37" s="33">
        <v>261.64326999999997</v>
      </c>
      <c r="R37" s="33">
        <v>300.52584000000002</v>
      </c>
      <c r="S37" s="33">
        <v>339.03106000000002</v>
      </c>
      <c r="T37" s="33">
        <v>310.03778000000005</v>
      </c>
      <c r="U37" s="33">
        <v>312.57900000000001</v>
      </c>
      <c r="V37" s="33">
        <v>384.60561999999999</v>
      </c>
      <c r="W37" s="33">
        <v>335.69799999999998</v>
      </c>
      <c r="X37" s="33">
        <v>456.44778000000002</v>
      </c>
      <c r="Y37" s="33">
        <v>356.66234000000003</v>
      </c>
      <c r="Z37" s="33">
        <v>328.41020000000003</v>
      </c>
      <c r="AA37" s="33">
        <v>365.10120000000001</v>
      </c>
      <c r="AB37" s="33">
        <v>0</v>
      </c>
      <c r="AC37" s="33">
        <v>0</v>
      </c>
      <c r="AD37" s="33">
        <v>0</v>
      </c>
      <c r="AE37" s="33">
        <v>0</v>
      </c>
    </row>
    <row r="38" spans="1:31">
      <c r="A38" s="29" t="s">
        <v>131</v>
      </c>
      <c r="B38" s="29" t="s">
        <v>66</v>
      </c>
      <c r="C38" s="33">
        <v>2.6909172899999985E-4</v>
      </c>
      <c r="D38" s="33">
        <v>2.6432090099999978E-4</v>
      </c>
      <c r="E38" s="33">
        <v>2.6851724249999981E-4</v>
      </c>
      <c r="F38" s="33">
        <v>620.823742128405</v>
      </c>
      <c r="G38" s="33">
        <v>277.75576299048475</v>
      </c>
      <c r="H38" s="33">
        <v>284.42823832290304</v>
      </c>
      <c r="I38" s="33">
        <v>353.03303717144701</v>
      </c>
      <c r="J38" s="33">
        <v>853.43813809063874</v>
      </c>
      <c r="K38" s="33">
        <v>775.17048533967704</v>
      </c>
      <c r="L38" s="33">
        <v>981.82564388730691</v>
      </c>
      <c r="M38" s="33">
        <v>1361.0143006637361</v>
      </c>
      <c r="N38" s="33">
        <v>2012.2973046892441</v>
      </c>
      <c r="O38" s="33">
        <v>1371.0462626714891</v>
      </c>
      <c r="P38" s="33">
        <v>764.35618009310599</v>
      </c>
      <c r="Q38" s="33">
        <v>898.59643116689995</v>
      </c>
      <c r="R38" s="33">
        <v>1581.6028240720939</v>
      </c>
      <c r="S38" s="33">
        <v>2222.4936865958207</v>
      </c>
      <c r="T38" s="33">
        <v>1019.2858844027859</v>
      </c>
      <c r="U38" s="33">
        <v>2263.8911237469802</v>
      </c>
      <c r="V38" s="33">
        <v>2590.1948695374704</v>
      </c>
      <c r="W38" s="33">
        <v>2942.1756879731602</v>
      </c>
      <c r="X38" s="33">
        <v>3868.243648078394</v>
      </c>
      <c r="Y38" s="33">
        <v>3030.5115167744293</v>
      </c>
      <c r="Z38" s="33">
        <v>3086.3830402452795</v>
      </c>
      <c r="AA38" s="33">
        <v>4232.3007389008544</v>
      </c>
      <c r="AB38" s="33">
        <v>4856.5810669178691</v>
      </c>
      <c r="AC38" s="33">
        <v>3603.0351910541003</v>
      </c>
      <c r="AD38" s="33">
        <v>3492.6679572581997</v>
      </c>
      <c r="AE38" s="33">
        <v>2614.5806135676498</v>
      </c>
    </row>
    <row r="39" spans="1:31">
      <c r="A39" s="29" t="s">
        <v>131</v>
      </c>
      <c r="B39" s="29" t="s">
        <v>65</v>
      </c>
      <c r="C39" s="33">
        <v>4644.4178000000002</v>
      </c>
      <c r="D39" s="33">
        <v>4411.3574000000008</v>
      </c>
      <c r="E39" s="33">
        <v>4206.9867000000004</v>
      </c>
      <c r="F39" s="33">
        <v>3982.6821</v>
      </c>
      <c r="G39" s="33">
        <v>3780.9524999999999</v>
      </c>
      <c r="H39" s="33">
        <v>3598.5526</v>
      </c>
      <c r="I39" s="33">
        <v>3427.0075000000002</v>
      </c>
      <c r="J39" s="33">
        <v>3240.0236</v>
      </c>
      <c r="K39" s="33">
        <v>3082.4054000000001</v>
      </c>
      <c r="L39" s="33">
        <v>2862.5081600000003</v>
      </c>
      <c r="M39" s="33">
        <v>2796.2510999999995</v>
      </c>
      <c r="N39" s="33">
        <v>2643.0234</v>
      </c>
      <c r="O39" s="33">
        <v>2509.1366499999999</v>
      </c>
      <c r="P39" s="33">
        <v>2364.7928400000001</v>
      </c>
      <c r="Q39" s="33">
        <v>2213.6382000000003</v>
      </c>
      <c r="R39" s="33">
        <v>2101.79556</v>
      </c>
      <c r="S39" s="33">
        <v>713.42769999999996</v>
      </c>
      <c r="T39" s="33">
        <v>698.20156000000009</v>
      </c>
      <c r="U39" s="33">
        <v>642.79506000000003</v>
      </c>
      <c r="V39" s="33">
        <v>553.09910000000002</v>
      </c>
      <c r="W39" s="33">
        <v>558.26580000000001</v>
      </c>
      <c r="X39" s="33">
        <v>0</v>
      </c>
      <c r="Y39" s="33">
        <v>0</v>
      </c>
      <c r="Z39" s="33">
        <v>0</v>
      </c>
      <c r="AA39" s="33">
        <v>0</v>
      </c>
      <c r="AB39" s="33">
        <v>0</v>
      </c>
      <c r="AC39" s="33">
        <v>0</v>
      </c>
      <c r="AD39" s="33">
        <v>0</v>
      </c>
      <c r="AE39" s="33">
        <v>0</v>
      </c>
    </row>
    <row r="40" spans="1:31">
      <c r="A40" s="29" t="s">
        <v>131</v>
      </c>
      <c r="B40" s="29" t="s">
        <v>69</v>
      </c>
      <c r="C40" s="33">
        <v>5183.6072537078426</v>
      </c>
      <c r="D40" s="33">
        <v>8010.0465917865249</v>
      </c>
      <c r="E40" s="33">
        <v>7458.9096216634398</v>
      </c>
      <c r="F40" s="33">
        <v>6714.7866391718762</v>
      </c>
      <c r="G40" s="33">
        <v>7604.5575573312726</v>
      </c>
      <c r="H40" s="33">
        <v>7044.8237156476625</v>
      </c>
      <c r="I40" s="33">
        <v>7143.3011037059159</v>
      </c>
      <c r="J40" s="33">
        <v>6237.7422970805419</v>
      </c>
      <c r="K40" s="33">
        <v>5977.1962115836395</v>
      </c>
      <c r="L40" s="33">
        <v>5778.58484092038</v>
      </c>
      <c r="M40" s="33">
        <v>4738.7631731520796</v>
      </c>
      <c r="N40" s="33">
        <v>4621.0212432800963</v>
      </c>
      <c r="O40" s="33">
        <v>4083.8941270881628</v>
      </c>
      <c r="P40" s="33">
        <v>4422.387165820448</v>
      </c>
      <c r="Q40" s="33">
        <v>3866.3908924108696</v>
      </c>
      <c r="R40" s="33">
        <v>3979.6832547178715</v>
      </c>
      <c r="S40" s="33">
        <v>3567.2642800962749</v>
      </c>
      <c r="T40" s="33">
        <v>3513.9902628200443</v>
      </c>
      <c r="U40" s="33">
        <v>3299.054318091949</v>
      </c>
      <c r="V40" s="33">
        <v>2658.467038638727</v>
      </c>
      <c r="W40" s="33">
        <v>2583.1757358784507</v>
      </c>
      <c r="X40" s="33">
        <v>2114.4025836439419</v>
      </c>
      <c r="Y40" s="33">
        <v>1736.8035783921446</v>
      </c>
      <c r="Z40" s="33">
        <v>863.43546072936283</v>
      </c>
      <c r="AA40" s="33">
        <v>882.87741800782032</v>
      </c>
      <c r="AB40" s="33">
        <v>1025.5281860239497</v>
      </c>
      <c r="AC40" s="33">
        <v>939.73945259723621</v>
      </c>
      <c r="AD40" s="33">
        <v>839.20282982525237</v>
      </c>
      <c r="AE40" s="33">
        <v>592.13526956619125</v>
      </c>
    </row>
    <row r="41" spans="1:31">
      <c r="A41" s="29" t="s">
        <v>131</v>
      </c>
      <c r="B41" s="29" t="s">
        <v>68</v>
      </c>
      <c r="C41" s="33">
        <v>5.1758222564176926</v>
      </c>
      <c r="D41" s="33">
        <v>6.7105288231225897</v>
      </c>
      <c r="E41" s="33">
        <v>6.5263103189270764</v>
      </c>
      <c r="F41" s="33">
        <v>5.9520922988645282</v>
      </c>
      <c r="G41" s="33">
        <v>5.7564018306016456</v>
      </c>
      <c r="H41" s="33">
        <v>5.7532027317434462</v>
      </c>
      <c r="I41" s="33">
        <v>5.5568065394304877</v>
      </c>
      <c r="J41" s="33">
        <v>4.4257167727753401</v>
      </c>
      <c r="K41" s="33">
        <v>4.5781379339688817</v>
      </c>
      <c r="L41" s="33">
        <v>4.5418908983690498</v>
      </c>
      <c r="M41" s="33">
        <v>10.93990188713475</v>
      </c>
      <c r="N41" s="33">
        <v>12.005480162247448</v>
      </c>
      <c r="O41" s="33">
        <v>18.32583326968577</v>
      </c>
      <c r="P41" s="33">
        <v>17.018841439643793</v>
      </c>
      <c r="Q41" s="33">
        <v>16.763404594888474</v>
      </c>
      <c r="R41" s="33">
        <v>15.909117663137907</v>
      </c>
      <c r="S41" s="33">
        <v>25.859815528437256</v>
      </c>
      <c r="T41" s="33">
        <v>26.322866940937988</v>
      </c>
      <c r="U41" s="33">
        <v>25.984657892048308</v>
      </c>
      <c r="V41" s="33">
        <v>28.667477405627228</v>
      </c>
      <c r="W41" s="33">
        <v>33.455680679904589</v>
      </c>
      <c r="X41" s="33">
        <v>47.723089088747599</v>
      </c>
      <c r="Y41" s="33">
        <v>43.640591698207011</v>
      </c>
      <c r="Z41" s="33">
        <v>42.466144800144832</v>
      </c>
      <c r="AA41" s="33">
        <v>39.75449782409887</v>
      </c>
      <c r="AB41" s="33">
        <v>37.314236068941163</v>
      </c>
      <c r="AC41" s="33">
        <v>37.852776985363832</v>
      </c>
      <c r="AD41" s="33">
        <v>37.280443327949463</v>
      </c>
      <c r="AE41" s="33">
        <v>45.042217443119824</v>
      </c>
    </row>
    <row r="42" spans="1:31">
      <c r="A42" s="29" t="s">
        <v>131</v>
      </c>
      <c r="B42" s="29" t="s">
        <v>36</v>
      </c>
      <c r="C42" s="33">
        <v>9.5618634E-8</v>
      </c>
      <c r="D42" s="33">
        <v>1.822816633754E-2</v>
      </c>
      <c r="E42" s="33">
        <v>2.0778196802329996E-2</v>
      </c>
      <c r="F42" s="33">
        <v>2.4602200033369999E-2</v>
      </c>
      <c r="G42" s="33">
        <v>2.3823346453249999E-2</v>
      </c>
      <c r="H42" s="33">
        <v>2.3645451495135899E-2</v>
      </c>
      <c r="I42" s="33">
        <v>2.3193442309710002E-2</v>
      </c>
      <c r="J42" s="33">
        <v>2.103209606064E-2</v>
      </c>
      <c r="K42" s="33">
        <v>2.0248222505280002E-2</v>
      </c>
      <c r="L42" s="33">
        <v>1.9361671754299998E-2</v>
      </c>
      <c r="M42" s="33">
        <v>1.8439827218930002E-2</v>
      </c>
      <c r="N42" s="33">
        <v>0.21549960500000001</v>
      </c>
      <c r="O42" s="33">
        <v>0.59332552500000013</v>
      </c>
      <c r="P42" s="33">
        <v>0.56501314199999997</v>
      </c>
      <c r="Q42" s="33">
        <v>0.55056022999999998</v>
      </c>
      <c r="R42" s="33">
        <v>0.52468731699999993</v>
      </c>
      <c r="S42" s="33">
        <v>0.56999248199999997</v>
      </c>
      <c r="T42" s="33">
        <v>0.53713592199999993</v>
      </c>
      <c r="U42" s="33">
        <v>0.51962023800000001</v>
      </c>
      <c r="V42" s="33">
        <v>0.48823964999999997</v>
      </c>
      <c r="W42" s="33">
        <v>0.98276039999999998</v>
      </c>
      <c r="X42" s="33">
        <v>1.0475873999999998</v>
      </c>
      <c r="Y42" s="33">
        <v>0.9908072</v>
      </c>
      <c r="Z42" s="33">
        <v>0.95615459999999997</v>
      </c>
      <c r="AA42" s="33">
        <v>0.90321355999999897</v>
      </c>
      <c r="AB42" s="33">
        <v>1.6895317000000001</v>
      </c>
      <c r="AC42" s="33">
        <v>1.654261</v>
      </c>
      <c r="AD42" s="33">
        <v>1.5679438000000001</v>
      </c>
      <c r="AE42" s="33">
        <v>1.5260374999999999</v>
      </c>
    </row>
    <row r="43" spans="1:31">
      <c r="A43" s="29" t="s">
        <v>131</v>
      </c>
      <c r="B43" s="29" t="s">
        <v>73</v>
      </c>
      <c r="C43" s="33">
        <v>1209.9751999999999</v>
      </c>
      <c r="D43" s="33">
        <v>1760.7471</v>
      </c>
      <c r="E43" s="33">
        <v>1965.1675001018762</v>
      </c>
      <c r="F43" s="33">
        <v>2193.7618001221149</v>
      </c>
      <c r="G43" s="33">
        <v>2074.8944001260256</v>
      </c>
      <c r="H43" s="33">
        <v>2296.1228001434133</v>
      </c>
      <c r="I43" s="33">
        <v>2564.0282001440496</v>
      </c>
      <c r="J43" s="33">
        <v>2433.5922003510586</v>
      </c>
      <c r="K43" s="33">
        <v>2513.5290003284545</v>
      </c>
      <c r="L43" s="33">
        <v>2551.1638003254629</v>
      </c>
      <c r="M43" s="33">
        <v>2378.6342003133768</v>
      </c>
      <c r="N43" s="33">
        <v>2216.9048917</v>
      </c>
      <c r="O43" s="33">
        <v>1648.2968136</v>
      </c>
      <c r="P43" s="33">
        <v>1602.4546554999999</v>
      </c>
      <c r="Q43" s="33">
        <v>1683.2832423</v>
      </c>
      <c r="R43" s="33">
        <v>1519.1374014</v>
      </c>
      <c r="S43" s="33">
        <v>1080.3409336</v>
      </c>
      <c r="T43" s="33">
        <v>1129.6231928999998</v>
      </c>
      <c r="U43" s="33">
        <v>1198.4109699999999</v>
      </c>
      <c r="V43" s="33">
        <v>938.36741119999999</v>
      </c>
      <c r="W43" s="33">
        <v>1058.8688480000001</v>
      </c>
      <c r="X43" s="33">
        <v>962.14226560000009</v>
      </c>
      <c r="Y43" s="33">
        <v>671.67555140000002</v>
      </c>
      <c r="Z43" s="33">
        <v>725.05901000000006</v>
      </c>
      <c r="AA43" s="33">
        <v>717.4962342</v>
      </c>
      <c r="AB43" s="33">
        <v>552.47562679999999</v>
      </c>
      <c r="AC43" s="33">
        <v>455.09748709999997</v>
      </c>
      <c r="AD43" s="33">
        <v>416.28998530000001</v>
      </c>
      <c r="AE43" s="33">
        <v>404.53461850000002</v>
      </c>
    </row>
    <row r="44" spans="1:31">
      <c r="A44" s="29" t="s">
        <v>131</v>
      </c>
      <c r="B44" s="29" t="s">
        <v>56</v>
      </c>
      <c r="C44" s="33">
        <v>3.0913507299999893E-2</v>
      </c>
      <c r="D44" s="33">
        <v>4.7274287799999988E-2</v>
      </c>
      <c r="E44" s="33">
        <v>7.6867156300000003E-2</v>
      </c>
      <c r="F44" s="33">
        <v>0.134048418</v>
      </c>
      <c r="G44" s="33">
        <v>0.18877480199999999</v>
      </c>
      <c r="H44" s="33">
        <v>0.25422054599999999</v>
      </c>
      <c r="I44" s="33">
        <v>0.30878363400000003</v>
      </c>
      <c r="J44" s="33">
        <v>0.35058525299999999</v>
      </c>
      <c r="K44" s="33">
        <v>0.44224152999999999</v>
      </c>
      <c r="L44" s="33">
        <v>0.53071899999999994</v>
      </c>
      <c r="M44" s="33">
        <v>0.66594843999999997</v>
      </c>
      <c r="N44" s="33">
        <v>0.677009686</v>
      </c>
      <c r="O44" s="33">
        <v>0.68100797000000002</v>
      </c>
      <c r="P44" s="33">
        <v>0.72918764999999997</v>
      </c>
      <c r="Q44" s="33">
        <v>0.79199933</v>
      </c>
      <c r="R44" s="33">
        <v>0.83330442999999998</v>
      </c>
      <c r="S44" s="33">
        <v>0.80858443999999996</v>
      </c>
      <c r="T44" s="33">
        <v>0.8415528000000001</v>
      </c>
      <c r="U44" s="33">
        <v>0.84495448999999889</v>
      </c>
      <c r="V44" s="33">
        <v>0.88190867000000006</v>
      </c>
      <c r="W44" s="33">
        <v>0.88912086999999906</v>
      </c>
      <c r="X44" s="33">
        <v>0.86543528000000003</v>
      </c>
      <c r="Y44" s="33">
        <v>0.78376998599999992</v>
      </c>
      <c r="Z44" s="33">
        <v>0.76698162400000003</v>
      </c>
      <c r="AA44" s="33">
        <v>0.73054640999999987</v>
      </c>
      <c r="AB44" s="33">
        <v>0.65428615000000001</v>
      </c>
      <c r="AC44" s="33">
        <v>0.71886727499999992</v>
      </c>
      <c r="AD44" s="33">
        <v>0.66429839600000007</v>
      </c>
      <c r="AE44" s="33">
        <v>0.59190540999999997</v>
      </c>
    </row>
    <row r="45" spans="1:31">
      <c r="A45" s="34" t="s">
        <v>138</v>
      </c>
      <c r="B45" s="34"/>
      <c r="C45" s="35">
        <v>155087.144774994</v>
      </c>
      <c r="D45" s="35">
        <v>142826.84455242814</v>
      </c>
      <c r="E45" s="35">
        <v>143099.52110951181</v>
      </c>
      <c r="F45" s="35">
        <v>116423.76594494055</v>
      </c>
      <c r="G45" s="35">
        <v>110071.77294467388</v>
      </c>
      <c r="H45" s="35">
        <v>101880.52874300219</v>
      </c>
      <c r="I45" s="35">
        <v>93772.525112518822</v>
      </c>
      <c r="J45" s="35">
        <v>87403.862903774236</v>
      </c>
      <c r="K45" s="35">
        <v>83675.883799245057</v>
      </c>
      <c r="L45" s="35">
        <v>75638.72768392571</v>
      </c>
      <c r="M45" s="35">
        <v>68999.705302607996</v>
      </c>
      <c r="N45" s="35">
        <v>70877.684633519922</v>
      </c>
      <c r="O45" s="35">
        <v>66895.674067084736</v>
      </c>
      <c r="P45" s="35">
        <v>56184.920769194498</v>
      </c>
      <c r="Q45" s="35">
        <v>51390.549553436431</v>
      </c>
      <c r="R45" s="35">
        <v>44571.449542636736</v>
      </c>
      <c r="S45" s="35">
        <v>41245.877911970478</v>
      </c>
      <c r="T45" s="35">
        <v>38383.236318342839</v>
      </c>
      <c r="U45" s="35">
        <v>34308.900505978934</v>
      </c>
      <c r="V45" s="35">
        <v>34653.014955699029</v>
      </c>
      <c r="W45" s="35">
        <v>31855.973636279796</v>
      </c>
      <c r="X45" s="35">
        <v>28691.432898937597</v>
      </c>
      <c r="Y45" s="35">
        <v>22659.31413196928</v>
      </c>
      <c r="Z45" s="35">
        <v>20726.11346671409</v>
      </c>
      <c r="AA45" s="35">
        <v>17698.861655262484</v>
      </c>
      <c r="AB45" s="35">
        <v>18337.12600290274</v>
      </c>
      <c r="AC45" s="35">
        <v>15866.253323861698</v>
      </c>
      <c r="AD45" s="35">
        <v>14976.203618155419</v>
      </c>
      <c r="AE45" s="35">
        <v>13067.623480825003</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109683.977</v>
      </c>
      <c r="D49" s="33">
        <v>90126.684999999998</v>
      </c>
      <c r="E49" s="33">
        <v>92801.845000000001</v>
      </c>
      <c r="F49" s="33">
        <v>46433.652473768088</v>
      </c>
      <c r="G49" s="33">
        <v>45119.751852384165</v>
      </c>
      <c r="H49" s="33">
        <v>35369.2534055918</v>
      </c>
      <c r="I49" s="33">
        <v>5530.4093614592084</v>
      </c>
      <c r="J49" s="33">
        <v>4121.2871721822003</v>
      </c>
      <c r="K49" s="33">
        <v>3991.0268624945302</v>
      </c>
      <c r="L49" s="33">
        <v>3736.3660367442599</v>
      </c>
      <c r="M49" s="33">
        <v>3321.6637296965505</v>
      </c>
      <c r="N49" s="33">
        <v>3227.4217569500297</v>
      </c>
      <c r="O49" s="33">
        <v>3235.1909915064607</v>
      </c>
      <c r="P49" s="33">
        <v>2660.8415423721199</v>
      </c>
      <c r="Q49" s="33">
        <v>2506.0987167611597</v>
      </c>
      <c r="R49" s="33">
        <v>2242.6254355239098</v>
      </c>
      <c r="S49" s="33">
        <v>1878.4971473677601</v>
      </c>
      <c r="T49" s="33">
        <v>2100.5345732561796</v>
      </c>
      <c r="U49" s="33">
        <v>1737.0008556301595</v>
      </c>
      <c r="V49" s="33">
        <v>1077.5008473335602</v>
      </c>
      <c r="W49" s="33">
        <v>1475.4567476817001</v>
      </c>
      <c r="X49" s="33">
        <v>1676.02684002366</v>
      </c>
      <c r="Y49" s="33">
        <v>1638.4073599767401</v>
      </c>
      <c r="Z49" s="33">
        <v>1434.0977346330999</v>
      </c>
      <c r="AA49" s="33">
        <v>1300.0301869887999</v>
      </c>
      <c r="AB49" s="33">
        <v>1614.6691952294198</v>
      </c>
      <c r="AC49" s="33">
        <v>9.6522373999999983E-4</v>
      </c>
      <c r="AD49" s="33">
        <v>0</v>
      </c>
      <c r="AE49" s="33">
        <v>0</v>
      </c>
    </row>
    <row r="50" spans="1:31">
      <c r="A50" s="29" t="s">
        <v>132</v>
      </c>
      <c r="B50" s="29" t="s">
        <v>20</v>
      </c>
      <c r="C50" s="33">
        <v>7.8798129999999996E-5</v>
      </c>
      <c r="D50" s="33">
        <v>7.4128070000000011E-5</v>
      </c>
      <c r="E50" s="33">
        <v>7.3748650000000004E-5</v>
      </c>
      <c r="F50" s="33">
        <v>1.0984381E-4</v>
      </c>
      <c r="G50" s="33">
        <v>1.0651362E-4</v>
      </c>
      <c r="H50" s="33">
        <v>1.0353012E-4</v>
      </c>
      <c r="I50" s="33">
        <v>1.0969861000000001E-4</v>
      </c>
      <c r="J50" s="33">
        <v>1.05728E-4</v>
      </c>
      <c r="K50" s="33">
        <v>1.1478125E-4</v>
      </c>
      <c r="L50" s="33">
        <v>1.1211551E-4</v>
      </c>
      <c r="M50" s="33">
        <v>1.0816106E-4</v>
      </c>
      <c r="N50" s="33">
        <v>1.2152921399999999E-4</v>
      </c>
      <c r="O50" s="33">
        <v>1.1743537E-4</v>
      </c>
      <c r="P50" s="33">
        <v>1.0972135E-4</v>
      </c>
      <c r="Q50" s="33">
        <v>1.026293E-4</v>
      </c>
      <c r="R50" s="33">
        <v>9.7269619999999996E-5</v>
      </c>
      <c r="S50" s="33">
        <v>1.0262077999999999E-4</v>
      </c>
      <c r="T50" s="33">
        <v>9.9380399999999988E-5</v>
      </c>
      <c r="U50" s="33">
        <v>1.1070766999999999E-4</v>
      </c>
      <c r="V50" s="33">
        <v>1.0507850000000001E-4</v>
      </c>
      <c r="W50" s="33">
        <v>1.4894977000000001E-4</v>
      </c>
      <c r="X50" s="33">
        <v>1.4734787E-4</v>
      </c>
      <c r="Y50" s="33">
        <v>1.4504408999999998E-4</v>
      </c>
      <c r="Z50" s="33">
        <v>1.3194758E-4</v>
      </c>
      <c r="AA50" s="33">
        <v>1.2875637000000001E-4</v>
      </c>
      <c r="AB50" s="33">
        <v>2.8644156E-4</v>
      </c>
      <c r="AC50" s="33">
        <v>2.718385E-4</v>
      </c>
      <c r="AD50" s="33">
        <v>2.5397732999999999E-4</v>
      </c>
      <c r="AE50" s="33">
        <v>2.3799253000000002E-4</v>
      </c>
    </row>
    <row r="51" spans="1:31">
      <c r="A51" s="29" t="s">
        <v>132</v>
      </c>
      <c r="B51" s="29" t="s">
        <v>32</v>
      </c>
      <c r="C51" s="33">
        <v>18.420238000000001</v>
      </c>
      <c r="D51" s="33">
        <v>7.3079804999999993</v>
      </c>
      <c r="E51" s="33">
        <v>16.805192999999999</v>
      </c>
      <c r="F51" s="33">
        <v>95.449880000000007</v>
      </c>
      <c r="G51" s="33">
        <v>70.726089999999999</v>
      </c>
      <c r="H51" s="33">
        <v>70.092280000000002</v>
      </c>
      <c r="I51" s="33">
        <v>89.085624999999993</v>
      </c>
      <c r="J51" s="33">
        <v>126.808125</v>
      </c>
      <c r="K51" s="33">
        <v>78.628770000000003</v>
      </c>
      <c r="L51" s="33">
        <v>88.603804999999994</v>
      </c>
      <c r="M51" s="33">
        <v>105.22230499999999</v>
      </c>
      <c r="N51" s="33">
        <v>202.35736</v>
      </c>
      <c r="O51" s="33">
        <v>144.60381000000001</v>
      </c>
      <c r="P51" s="33">
        <v>184.44877</v>
      </c>
      <c r="Q51" s="33">
        <v>148.23406</v>
      </c>
      <c r="R51" s="33">
        <v>138.93604999999999</v>
      </c>
      <c r="S51" s="33">
        <v>320.6755</v>
      </c>
      <c r="T51" s="33">
        <v>256.39330999999999</v>
      </c>
      <c r="U51" s="33">
        <v>0</v>
      </c>
      <c r="V51" s="33">
        <v>0</v>
      </c>
      <c r="W51" s="33">
        <v>0</v>
      </c>
      <c r="X51" s="33">
        <v>0</v>
      </c>
      <c r="Y51" s="33">
        <v>0</v>
      </c>
      <c r="Z51" s="33">
        <v>0</v>
      </c>
      <c r="AA51" s="33">
        <v>0</v>
      </c>
      <c r="AB51" s="33">
        <v>0</v>
      </c>
      <c r="AC51" s="33">
        <v>0</v>
      </c>
      <c r="AD51" s="33">
        <v>0</v>
      </c>
      <c r="AE51" s="33">
        <v>0</v>
      </c>
    </row>
    <row r="52" spans="1:31">
      <c r="A52" s="29" t="s">
        <v>132</v>
      </c>
      <c r="B52" s="29" t="s">
        <v>66</v>
      </c>
      <c r="C52" s="33">
        <v>76.916169832883</v>
      </c>
      <c r="D52" s="33">
        <v>2.7776318699999989E-4</v>
      </c>
      <c r="E52" s="33">
        <v>80.758757461672005</v>
      </c>
      <c r="F52" s="33">
        <v>272.87341628462457</v>
      </c>
      <c r="G52" s="33">
        <v>164.54461288183597</v>
      </c>
      <c r="H52" s="33">
        <v>463.06853878850995</v>
      </c>
      <c r="I52" s="33">
        <v>303.97493023596002</v>
      </c>
      <c r="J52" s="33">
        <v>383.963659359514</v>
      </c>
      <c r="K52" s="33">
        <v>308.4777998366809</v>
      </c>
      <c r="L52" s="33">
        <v>376.45350730928197</v>
      </c>
      <c r="M52" s="33">
        <v>308.52853817339798</v>
      </c>
      <c r="N52" s="33">
        <v>461.49927617464095</v>
      </c>
      <c r="O52" s="33">
        <v>197.32311970269089</v>
      </c>
      <c r="P52" s="33">
        <v>370.25500322486897</v>
      </c>
      <c r="Q52" s="33">
        <v>645.28993478369603</v>
      </c>
      <c r="R52" s="33">
        <v>508.22014460691588</v>
      </c>
      <c r="S52" s="33">
        <v>1012.5712017193561</v>
      </c>
      <c r="T52" s="33">
        <v>355.784930552746</v>
      </c>
      <c r="U52" s="33">
        <v>1419.927060230269</v>
      </c>
      <c r="V52" s="33">
        <v>2404.3563638909004</v>
      </c>
      <c r="W52" s="33">
        <v>1437.87624539483</v>
      </c>
      <c r="X52" s="33">
        <v>1588.49118956198</v>
      </c>
      <c r="Y52" s="33">
        <v>3595.36936274767</v>
      </c>
      <c r="Z52" s="33">
        <v>1677.621067959054</v>
      </c>
      <c r="AA52" s="33">
        <v>1714.2931970068698</v>
      </c>
      <c r="AB52" s="33">
        <v>2425.6131275223897</v>
      </c>
      <c r="AC52" s="33">
        <v>1122.9058170083599</v>
      </c>
      <c r="AD52" s="33">
        <v>1849.24960254094</v>
      </c>
      <c r="AE52" s="33">
        <v>2223.3036499253799</v>
      </c>
    </row>
    <row r="53" spans="1:31">
      <c r="A53" s="29" t="s">
        <v>132</v>
      </c>
      <c r="B53" s="29" t="s">
        <v>65</v>
      </c>
      <c r="C53" s="33">
        <v>18543.218080000002</v>
      </c>
      <c r="D53" s="33">
        <v>17776.813249999999</v>
      </c>
      <c r="E53" s="33">
        <v>15454.95076</v>
      </c>
      <c r="F53" s="33">
        <v>18059.599869999998</v>
      </c>
      <c r="G53" s="33">
        <v>17604.641240000001</v>
      </c>
      <c r="H53" s="33">
        <v>15881.538729999998</v>
      </c>
      <c r="I53" s="33">
        <v>15280.289349999999</v>
      </c>
      <c r="J53" s="33">
        <v>18348.90638</v>
      </c>
      <c r="K53" s="33">
        <v>14473.551099999999</v>
      </c>
      <c r="L53" s="33">
        <v>11795.503590000002</v>
      </c>
      <c r="M53" s="33">
        <v>11315.489229999999</v>
      </c>
      <c r="N53" s="33">
        <v>9704.1977999999981</v>
      </c>
      <c r="O53" s="33">
        <v>11490.15373</v>
      </c>
      <c r="P53" s="33">
        <v>11177.041140000001</v>
      </c>
      <c r="Q53" s="33">
        <v>10122.27714</v>
      </c>
      <c r="R53" s="33">
        <v>9669.0974100000003</v>
      </c>
      <c r="S53" s="33">
        <v>11664.639320000002</v>
      </c>
      <c r="T53" s="33">
        <v>9209.491109999999</v>
      </c>
      <c r="U53" s="33">
        <v>7529.8450999999995</v>
      </c>
      <c r="V53" s="33">
        <v>7157.6583499999997</v>
      </c>
      <c r="W53" s="33">
        <v>6201.4619659999998</v>
      </c>
      <c r="X53" s="33">
        <v>7281.9938300000003</v>
      </c>
      <c r="Y53" s="33">
        <v>7131.6581399999995</v>
      </c>
      <c r="Z53" s="33">
        <v>6433.0955799999992</v>
      </c>
      <c r="AA53" s="33">
        <v>6153.6340200000004</v>
      </c>
      <c r="AB53" s="33">
        <v>7400.4353700000001</v>
      </c>
      <c r="AC53" s="33">
        <v>5863.3907199999994</v>
      </c>
      <c r="AD53" s="33">
        <v>4772.4497700000002</v>
      </c>
      <c r="AE53" s="33">
        <v>4557.4540099999995</v>
      </c>
    </row>
    <row r="54" spans="1:31">
      <c r="A54" s="29" t="s">
        <v>132</v>
      </c>
      <c r="B54" s="29" t="s">
        <v>69</v>
      </c>
      <c r="C54" s="33">
        <v>27040.799233426544</v>
      </c>
      <c r="D54" s="33">
        <v>32996.105903178643</v>
      </c>
      <c r="E54" s="33">
        <v>26894.534492977855</v>
      </c>
      <c r="F54" s="33">
        <v>26146.791420732447</v>
      </c>
      <c r="G54" s="33">
        <v>25718.040370651881</v>
      </c>
      <c r="H54" s="33">
        <v>25353.238584945269</v>
      </c>
      <c r="I54" s="33">
        <v>24222.174537331797</v>
      </c>
      <c r="J54" s="33">
        <v>20311.043285341759</v>
      </c>
      <c r="K54" s="33">
        <v>20209.159060478603</v>
      </c>
      <c r="L54" s="33">
        <v>18057.997254997557</v>
      </c>
      <c r="M54" s="33">
        <v>19179.546999081031</v>
      </c>
      <c r="N54" s="33">
        <v>15330.186527327569</v>
      </c>
      <c r="O54" s="33">
        <v>14847.949624215731</v>
      </c>
      <c r="P54" s="33">
        <v>13061.761107265711</v>
      </c>
      <c r="Q54" s="33">
        <v>13671.709809726244</v>
      </c>
      <c r="R54" s="33">
        <v>13118.294943427652</v>
      </c>
      <c r="S54" s="33">
        <v>10294.024002157481</v>
      </c>
      <c r="T54" s="33">
        <v>10026.872166813087</v>
      </c>
      <c r="U54" s="33">
        <v>8365.2244489185832</v>
      </c>
      <c r="V54" s="33">
        <v>7878.7559540661023</v>
      </c>
      <c r="W54" s="33">
        <v>6862.5296764610575</v>
      </c>
      <c r="X54" s="33">
        <v>6543.153996675238</v>
      </c>
      <c r="Y54" s="33">
        <v>4932.2629531688708</v>
      </c>
      <c r="Z54" s="33">
        <v>4199.1512056644633</v>
      </c>
      <c r="AA54" s="33">
        <v>2431.7125311783666</v>
      </c>
      <c r="AB54" s="33">
        <v>2126.9272719824376</v>
      </c>
      <c r="AC54" s="33">
        <v>2029.2889488855849</v>
      </c>
      <c r="AD54" s="33">
        <v>1646.0542847792078</v>
      </c>
      <c r="AE54" s="33">
        <v>575.92581798084711</v>
      </c>
    </row>
    <row r="55" spans="1:31">
      <c r="A55" s="29" t="s">
        <v>132</v>
      </c>
      <c r="B55" s="29" t="s">
        <v>68</v>
      </c>
      <c r="C55" s="33">
        <v>2.4749839727857066</v>
      </c>
      <c r="D55" s="33">
        <v>2.3463573997216387</v>
      </c>
      <c r="E55" s="33">
        <v>2.3256914578255588</v>
      </c>
      <c r="F55" s="33">
        <v>2.1268095783441501</v>
      </c>
      <c r="G55" s="33">
        <v>1.92566285206258</v>
      </c>
      <c r="H55" s="33">
        <v>1.9395261940011796</v>
      </c>
      <c r="I55" s="33">
        <v>1.8871700747590698</v>
      </c>
      <c r="J55" s="33">
        <v>1.685897247687999</v>
      </c>
      <c r="K55" s="33">
        <v>2.1588749161718988</v>
      </c>
      <c r="L55" s="33">
        <v>3.5710043142383996</v>
      </c>
      <c r="M55" s="33">
        <v>18.563041365358238</v>
      </c>
      <c r="N55" s="33">
        <v>32.553446933984695</v>
      </c>
      <c r="O55" s="33">
        <v>28.895261306554698</v>
      </c>
      <c r="P55" s="33">
        <v>27.634741103214999</v>
      </c>
      <c r="Q55" s="33">
        <v>27.547007153380996</v>
      </c>
      <c r="R55" s="33">
        <v>26.830784129447295</v>
      </c>
      <c r="S55" s="33">
        <v>23.174381280626999</v>
      </c>
      <c r="T55" s="33">
        <v>22.044321761739695</v>
      </c>
      <c r="U55" s="33">
        <v>21.439294235911198</v>
      </c>
      <c r="V55" s="33">
        <v>20.594102980445339</v>
      </c>
      <c r="W55" s="33">
        <v>22.041756823891401</v>
      </c>
      <c r="X55" s="33">
        <v>19.499398499642005</v>
      </c>
      <c r="Y55" s="33">
        <v>18.237486242999896</v>
      </c>
      <c r="Z55" s="33">
        <v>18.146424089139401</v>
      </c>
      <c r="AA55" s="33">
        <v>19.123522622999999</v>
      </c>
      <c r="AB55" s="33">
        <v>17.469034284999999</v>
      </c>
      <c r="AC55" s="33">
        <v>17.154189167000002</v>
      </c>
      <c r="AD55" s="33">
        <v>16.467453487</v>
      </c>
      <c r="AE55" s="33">
        <v>16.971991418000002</v>
      </c>
    </row>
    <row r="56" spans="1:31">
      <c r="A56" s="29" t="s">
        <v>132</v>
      </c>
      <c r="B56" s="29" t="s">
        <v>36</v>
      </c>
      <c r="C56" s="33">
        <v>4.4326262941519999E-2</v>
      </c>
      <c r="D56" s="33">
        <v>9.015510471532398E-2</v>
      </c>
      <c r="E56" s="33">
        <v>9.9808528573409994E-2</v>
      </c>
      <c r="F56" s="33">
        <v>0.14705323565006989</v>
      </c>
      <c r="G56" s="33">
        <v>0.14854580030208991</v>
      </c>
      <c r="H56" s="33">
        <v>0.14770653325663999</v>
      </c>
      <c r="I56" s="33">
        <v>0.13281551070957001</v>
      </c>
      <c r="J56" s="33">
        <v>0.11952390353220992</v>
      </c>
      <c r="K56" s="33">
        <v>0.11632259848660999</v>
      </c>
      <c r="L56" s="33">
        <v>0.1101067913467</v>
      </c>
      <c r="M56" s="33">
        <v>0.10707766113810001</v>
      </c>
      <c r="N56" s="33">
        <v>9.2189638063359988E-2</v>
      </c>
      <c r="O56" s="33">
        <v>6.936819416729989E-2</v>
      </c>
      <c r="P56" s="33">
        <v>6.4880444195039993E-2</v>
      </c>
      <c r="Q56" s="33">
        <v>6.55854109814E-2</v>
      </c>
      <c r="R56" s="33">
        <v>6.2688347464899985E-2</v>
      </c>
      <c r="S56" s="33">
        <v>5.6395023709299996E-2</v>
      </c>
      <c r="T56" s="33">
        <v>5.3007739309199997E-2</v>
      </c>
      <c r="U56" s="33">
        <v>5.2190118776999993E-2</v>
      </c>
      <c r="V56" s="33">
        <v>4.7472286856699901E-2</v>
      </c>
      <c r="W56" s="33">
        <v>0.30012191700000002</v>
      </c>
      <c r="X56" s="33">
        <v>0.26083040000000002</v>
      </c>
      <c r="Y56" s="33">
        <v>0.2404038</v>
      </c>
      <c r="Z56" s="33">
        <v>0.25164861999999999</v>
      </c>
      <c r="AA56" s="33">
        <v>0.23854785000000001</v>
      </c>
      <c r="AB56" s="33">
        <v>0.22133976999999999</v>
      </c>
      <c r="AC56" s="33">
        <v>0.20513123999999999</v>
      </c>
      <c r="AD56" s="33">
        <v>0.20013907</v>
      </c>
      <c r="AE56" s="33">
        <v>0.18399132000000001</v>
      </c>
    </row>
    <row r="57" spans="1:31">
      <c r="A57" s="29" t="s">
        <v>132</v>
      </c>
      <c r="B57" s="29" t="s">
        <v>73</v>
      </c>
      <c r="C57" s="33">
        <v>0</v>
      </c>
      <c r="D57" s="33">
        <v>0</v>
      </c>
      <c r="E57" s="33">
        <v>1.1646675599999999E-7</v>
      </c>
      <c r="F57" s="33">
        <v>2.0039888000000001E-7</v>
      </c>
      <c r="G57" s="33">
        <v>1.9018852999999902E-7</v>
      </c>
      <c r="H57" s="33">
        <v>2.5317122000000001E-7</v>
      </c>
      <c r="I57" s="33">
        <v>2.3268752999999901E-7</v>
      </c>
      <c r="J57" s="33">
        <v>2.2259984999999998E-7</v>
      </c>
      <c r="K57" s="33">
        <v>2.7854894999999997E-7</v>
      </c>
      <c r="L57" s="33">
        <v>6.2930910000000003E-7</v>
      </c>
      <c r="M57" s="33">
        <v>6.8589476999999995E-6</v>
      </c>
      <c r="N57" s="33">
        <v>3.9448607999999998</v>
      </c>
      <c r="O57" s="33">
        <v>3.6098317999999998</v>
      </c>
      <c r="P57" s="33">
        <v>3.346787</v>
      </c>
      <c r="Q57" s="33">
        <v>4.1459603999999999</v>
      </c>
      <c r="R57" s="33">
        <v>4.0334164999999995</v>
      </c>
      <c r="S57" s="33">
        <v>3.8179304000000003</v>
      </c>
      <c r="T57" s="33">
        <v>3.5931035000000002</v>
      </c>
      <c r="U57" s="33">
        <v>3.6108162000000004</v>
      </c>
      <c r="V57" s="33">
        <v>3.2861514000000001</v>
      </c>
      <c r="W57" s="33">
        <v>4.3480844999999997</v>
      </c>
      <c r="X57" s="33">
        <v>4.0942053000000005</v>
      </c>
      <c r="Y57" s="33">
        <v>3.4823347</v>
      </c>
      <c r="Z57" s="33">
        <v>3.7691816</v>
      </c>
      <c r="AA57" s="33">
        <v>3.610757</v>
      </c>
      <c r="AB57" s="33">
        <v>3.2892937</v>
      </c>
      <c r="AC57" s="33">
        <v>3.1442285000000001</v>
      </c>
      <c r="AD57" s="33">
        <v>3.1155183000000002</v>
      </c>
      <c r="AE57" s="33">
        <v>2.7703809000000001</v>
      </c>
    </row>
    <row r="58" spans="1:31">
      <c r="A58" s="29" t="s">
        <v>132</v>
      </c>
      <c r="B58" s="29" t="s">
        <v>56</v>
      </c>
      <c r="C58" s="33">
        <v>2.4625859100000001E-2</v>
      </c>
      <c r="D58" s="33">
        <v>4.9994093399999988E-2</v>
      </c>
      <c r="E58" s="33">
        <v>8.0862313500000005E-2</v>
      </c>
      <c r="F58" s="33">
        <v>0.17359636899999997</v>
      </c>
      <c r="G58" s="33">
        <v>0.25403650799999999</v>
      </c>
      <c r="H58" s="33">
        <v>0.35360261200000004</v>
      </c>
      <c r="I58" s="33">
        <v>0.41155866000000002</v>
      </c>
      <c r="J58" s="33">
        <v>0.49048399399999987</v>
      </c>
      <c r="K58" s="33">
        <v>0.65976439000000009</v>
      </c>
      <c r="L58" s="33">
        <v>0.76425266400000014</v>
      </c>
      <c r="M58" s="33">
        <v>0.96423434999999991</v>
      </c>
      <c r="N58" s="33">
        <v>0.93072731999999903</v>
      </c>
      <c r="O58" s="33">
        <v>0.990847806</v>
      </c>
      <c r="P58" s="33">
        <v>1.061632074999999</v>
      </c>
      <c r="Q58" s="33">
        <v>1.1499224099999998</v>
      </c>
      <c r="R58" s="33">
        <v>1.1863457399999999</v>
      </c>
      <c r="S58" s="33">
        <v>1.14526876</v>
      </c>
      <c r="T58" s="33">
        <v>1.1743223</v>
      </c>
      <c r="U58" s="33">
        <v>1.22482102</v>
      </c>
      <c r="V58" s="33">
        <v>1.1824567400000001</v>
      </c>
      <c r="W58" s="33">
        <v>1.1690764300000001</v>
      </c>
      <c r="X58" s="33">
        <v>1.1455308799999999</v>
      </c>
      <c r="Y58" s="33">
        <v>1.04720517</v>
      </c>
      <c r="Z58" s="33">
        <v>1.15304205</v>
      </c>
      <c r="AA58" s="33">
        <v>1.16299851</v>
      </c>
      <c r="AB58" s="33">
        <v>1.10154346</v>
      </c>
      <c r="AC58" s="33">
        <v>1.0889084999999992</v>
      </c>
      <c r="AD58" s="33">
        <v>1.0859844699999999</v>
      </c>
      <c r="AE58" s="33">
        <v>0.87483175999999996</v>
      </c>
    </row>
    <row r="59" spans="1:31">
      <c r="A59" s="34" t="s">
        <v>138</v>
      </c>
      <c r="B59" s="34"/>
      <c r="C59" s="35">
        <v>155365.80578403035</v>
      </c>
      <c r="D59" s="35">
        <v>140909.2588429696</v>
      </c>
      <c r="E59" s="35">
        <v>135251.21996864604</v>
      </c>
      <c r="F59" s="35">
        <v>91010.493980207306</v>
      </c>
      <c r="G59" s="35">
        <v>88679.629935283563</v>
      </c>
      <c r="H59" s="35">
        <v>77139.13116904971</v>
      </c>
      <c r="I59" s="35">
        <v>45427.821083800336</v>
      </c>
      <c r="J59" s="35">
        <v>43293.694624859163</v>
      </c>
      <c r="K59" s="35">
        <v>39063.002582507237</v>
      </c>
      <c r="L59" s="35">
        <v>34058.495310480852</v>
      </c>
      <c r="M59" s="35">
        <v>34249.013951477391</v>
      </c>
      <c r="N59" s="35">
        <v>28958.216288915435</v>
      </c>
      <c r="O59" s="35">
        <v>29944.116654166806</v>
      </c>
      <c r="P59" s="35">
        <v>27481.982413687267</v>
      </c>
      <c r="Q59" s="35">
        <v>27121.156771053782</v>
      </c>
      <c r="R59" s="35">
        <v>25704.004864957544</v>
      </c>
      <c r="S59" s="35">
        <v>25193.581655146005</v>
      </c>
      <c r="T59" s="35">
        <v>21971.120511764151</v>
      </c>
      <c r="U59" s="35">
        <v>19073.436869722595</v>
      </c>
      <c r="V59" s="35">
        <v>18538.865723349507</v>
      </c>
      <c r="W59" s="35">
        <v>15999.36654131125</v>
      </c>
      <c r="X59" s="35">
        <v>17109.165402108392</v>
      </c>
      <c r="Y59" s="35">
        <v>17315.935447180371</v>
      </c>
      <c r="Z59" s="35">
        <v>13762.112144293336</v>
      </c>
      <c r="AA59" s="35">
        <v>11618.793586553407</v>
      </c>
      <c r="AB59" s="35">
        <v>13585.114285460808</v>
      </c>
      <c r="AC59" s="35">
        <v>9032.7409121231849</v>
      </c>
      <c r="AD59" s="35">
        <v>8284.2213647844765</v>
      </c>
      <c r="AE59" s="35">
        <v>7373.655707316756</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7748.4447775770204</v>
      </c>
      <c r="D64" s="33">
        <v>7364.5453732659898</v>
      </c>
      <c r="E64" s="33">
        <v>3264.7255897263958</v>
      </c>
      <c r="F64" s="33">
        <v>3400.0668980844198</v>
      </c>
      <c r="G64" s="33">
        <v>4278.2695953556304</v>
      </c>
      <c r="H64" s="33">
        <v>3490.9795902430401</v>
      </c>
      <c r="I64" s="33">
        <v>2350.005088280976</v>
      </c>
      <c r="J64" s="33">
        <v>2255.4362841829802</v>
      </c>
      <c r="K64" s="33">
        <v>3112.3370909411401</v>
      </c>
      <c r="L64" s="33">
        <v>2938.28108687858</v>
      </c>
      <c r="M64" s="33">
        <v>2768.2170826095903</v>
      </c>
      <c r="N64" s="33">
        <v>3754.1673136050099</v>
      </c>
      <c r="O64" s="33">
        <v>4156.3091099407447</v>
      </c>
      <c r="P64" s="33">
        <v>3915.349104082115</v>
      </c>
      <c r="Q64" s="33">
        <v>2314.9078986643358</v>
      </c>
      <c r="R64" s="33">
        <v>2161.2315939812361</v>
      </c>
      <c r="S64" s="33">
        <v>1.16851024E-4</v>
      </c>
      <c r="T64" s="33">
        <v>1.1264950999999999E-4</v>
      </c>
      <c r="U64" s="33">
        <v>1.1363262E-4</v>
      </c>
      <c r="V64" s="33">
        <v>1.0699762400000001E-4</v>
      </c>
      <c r="W64" s="33">
        <v>1.3068444E-4</v>
      </c>
      <c r="X64" s="33">
        <v>1.2829755000000001E-4</v>
      </c>
      <c r="Y64" s="33">
        <v>1.3525802E-4</v>
      </c>
      <c r="Z64" s="33">
        <v>1.2309629000000001E-4</v>
      </c>
      <c r="AA64" s="33">
        <v>1.2001501000000001E-4</v>
      </c>
      <c r="AB64" s="33">
        <v>2.0033498E-4</v>
      </c>
      <c r="AC64" s="33">
        <v>1.8827364E-4</v>
      </c>
      <c r="AD64" s="33">
        <v>1.7743674E-4</v>
      </c>
      <c r="AE64" s="33">
        <v>1.6538583000000001E-4</v>
      </c>
    </row>
    <row r="65" spans="1:31">
      <c r="A65" s="29" t="s">
        <v>133</v>
      </c>
      <c r="B65" s="29" t="s">
        <v>32</v>
      </c>
      <c r="C65" s="33">
        <v>1440.1369999999999</v>
      </c>
      <c r="D65" s="33">
        <v>1415.4913999999999</v>
      </c>
      <c r="E65" s="33">
        <v>1286.9692</v>
      </c>
      <c r="F65" s="33">
        <v>186.86328</v>
      </c>
      <c r="G65" s="33">
        <v>171.03742000000003</v>
      </c>
      <c r="H65" s="33">
        <v>215.77664000000001</v>
      </c>
      <c r="I65" s="33">
        <v>135.08989000000003</v>
      </c>
      <c r="J65" s="33">
        <v>139.22854999999998</v>
      </c>
      <c r="K65" s="33">
        <v>123.045</v>
      </c>
      <c r="L65" s="33">
        <v>143.66788</v>
      </c>
      <c r="M65" s="33">
        <v>161.67592000000002</v>
      </c>
      <c r="N65" s="33">
        <v>305.11859999999996</v>
      </c>
      <c r="O65" s="33">
        <v>313.92771999999997</v>
      </c>
      <c r="P65" s="33">
        <v>472.06403</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488.67312121239092</v>
      </c>
      <c r="D66" s="33">
        <v>251.21548003582507</v>
      </c>
      <c r="E66" s="33">
        <v>824.74630274070807</v>
      </c>
      <c r="F66" s="33">
        <v>743.04759019676806</v>
      </c>
      <c r="G66" s="33">
        <v>905.67945841381538</v>
      </c>
      <c r="H66" s="33">
        <v>722.03192605640038</v>
      </c>
      <c r="I66" s="33">
        <v>407.41998058443403</v>
      </c>
      <c r="J66" s="33">
        <v>431.26315603023409</v>
      </c>
      <c r="K66" s="33">
        <v>464.80948774043298</v>
      </c>
      <c r="L66" s="33">
        <v>501.55680433628987</v>
      </c>
      <c r="M66" s="33">
        <v>491.89714653180403</v>
      </c>
      <c r="N66" s="33">
        <v>1203.6216146915538</v>
      </c>
      <c r="O66" s="33">
        <v>1282.2825063707851</v>
      </c>
      <c r="P66" s="33">
        <v>1631.8219050935625</v>
      </c>
      <c r="Q66" s="33">
        <v>900.90025344392996</v>
      </c>
      <c r="R66" s="33">
        <v>765.4825043211431</v>
      </c>
      <c r="S66" s="33">
        <v>1725.3192700351972</v>
      </c>
      <c r="T66" s="33">
        <v>1804.7420927647067</v>
      </c>
      <c r="U66" s="33">
        <v>2256.1971497710801</v>
      </c>
      <c r="V66" s="33">
        <v>2462.263170617905</v>
      </c>
      <c r="W66" s="33">
        <v>2196.2976677070355</v>
      </c>
      <c r="X66" s="33">
        <v>2659.4583396584321</v>
      </c>
      <c r="Y66" s="33">
        <v>3487.3313864249003</v>
      </c>
      <c r="Z66" s="33">
        <v>642.77695749145005</v>
      </c>
      <c r="AA66" s="33">
        <v>629.17078763130007</v>
      </c>
      <c r="AB66" s="33">
        <v>1096.35907896035</v>
      </c>
      <c r="AC66" s="33">
        <v>1133.6173188848638</v>
      </c>
      <c r="AD66" s="33">
        <v>1137.3726744102303</v>
      </c>
      <c r="AE66" s="33">
        <v>1093.5911136804259</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15751.311304753081</v>
      </c>
      <c r="D68" s="33">
        <v>16988.717334970992</v>
      </c>
      <c r="E68" s="33">
        <v>13897.338155734418</v>
      </c>
      <c r="F68" s="33">
        <v>13991.308246129447</v>
      </c>
      <c r="G68" s="33">
        <v>13088.467404038873</v>
      </c>
      <c r="H68" s="33">
        <v>13785.908635645927</v>
      </c>
      <c r="I68" s="33">
        <v>12888.827706425436</v>
      </c>
      <c r="J68" s="33">
        <v>10885.66437452953</v>
      </c>
      <c r="K68" s="33">
        <v>10195.901439376539</v>
      </c>
      <c r="L68" s="33">
        <v>9112.7736044452304</v>
      </c>
      <c r="M68" s="33">
        <v>8842.6743414981738</v>
      </c>
      <c r="N68" s="33">
        <v>7114.1799003942106</v>
      </c>
      <c r="O68" s="33">
        <v>6625.4663205010256</v>
      </c>
      <c r="P68" s="33">
        <v>5534.167780038304</v>
      </c>
      <c r="Q68" s="33">
        <v>5675.0359851655867</v>
      </c>
      <c r="R68" s="33">
        <v>4825.9474847149222</v>
      </c>
      <c r="S68" s="33">
        <v>4139.0838809402885</v>
      </c>
      <c r="T68" s="33">
        <v>3953.7128165847525</v>
      </c>
      <c r="U68" s="33">
        <v>2918.8520062152775</v>
      </c>
      <c r="V68" s="33">
        <v>2389.2564517010751</v>
      </c>
      <c r="W68" s="33">
        <v>2277.9831414173577</v>
      </c>
      <c r="X68" s="33">
        <v>2142.1407249977788</v>
      </c>
      <c r="Y68" s="33">
        <v>1378.8333394363456</v>
      </c>
      <c r="Z68" s="33">
        <v>1458.1653736111214</v>
      </c>
      <c r="AA68" s="33">
        <v>950.83337852358591</v>
      </c>
      <c r="AB68" s="33">
        <v>805.47728581614535</v>
      </c>
      <c r="AC68" s="33">
        <v>799.2186056804818</v>
      </c>
      <c r="AD68" s="33">
        <v>728.4478616023672</v>
      </c>
      <c r="AE68" s="33">
        <v>608.05098824339677</v>
      </c>
    </row>
    <row r="69" spans="1:31">
      <c r="A69" s="29" t="s">
        <v>133</v>
      </c>
      <c r="B69" s="29" t="s">
        <v>68</v>
      </c>
      <c r="C69" s="33">
        <v>0.88215921684389909</v>
      </c>
      <c r="D69" s="33">
        <v>0.98029753608161407</v>
      </c>
      <c r="E69" s="33">
        <v>0.94402309654945094</v>
      </c>
      <c r="F69" s="33">
        <v>0.8650499051684899</v>
      </c>
      <c r="G69" s="33">
        <v>0.80469171039283893</v>
      </c>
      <c r="H69" s="33">
        <v>0.78615229289710997</v>
      </c>
      <c r="I69" s="33">
        <v>0.77342635509057001</v>
      </c>
      <c r="J69" s="33">
        <v>0.701645543031025</v>
      </c>
      <c r="K69" s="33">
        <v>0.69789194910370989</v>
      </c>
      <c r="L69" s="33">
        <v>0.67175032318657868</v>
      </c>
      <c r="M69" s="33">
        <v>0.8080591636407789</v>
      </c>
      <c r="N69" s="33">
        <v>0.76515381428388995</v>
      </c>
      <c r="O69" s="33">
        <v>0.99937960425407901</v>
      </c>
      <c r="P69" s="33">
        <v>0.93944846696975914</v>
      </c>
      <c r="Q69" s="33">
        <v>0.92838439689238816</v>
      </c>
      <c r="R69" s="33">
        <v>2.4990759288705391</v>
      </c>
      <c r="S69" s="33">
        <v>3.7664744799878287</v>
      </c>
      <c r="T69" s="33">
        <v>3.4929154917633385</v>
      </c>
      <c r="U69" s="33">
        <v>3.3344270063682502</v>
      </c>
      <c r="V69" s="33">
        <v>5.36415986652732</v>
      </c>
      <c r="W69" s="33">
        <v>7.0356530079810797</v>
      </c>
      <c r="X69" s="33">
        <v>6.0103258225900813</v>
      </c>
      <c r="Y69" s="33">
        <v>5.8189981785737199</v>
      </c>
      <c r="Z69" s="33">
        <v>5.4065890646301007</v>
      </c>
      <c r="AA69" s="33">
        <v>5.2487462956977602</v>
      </c>
      <c r="AB69" s="33">
        <v>4.5007794313601917</v>
      </c>
      <c r="AC69" s="33">
        <v>4.3276747278070395</v>
      </c>
      <c r="AD69" s="33">
        <v>3.9450481087144103</v>
      </c>
      <c r="AE69" s="33">
        <v>4.0487289768896897</v>
      </c>
    </row>
    <row r="70" spans="1:31">
      <c r="A70" s="29" t="s">
        <v>133</v>
      </c>
      <c r="B70" s="29" t="s">
        <v>36</v>
      </c>
      <c r="C70" s="33">
        <v>7.9860738073953996E-2</v>
      </c>
      <c r="D70" s="33">
        <v>7.6523209173149906E-2</v>
      </c>
      <c r="E70" s="33">
        <v>9.077885518296E-2</v>
      </c>
      <c r="F70" s="33">
        <v>8.8257675617889997E-2</v>
      </c>
      <c r="G70" s="33">
        <v>8.4930840304580008E-2</v>
      </c>
      <c r="H70" s="33">
        <v>8.2381575175675889E-2</v>
      </c>
      <c r="I70" s="33">
        <v>7.5366564057299995E-2</v>
      </c>
      <c r="J70" s="33">
        <v>6.8417424104720001E-2</v>
      </c>
      <c r="K70" s="33">
        <v>6.3361620757609899E-2</v>
      </c>
      <c r="L70" s="33">
        <v>6.0278580030179996E-2</v>
      </c>
      <c r="M70" s="33">
        <v>5.439358679211001E-2</v>
      </c>
      <c r="N70" s="33">
        <v>5.1028048350799902E-2</v>
      </c>
      <c r="O70" s="33">
        <v>4.5672171974800002E-2</v>
      </c>
      <c r="P70" s="33">
        <v>3.4223535034899999E-2</v>
      </c>
      <c r="Q70" s="33">
        <v>0.54424797199999986</v>
      </c>
      <c r="R70" s="33">
        <v>0.51946852700000001</v>
      </c>
      <c r="S70" s="33">
        <v>0.48388483300000001</v>
      </c>
      <c r="T70" s="33">
        <v>0.45697214400000002</v>
      </c>
      <c r="U70" s="33">
        <v>0.51390537700000005</v>
      </c>
      <c r="V70" s="33">
        <v>0.46809837899999995</v>
      </c>
      <c r="W70" s="33">
        <v>0.7869661</v>
      </c>
      <c r="X70" s="33">
        <v>0.74200721400000003</v>
      </c>
      <c r="Y70" s="33">
        <v>0.65547065100000002</v>
      </c>
      <c r="Z70" s="33">
        <v>0.67774994200000005</v>
      </c>
      <c r="AA70" s="33">
        <v>0.65543004999999999</v>
      </c>
      <c r="AB70" s="33">
        <v>0.60147574100000001</v>
      </c>
      <c r="AC70" s="33">
        <v>0.57045841199999991</v>
      </c>
      <c r="AD70" s="33">
        <v>0.54445811899999996</v>
      </c>
      <c r="AE70" s="33">
        <v>0.47330705200000001</v>
      </c>
    </row>
    <row r="71" spans="1:31">
      <c r="A71" s="29" t="s">
        <v>133</v>
      </c>
      <c r="B71" s="29" t="s">
        <v>73</v>
      </c>
      <c r="C71" s="33">
        <v>0</v>
      </c>
      <c r="D71" s="33">
        <v>0</v>
      </c>
      <c r="E71" s="33">
        <v>9.9836989999999999E-8</v>
      </c>
      <c r="F71" s="33">
        <v>9.5964583999999893E-8</v>
      </c>
      <c r="G71" s="33">
        <v>9.0388675999999992E-8</v>
      </c>
      <c r="H71" s="33">
        <v>9.9039059999999891E-8</v>
      </c>
      <c r="I71" s="33">
        <v>9.5133799999999907E-8</v>
      </c>
      <c r="J71" s="33">
        <v>9.392271999999999E-8</v>
      </c>
      <c r="K71" s="33">
        <v>1.05889839999999E-7</v>
      </c>
      <c r="L71" s="33">
        <v>1.1066190999999999E-7</v>
      </c>
      <c r="M71" s="33">
        <v>1.1292483999999901E-7</v>
      </c>
      <c r="N71" s="33">
        <v>1.9855364999999999E-7</v>
      </c>
      <c r="O71" s="33">
        <v>1.8484197999999999E-7</v>
      </c>
      <c r="P71" s="33">
        <v>1.7808131999999999E-7</v>
      </c>
      <c r="Q71" s="33">
        <v>2.0332482999999999E-7</v>
      </c>
      <c r="R71" s="33">
        <v>1.9528336E-7</v>
      </c>
      <c r="S71" s="33">
        <v>2.32123579999999E-7</v>
      </c>
      <c r="T71" s="33">
        <v>2.2177456E-7</v>
      </c>
      <c r="U71" s="33">
        <v>2.15192589999999E-7</v>
      </c>
      <c r="V71" s="33">
        <v>2.0863000000000001E-7</v>
      </c>
      <c r="W71" s="33">
        <v>2.4039120999999899E-7</v>
      </c>
      <c r="X71" s="33">
        <v>2.2422007000000002E-7</v>
      </c>
      <c r="Y71" s="33">
        <v>2.136166E-7</v>
      </c>
      <c r="Z71" s="33">
        <v>2.3594857000000002E-7</v>
      </c>
      <c r="AA71" s="33">
        <v>2.1961258999999899E-7</v>
      </c>
      <c r="AB71" s="33">
        <v>2.0162397E-7</v>
      </c>
      <c r="AC71" s="33">
        <v>1.9534395000000001E-7</v>
      </c>
      <c r="AD71" s="33">
        <v>1.9043808E-7</v>
      </c>
      <c r="AE71" s="33">
        <v>1.82173869999999E-7</v>
      </c>
    </row>
    <row r="72" spans="1:31">
      <c r="A72" s="29" t="s">
        <v>133</v>
      </c>
      <c r="B72" s="29" t="s">
        <v>56</v>
      </c>
      <c r="C72" s="33">
        <v>4.9606449899999995E-2</v>
      </c>
      <c r="D72" s="33">
        <v>8.2658675000000001E-2</v>
      </c>
      <c r="E72" s="33">
        <v>0.12164925359999999</v>
      </c>
      <c r="F72" s="33">
        <v>0.14363593499999999</v>
      </c>
      <c r="G72" s="33">
        <v>0.17259502000000002</v>
      </c>
      <c r="H72" s="33">
        <v>0.204190977</v>
      </c>
      <c r="I72" s="33">
        <v>0.22453008199999999</v>
      </c>
      <c r="J72" s="33">
        <v>0.24914627</v>
      </c>
      <c r="K72" s="33">
        <v>0.29239521299999999</v>
      </c>
      <c r="L72" s="33">
        <v>0.33119425200000002</v>
      </c>
      <c r="M72" s="33">
        <v>0.37398036600000001</v>
      </c>
      <c r="N72" s="33">
        <v>0.37284835</v>
      </c>
      <c r="O72" s="33">
        <v>0.37981492999999988</v>
      </c>
      <c r="P72" s="33">
        <v>0.38824098200000001</v>
      </c>
      <c r="Q72" s="33">
        <v>0.35734716999999999</v>
      </c>
      <c r="R72" s="33">
        <v>0.36538567500000008</v>
      </c>
      <c r="S72" s="33">
        <v>0.358772804</v>
      </c>
      <c r="T72" s="33">
        <v>0.36084603799999998</v>
      </c>
      <c r="U72" s="33">
        <v>0.36441862000000003</v>
      </c>
      <c r="V72" s="33">
        <v>0.350063603</v>
      </c>
      <c r="W72" s="33">
        <v>0.334208956</v>
      </c>
      <c r="X72" s="33">
        <v>0.32484995599999994</v>
      </c>
      <c r="Y72" s="33">
        <v>0.28220784800000004</v>
      </c>
      <c r="Z72" s="33">
        <v>0.30769083699999999</v>
      </c>
      <c r="AA72" s="33">
        <v>0.32425164000000001</v>
      </c>
      <c r="AB72" s="33">
        <v>0.29412237999999996</v>
      </c>
      <c r="AC72" s="33">
        <v>0.28772035000000001</v>
      </c>
      <c r="AD72" s="33">
        <v>0.28282783</v>
      </c>
      <c r="AE72" s="33">
        <v>0.20576403200000001</v>
      </c>
    </row>
    <row r="73" spans="1:31">
      <c r="A73" s="34" t="s">
        <v>138</v>
      </c>
      <c r="B73" s="34"/>
      <c r="C73" s="35">
        <v>25429.448362759333</v>
      </c>
      <c r="D73" s="35">
        <v>26020.949885808888</v>
      </c>
      <c r="E73" s="35">
        <v>19274.723271298069</v>
      </c>
      <c r="F73" s="35">
        <v>18322.151064315804</v>
      </c>
      <c r="G73" s="35">
        <v>18444.258569518712</v>
      </c>
      <c r="H73" s="35">
        <v>18215.482944238265</v>
      </c>
      <c r="I73" s="35">
        <v>15782.116091645936</v>
      </c>
      <c r="J73" s="35">
        <v>13712.294010285776</v>
      </c>
      <c r="K73" s="35">
        <v>13896.790910007216</v>
      </c>
      <c r="L73" s="35">
        <v>12696.951125983287</v>
      </c>
      <c r="M73" s="35">
        <v>12265.272549803209</v>
      </c>
      <c r="N73" s="35">
        <v>12377.852582505058</v>
      </c>
      <c r="O73" s="35">
        <v>12378.985036416809</v>
      </c>
      <c r="P73" s="35">
        <v>11554.342267680951</v>
      </c>
      <c r="Q73" s="35">
        <v>8891.772521670744</v>
      </c>
      <c r="R73" s="35">
        <v>7755.1606589461717</v>
      </c>
      <c r="S73" s="35">
        <v>5868.169742306497</v>
      </c>
      <c r="T73" s="35">
        <v>5761.9479374907323</v>
      </c>
      <c r="U73" s="35">
        <v>5178.3836966253457</v>
      </c>
      <c r="V73" s="35">
        <v>4856.883889183131</v>
      </c>
      <c r="W73" s="35">
        <v>4481.3165928168146</v>
      </c>
      <c r="X73" s="35">
        <v>4807.6095187763513</v>
      </c>
      <c r="Y73" s="35">
        <v>4871.9838592978394</v>
      </c>
      <c r="Z73" s="35">
        <v>2106.3490432634917</v>
      </c>
      <c r="AA73" s="35">
        <v>1585.2530324655938</v>
      </c>
      <c r="AB73" s="35">
        <v>1906.3373445428356</v>
      </c>
      <c r="AC73" s="35">
        <v>1937.1637875667927</v>
      </c>
      <c r="AD73" s="35">
        <v>1869.7657615580517</v>
      </c>
      <c r="AE73" s="35">
        <v>1705.6909962865423</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6.8170890000000001E-5</v>
      </c>
      <c r="D78" s="33">
        <v>6.3804240000000004E-5</v>
      </c>
      <c r="E78" s="33">
        <v>6.3882283999999999E-5</v>
      </c>
      <c r="F78" s="33">
        <v>6.1141428E-5</v>
      </c>
      <c r="G78" s="33">
        <v>5.8474567000000001E-5</v>
      </c>
      <c r="H78" s="33">
        <v>5.8598029999999999E-5</v>
      </c>
      <c r="I78" s="33">
        <v>6.0155753000000002E-5</v>
      </c>
      <c r="J78" s="33">
        <v>5.9981222999999997E-5</v>
      </c>
      <c r="K78" s="33">
        <v>6.2670310000000003E-5</v>
      </c>
      <c r="L78" s="33">
        <v>6.0240756999999997E-5</v>
      </c>
      <c r="M78" s="33">
        <v>5.7134629999999995E-5</v>
      </c>
      <c r="N78" s="33">
        <v>5.9001505000000001E-5</v>
      </c>
      <c r="O78" s="33">
        <v>5.625457E-5</v>
      </c>
      <c r="P78" s="33">
        <v>5.1503040000000001E-5</v>
      </c>
      <c r="Q78" s="33">
        <v>4.9979189999999997E-5</v>
      </c>
      <c r="R78" s="33">
        <v>4.8118981999999995E-5</v>
      </c>
      <c r="S78" s="33">
        <v>4.7230086999999998E-5</v>
      </c>
      <c r="T78" s="33">
        <v>4.8953243000000002E-5</v>
      </c>
      <c r="U78" s="33">
        <v>4.8816792999999997E-5</v>
      </c>
      <c r="V78" s="33">
        <v>4.5699893999999996E-5</v>
      </c>
      <c r="W78" s="33">
        <v>4.6006959999999999E-5</v>
      </c>
      <c r="X78" s="33">
        <v>4.4137390000000001E-5</v>
      </c>
      <c r="Y78" s="33">
        <v>4.0458740000000002E-5</v>
      </c>
      <c r="Z78" s="33">
        <v>3.875727E-5</v>
      </c>
      <c r="AA78" s="33">
        <v>3.7354595999999999E-5</v>
      </c>
      <c r="AB78" s="33">
        <v>4.2994327999999999E-5</v>
      </c>
      <c r="AC78" s="33">
        <v>4.3377290000000002E-5</v>
      </c>
      <c r="AD78" s="33">
        <v>4.30635959999999E-5</v>
      </c>
      <c r="AE78" s="33">
        <v>4.0766869999999995E-5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7.9838571999999995E-5</v>
      </c>
      <c r="D80" s="33">
        <v>7.1896090999999993E-5</v>
      </c>
      <c r="E80" s="33">
        <v>7.3334634999999997E-5</v>
      </c>
      <c r="F80" s="33">
        <v>7.1378091999999992E-5</v>
      </c>
      <c r="G80" s="33">
        <v>6.8819447000000009E-5</v>
      </c>
      <c r="H80" s="33">
        <v>7.0820481000000005E-5</v>
      </c>
      <c r="I80" s="33">
        <v>7.0883529000000006E-5</v>
      </c>
      <c r="J80" s="33">
        <v>7.0901263999999898E-5</v>
      </c>
      <c r="K80" s="33">
        <v>7.3431446000000002E-5</v>
      </c>
      <c r="L80" s="33">
        <v>7.0855013000000001E-5</v>
      </c>
      <c r="M80" s="33">
        <v>6.551520750000001E-5</v>
      </c>
      <c r="N80" s="33">
        <v>0.62303942600200002</v>
      </c>
      <c r="O80" s="33">
        <v>6.7372716000000003E-5</v>
      </c>
      <c r="P80" s="33">
        <v>5.6168658300000003E-5</v>
      </c>
      <c r="Q80" s="33">
        <v>5.7484861999999985E-5</v>
      </c>
      <c r="R80" s="33">
        <v>5.6820662600000002E-5</v>
      </c>
      <c r="S80" s="33">
        <v>0.27040232535900005</v>
      </c>
      <c r="T80" s="33">
        <v>5.6695714600000001E-5</v>
      </c>
      <c r="U80" s="33">
        <v>5.72655652999999E-5</v>
      </c>
      <c r="V80" s="33">
        <v>1.3149484228399998E-2</v>
      </c>
      <c r="W80" s="33">
        <v>1.9528381011930001</v>
      </c>
      <c r="X80" s="33">
        <v>3.7309634999999995E-5</v>
      </c>
      <c r="Y80" s="33">
        <v>3.0803419999999904E-5</v>
      </c>
      <c r="Z80" s="33">
        <v>0.98074016266840003</v>
      </c>
      <c r="AA80" s="33">
        <v>2.97726954E-5</v>
      </c>
      <c r="AB80" s="33">
        <v>3.6833935999999998E-5</v>
      </c>
      <c r="AC80" s="33">
        <v>3.6757480299999893E-5</v>
      </c>
      <c r="AD80" s="33">
        <v>0.57541589722270015</v>
      </c>
      <c r="AE80" s="33">
        <v>3.3993003300000001E-5</v>
      </c>
    </row>
    <row r="81" spans="1:31">
      <c r="A81" s="29" t="s">
        <v>134</v>
      </c>
      <c r="B81" s="29" t="s">
        <v>65</v>
      </c>
      <c r="C81" s="33">
        <v>52827.45246</v>
      </c>
      <c r="D81" s="33">
        <v>53385.215999999993</v>
      </c>
      <c r="E81" s="33">
        <v>47357.8482</v>
      </c>
      <c r="F81" s="33">
        <v>53875.407699999996</v>
      </c>
      <c r="G81" s="33">
        <v>52648.351900000001</v>
      </c>
      <c r="H81" s="33">
        <v>46786.862050000003</v>
      </c>
      <c r="I81" s="33">
        <v>45572.936740000005</v>
      </c>
      <c r="J81" s="33">
        <v>45381.584000000003</v>
      </c>
      <c r="K81" s="33">
        <v>42210.940299999995</v>
      </c>
      <c r="L81" s="33">
        <v>39731.720959999999</v>
      </c>
      <c r="M81" s="33">
        <v>35089.82346</v>
      </c>
      <c r="N81" s="33">
        <v>34636.196640000002</v>
      </c>
      <c r="O81" s="33">
        <v>33862.509899999997</v>
      </c>
      <c r="P81" s="33">
        <v>33906.564159999994</v>
      </c>
      <c r="Q81" s="33">
        <v>31212.428400000004</v>
      </c>
      <c r="R81" s="33">
        <v>28981.305909999995</v>
      </c>
      <c r="S81" s="33">
        <v>28636.745900000005</v>
      </c>
      <c r="T81" s="33">
        <v>26021.601570000003</v>
      </c>
      <c r="U81" s="33">
        <v>24519.083760000001</v>
      </c>
      <c r="V81" s="33">
        <v>21708.595120000002</v>
      </c>
      <c r="W81" s="33">
        <v>21346.449850000001</v>
      </c>
      <c r="X81" s="33">
        <v>21075.857030000003</v>
      </c>
      <c r="Y81" s="33">
        <v>20393.023969999998</v>
      </c>
      <c r="Z81" s="33">
        <v>17740.917969999999</v>
      </c>
      <c r="AA81" s="33">
        <v>18780.4319</v>
      </c>
      <c r="AB81" s="33">
        <v>19980.149270000002</v>
      </c>
      <c r="AC81" s="33">
        <v>18774.085070000001</v>
      </c>
      <c r="AD81" s="33">
        <v>17015.984329999999</v>
      </c>
      <c r="AE81" s="33">
        <v>15204.498180000002</v>
      </c>
    </row>
    <row r="82" spans="1:31">
      <c r="A82" s="29" t="s">
        <v>134</v>
      </c>
      <c r="B82" s="29" t="s">
        <v>69</v>
      </c>
      <c r="C82" s="33">
        <v>3355.3595150807082</v>
      </c>
      <c r="D82" s="33">
        <v>3874.5220133232474</v>
      </c>
      <c r="E82" s="33">
        <v>3329.7330272737709</v>
      </c>
      <c r="F82" s="33">
        <v>3206.8346148531878</v>
      </c>
      <c r="G82" s="33">
        <v>3260.6870424367912</v>
      </c>
      <c r="H82" s="33">
        <v>3174.0620992251315</v>
      </c>
      <c r="I82" s="33">
        <v>3098.3764793484834</v>
      </c>
      <c r="J82" s="33">
        <v>2521.9481454528677</v>
      </c>
      <c r="K82" s="33">
        <v>2466.8779629049486</v>
      </c>
      <c r="L82" s="33">
        <v>2142.0128206374497</v>
      </c>
      <c r="M82" s="33">
        <v>2487.5815930715062</v>
      </c>
      <c r="N82" s="33">
        <v>2111.7369265534962</v>
      </c>
      <c r="O82" s="33">
        <v>2055.5045234883655</v>
      </c>
      <c r="P82" s="33">
        <v>2043.341089286057</v>
      </c>
      <c r="Q82" s="33">
        <v>1996.5628866512527</v>
      </c>
      <c r="R82" s="33">
        <v>1982.9140949823941</v>
      </c>
      <c r="S82" s="33">
        <v>1619.8472671903978</v>
      </c>
      <c r="T82" s="33">
        <v>1582.3367274144666</v>
      </c>
      <c r="U82" s="33">
        <v>1361.7939978167342</v>
      </c>
      <c r="V82" s="33">
        <v>1607.3152417033889</v>
      </c>
      <c r="W82" s="33">
        <v>1355.1150974091061</v>
      </c>
      <c r="X82" s="33">
        <v>1311.6700168236048</v>
      </c>
      <c r="Y82" s="33">
        <v>1311.9499969906315</v>
      </c>
      <c r="Z82" s="33">
        <v>998.81616142248674</v>
      </c>
      <c r="AA82" s="33">
        <v>978.50110565330726</v>
      </c>
      <c r="AB82" s="33">
        <v>809.01620365764177</v>
      </c>
      <c r="AC82" s="33">
        <v>783.34699185785917</v>
      </c>
      <c r="AD82" s="33">
        <v>683.54983144133598</v>
      </c>
      <c r="AE82" s="33">
        <v>798.1871133391254</v>
      </c>
    </row>
    <row r="83" spans="1:31">
      <c r="A83" s="29" t="s">
        <v>134</v>
      </c>
      <c r="B83" s="29" t="s">
        <v>68</v>
      </c>
      <c r="C83" s="33">
        <v>4.9316465999999999E-8</v>
      </c>
      <c r="D83" s="33">
        <v>7.6408930000000004E-8</v>
      </c>
      <c r="E83" s="33">
        <v>9.8718155999999994E-8</v>
      </c>
      <c r="F83" s="33">
        <v>1.0061027599999999E-7</v>
      </c>
      <c r="G83" s="33">
        <v>8.2490995000000002E-8</v>
      </c>
      <c r="H83" s="33">
        <v>9.6070624E-8</v>
      </c>
      <c r="I83" s="33">
        <v>1.14392045E-7</v>
      </c>
      <c r="J83" s="33">
        <v>1.287809E-7</v>
      </c>
      <c r="K83" s="33">
        <v>3.0854685E-7</v>
      </c>
      <c r="L83" s="33">
        <v>3.9316702000000001E-7</v>
      </c>
      <c r="M83" s="33">
        <v>3.5710132000000001E-7</v>
      </c>
      <c r="N83" s="33">
        <v>3.5460089999999999E-7</v>
      </c>
      <c r="O83" s="33">
        <v>3.4105203999999999E-7</v>
      </c>
      <c r="P83" s="33">
        <v>2.6700927999999999E-7</v>
      </c>
      <c r="Q83" s="33">
        <v>2.8678667000000003E-7</v>
      </c>
      <c r="R83" s="33">
        <v>2.63595139999999E-7</v>
      </c>
      <c r="S83" s="33">
        <v>2.4978827999999997E-7</v>
      </c>
      <c r="T83" s="33">
        <v>2.6469620000000001E-7</v>
      </c>
      <c r="U83" s="33">
        <v>2.4762417999999996E-7</v>
      </c>
      <c r="V83" s="33">
        <v>2.0547862000000001E-7</v>
      </c>
      <c r="W83" s="33">
        <v>2.2299141000000002E-7</v>
      </c>
      <c r="X83" s="33">
        <v>2.1854336000000001E-7</v>
      </c>
      <c r="Y83" s="33">
        <v>1.4933631999999998E-7</v>
      </c>
      <c r="Z83" s="33">
        <v>1.5837534999999999E-7</v>
      </c>
      <c r="AA83" s="33">
        <v>1.4781403000000001E-7</v>
      </c>
      <c r="AB83" s="33">
        <v>1.4151671999999899E-7</v>
      </c>
      <c r="AC83" s="33">
        <v>1.50826E-7</v>
      </c>
      <c r="AD83" s="33">
        <v>1.4184046999999901E-7</v>
      </c>
      <c r="AE83" s="33">
        <v>1.1322662599999999E-7</v>
      </c>
    </row>
    <row r="84" spans="1:31">
      <c r="A84" s="29" t="s">
        <v>134</v>
      </c>
      <c r="B84" s="29" t="s">
        <v>36</v>
      </c>
      <c r="C84" s="33">
        <v>8.8550273999999997E-8</v>
      </c>
      <c r="D84" s="33">
        <v>8.9614149999999999E-8</v>
      </c>
      <c r="E84" s="33">
        <v>8.3454319999999904E-8</v>
      </c>
      <c r="F84" s="33">
        <v>8.0101149999999999E-8</v>
      </c>
      <c r="G84" s="33">
        <v>7.9891265999999903E-8</v>
      </c>
      <c r="H84" s="33">
        <v>7.8066949999999892E-8</v>
      </c>
      <c r="I84" s="33">
        <v>8.1358274000000008E-8</v>
      </c>
      <c r="J84" s="33">
        <v>8.9807190000000006E-8</v>
      </c>
      <c r="K84" s="33">
        <v>1.09151039999999E-7</v>
      </c>
      <c r="L84" s="33">
        <v>1.1162449999999999E-7</v>
      </c>
      <c r="M84" s="33">
        <v>1.1844120000000001E-7</v>
      </c>
      <c r="N84" s="33">
        <v>1.2460600999999998E-7</v>
      </c>
      <c r="O84" s="33">
        <v>1.2398821000000001E-7</v>
      </c>
      <c r="P84" s="33">
        <v>1.4531988E-7</v>
      </c>
      <c r="Q84" s="33">
        <v>1.3703837999999999E-7</v>
      </c>
      <c r="R84" s="33">
        <v>1.3971211999999999E-7</v>
      </c>
      <c r="S84" s="33">
        <v>1.4361885E-7</v>
      </c>
      <c r="T84" s="33">
        <v>1.3312900999999998E-7</v>
      </c>
      <c r="U84" s="33">
        <v>1.6114258000000001E-7</v>
      </c>
      <c r="V84" s="33">
        <v>1.8491075E-7</v>
      </c>
      <c r="W84" s="33">
        <v>1.4729761000000001E-7</v>
      </c>
      <c r="X84" s="33">
        <v>1.4219678000000001E-7</v>
      </c>
      <c r="Y84" s="33">
        <v>2.012051E-7</v>
      </c>
      <c r="Z84" s="33">
        <v>1.9575914E-7</v>
      </c>
      <c r="AA84" s="33">
        <v>1.9476912999999998E-7</v>
      </c>
      <c r="AB84" s="33">
        <v>1.9920863E-7</v>
      </c>
      <c r="AC84" s="33">
        <v>1.9335849000000001E-7</v>
      </c>
      <c r="AD84" s="33">
        <v>2.1463799999999999E-7</v>
      </c>
      <c r="AE84" s="33">
        <v>2.2595152999999899E-7</v>
      </c>
    </row>
    <row r="85" spans="1:31">
      <c r="A85" s="29" t="s">
        <v>134</v>
      </c>
      <c r="B85" s="29" t="s">
        <v>73</v>
      </c>
      <c r="C85" s="33">
        <v>0</v>
      </c>
      <c r="D85" s="33">
        <v>0</v>
      </c>
      <c r="E85" s="33">
        <v>2.1434744999999899E-7</v>
      </c>
      <c r="F85" s="33">
        <v>2.1450187499999899E-7</v>
      </c>
      <c r="G85" s="33">
        <v>2.2609042500000001E-7</v>
      </c>
      <c r="H85" s="33">
        <v>2.2015595500000002E-7</v>
      </c>
      <c r="I85" s="33">
        <v>2.1506378399999903E-7</v>
      </c>
      <c r="J85" s="33">
        <v>2.1709950599999999E-7</v>
      </c>
      <c r="K85" s="33">
        <v>1.975902E-7</v>
      </c>
      <c r="L85" s="33">
        <v>2.02875659999999E-7</v>
      </c>
      <c r="M85" s="33">
        <v>2.2654903999999901E-7</v>
      </c>
      <c r="N85" s="33">
        <v>2.1851556000000001E-7</v>
      </c>
      <c r="O85" s="33">
        <v>2.2001395E-7</v>
      </c>
      <c r="P85" s="33">
        <v>2.6703514999999902E-7</v>
      </c>
      <c r="Q85" s="33">
        <v>2.4575360999999995E-7</v>
      </c>
      <c r="R85" s="33">
        <v>2.4525834999999895E-7</v>
      </c>
      <c r="S85" s="33">
        <v>2.5273791000000001E-7</v>
      </c>
      <c r="T85" s="33">
        <v>2.2687676599999899E-7</v>
      </c>
      <c r="U85" s="33">
        <v>2.5241575999999995E-7</v>
      </c>
      <c r="V85" s="33">
        <v>2.9093166000000001E-7</v>
      </c>
      <c r="W85" s="33">
        <v>2.3558171399999999E-7</v>
      </c>
      <c r="X85" s="33">
        <v>2.2602471399999998E-7</v>
      </c>
      <c r="Y85" s="33">
        <v>3.0464887999999903E-7</v>
      </c>
      <c r="Z85" s="33">
        <v>2.9146838999999999E-7</v>
      </c>
      <c r="AA85" s="33">
        <v>2.8807658E-7</v>
      </c>
      <c r="AB85" s="33">
        <v>2.8542293000000001E-7</v>
      </c>
      <c r="AC85" s="33">
        <v>2.7347176999999898E-7</v>
      </c>
      <c r="AD85" s="33">
        <v>2.9252291E-7</v>
      </c>
      <c r="AE85" s="33">
        <v>3.1209746999999998E-7</v>
      </c>
    </row>
    <row r="86" spans="1:31">
      <c r="A86" s="29" t="s">
        <v>134</v>
      </c>
      <c r="B86" s="29" t="s">
        <v>56</v>
      </c>
      <c r="C86" s="33">
        <v>8.0702566400000001E-4</v>
      </c>
      <c r="D86" s="33">
        <v>2.9445512799999899E-3</v>
      </c>
      <c r="E86" s="33">
        <v>3.9214430999999998E-3</v>
      </c>
      <c r="F86" s="33">
        <v>4.7000162300000004E-3</v>
      </c>
      <c r="G86" s="33">
        <v>8.0702519200000003E-3</v>
      </c>
      <c r="H86" s="33">
        <v>1.22159461E-2</v>
      </c>
      <c r="I86" s="33">
        <v>1.45763323E-2</v>
      </c>
      <c r="J86" s="33">
        <v>1.94756419E-2</v>
      </c>
      <c r="K86" s="33">
        <v>1.5719421299999991E-2</v>
      </c>
      <c r="L86" s="33">
        <v>2.0998016099999996E-2</v>
      </c>
      <c r="M86" s="33">
        <v>3.6868408999999998E-2</v>
      </c>
      <c r="N86" s="33">
        <v>2.6294781700000002E-2</v>
      </c>
      <c r="O86" s="33">
        <v>2.8677004800000003E-2</v>
      </c>
      <c r="P86" s="33">
        <v>3.9524160999999905E-2</v>
      </c>
      <c r="Q86" s="33">
        <v>3.5722805999999899E-2</v>
      </c>
      <c r="R86" s="33">
        <v>3.8038623399999999E-2</v>
      </c>
      <c r="S86" s="33">
        <v>4.1355454700000002E-2</v>
      </c>
      <c r="T86" s="33">
        <v>3.3204253000000003E-2</v>
      </c>
      <c r="U86" s="33">
        <v>3.4302098999999898E-2</v>
      </c>
      <c r="V86" s="33">
        <v>4.5699345499999898E-2</v>
      </c>
      <c r="W86" s="33">
        <v>4.0272432699999999E-2</v>
      </c>
      <c r="X86" s="33">
        <v>3.5861047999999895E-2</v>
      </c>
      <c r="Y86" s="33">
        <v>4.5407508299999989E-2</v>
      </c>
      <c r="Z86" s="33">
        <v>3.7021787999999993E-2</v>
      </c>
      <c r="AA86" s="33">
        <v>3.48460676999999E-2</v>
      </c>
      <c r="AB86" s="33">
        <v>3.3349714399999994E-2</v>
      </c>
      <c r="AC86" s="33">
        <v>1.9640939399999897E-2</v>
      </c>
      <c r="AD86" s="33">
        <v>2.2494619E-2</v>
      </c>
      <c r="AE86" s="33">
        <v>3.2844802999999999E-2</v>
      </c>
    </row>
    <row r="87" spans="1:31">
      <c r="A87" s="34" t="s">
        <v>138</v>
      </c>
      <c r="B87" s="34"/>
      <c r="C87" s="35">
        <v>56182.812123139491</v>
      </c>
      <c r="D87" s="35">
        <v>57259.738149099983</v>
      </c>
      <c r="E87" s="35">
        <v>50687.581364589409</v>
      </c>
      <c r="F87" s="35">
        <v>57082.242447473312</v>
      </c>
      <c r="G87" s="35">
        <v>55909.039069813291</v>
      </c>
      <c r="H87" s="35">
        <v>49960.924278739723</v>
      </c>
      <c r="I87" s="35">
        <v>48671.313350502161</v>
      </c>
      <c r="J87" s="35">
        <v>47903.532276464139</v>
      </c>
      <c r="K87" s="35">
        <v>44677.818399315242</v>
      </c>
      <c r="L87" s="35">
        <v>41873.733912126379</v>
      </c>
      <c r="M87" s="35">
        <v>37577.405176078442</v>
      </c>
      <c r="N87" s="35">
        <v>36748.556665335607</v>
      </c>
      <c r="O87" s="35">
        <v>35918.014547456703</v>
      </c>
      <c r="P87" s="35">
        <v>35949.905357224758</v>
      </c>
      <c r="Q87" s="35">
        <v>33208.991394402103</v>
      </c>
      <c r="R87" s="35">
        <v>30964.220110185626</v>
      </c>
      <c r="S87" s="35">
        <v>30256.863616995637</v>
      </c>
      <c r="T87" s="35">
        <v>27603.93840332812</v>
      </c>
      <c r="U87" s="35">
        <v>25880.877864146718</v>
      </c>
      <c r="V87" s="35">
        <v>23315.923557092992</v>
      </c>
      <c r="W87" s="35">
        <v>22703.51783174025</v>
      </c>
      <c r="X87" s="35">
        <v>22387.527128489179</v>
      </c>
      <c r="Y87" s="35">
        <v>21704.974038402124</v>
      </c>
      <c r="Z87" s="35">
        <v>18740.714910500799</v>
      </c>
      <c r="AA87" s="35">
        <v>19758.933072928412</v>
      </c>
      <c r="AB87" s="35">
        <v>20789.165553627423</v>
      </c>
      <c r="AC87" s="35">
        <v>19557.432142143458</v>
      </c>
      <c r="AD87" s="35">
        <v>17700.109620543994</v>
      </c>
      <c r="AE87" s="35">
        <v>16002.685368212227</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0.15260434170000001</v>
      </c>
      <c r="D92" s="37">
        <v>0.22898006989999978</v>
      </c>
      <c r="E92" s="37">
        <v>0.26018317299999999</v>
      </c>
      <c r="F92" s="37">
        <v>0.32092476049999996</v>
      </c>
      <c r="G92" s="37">
        <v>0.3177037466</v>
      </c>
      <c r="H92" s="37">
        <v>0.31319428779999975</v>
      </c>
      <c r="I92" s="37">
        <v>0.28627464149999993</v>
      </c>
      <c r="J92" s="37">
        <v>0.25738786929999991</v>
      </c>
      <c r="K92" s="37">
        <v>0.24701589459999987</v>
      </c>
      <c r="L92" s="37">
        <v>0.23408954399999998</v>
      </c>
      <c r="M92" s="37">
        <v>0.22263635900000001</v>
      </c>
      <c r="N92" s="37">
        <v>0.19723731269999986</v>
      </c>
      <c r="O92" s="37">
        <v>0.1605853763</v>
      </c>
      <c r="P92" s="37">
        <v>0.14022740040000001</v>
      </c>
      <c r="Q92" s="37">
        <v>0.13624388369999998</v>
      </c>
      <c r="R92" s="37">
        <v>0.13057077650000001</v>
      </c>
      <c r="S92" s="37">
        <v>0.1190123065</v>
      </c>
      <c r="T92" s="37">
        <v>0.11260218259999999</v>
      </c>
      <c r="U92" s="37">
        <v>0.10950534499999989</v>
      </c>
      <c r="V92" s="37">
        <v>8.7101532999999995E-2</v>
      </c>
      <c r="W92" s="37">
        <v>4.5313790000000007E-2</v>
      </c>
      <c r="X92" s="37">
        <v>2.4496496E-2</v>
      </c>
      <c r="Y92" s="37">
        <v>1.9618725E-2</v>
      </c>
      <c r="Z92" s="37">
        <v>2.2623641999999999E-2</v>
      </c>
      <c r="AA92" s="37">
        <v>2.1545739999999997E-2</v>
      </c>
      <c r="AB92" s="37">
        <v>1.9082986999999999E-2</v>
      </c>
      <c r="AC92" s="37">
        <v>1.8350109999999999E-2</v>
      </c>
      <c r="AD92" s="37">
        <v>1.7788815999999999E-2</v>
      </c>
      <c r="AE92" s="37">
        <v>1.39685589999999E-2</v>
      </c>
    </row>
    <row r="93" spans="1:31">
      <c r="A93" s="29" t="s">
        <v>40</v>
      </c>
      <c r="B93" s="29" t="s">
        <v>72</v>
      </c>
      <c r="C93" s="33">
        <v>3770.53496</v>
      </c>
      <c r="D93" s="33">
        <v>6191.2182400000002</v>
      </c>
      <c r="E93" s="33">
        <v>6730.6139299999995</v>
      </c>
      <c r="F93" s="33">
        <v>10172.07116426</v>
      </c>
      <c r="G93" s="33">
        <v>6181.4524621999999</v>
      </c>
      <c r="H93" s="33">
        <v>6954.2082941999997</v>
      </c>
      <c r="I93" s="33">
        <v>9376.5002629999999</v>
      </c>
      <c r="J93" s="33">
        <v>8486.7549579999995</v>
      </c>
      <c r="K93" s="33">
        <v>10326.838989</v>
      </c>
      <c r="L93" s="33">
        <v>10480.6469712</v>
      </c>
      <c r="M93" s="33">
        <v>11700.225056200001</v>
      </c>
      <c r="N93" s="33">
        <v>11760.999097399999</v>
      </c>
      <c r="O93" s="33">
        <v>10496.2895806</v>
      </c>
      <c r="P93" s="33">
        <v>10043.871424500001</v>
      </c>
      <c r="Q93" s="33">
        <v>10766.715279</v>
      </c>
      <c r="R93" s="33">
        <v>9805.8411359999991</v>
      </c>
      <c r="S93" s="33">
        <v>9033.4347150000012</v>
      </c>
      <c r="T93" s="33">
        <v>8778.0004562999984</v>
      </c>
      <c r="U93" s="33">
        <v>9455.1234826</v>
      </c>
      <c r="V93" s="33">
        <v>7959.5267127999996</v>
      </c>
      <c r="W93" s="33">
        <v>8077.0615013999995</v>
      </c>
      <c r="X93" s="33">
        <v>7982.1177267000003</v>
      </c>
      <c r="Y93" s="33">
        <v>6204.0446372999995</v>
      </c>
      <c r="Z93" s="33">
        <v>7029.9648692999999</v>
      </c>
      <c r="AA93" s="33">
        <v>7232.4549550000002</v>
      </c>
      <c r="AB93" s="33">
        <v>5826.080023999999</v>
      </c>
      <c r="AC93" s="33">
        <v>4798.2415111</v>
      </c>
      <c r="AD93" s="33">
        <v>5308.2761157000004</v>
      </c>
      <c r="AE93" s="33">
        <v>3938.4585563999995</v>
      </c>
    </row>
    <row r="94" spans="1:31">
      <c r="A94" s="29" t="s">
        <v>40</v>
      </c>
      <c r="B94" s="29" t="s">
        <v>76</v>
      </c>
      <c r="C94" s="33">
        <v>0.1571285253499998</v>
      </c>
      <c r="D94" s="33">
        <v>0.27328415046000004</v>
      </c>
      <c r="E94" s="33">
        <v>0.50242915979000002</v>
      </c>
      <c r="F94" s="33">
        <v>0.80262791362999997</v>
      </c>
      <c r="G94" s="33">
        <v>1.1379440206</v>
      </c>
      <c r="H94" s="33">
        <v>1.5331360728599992</v>
      </c>
      <c r="I94" s="33">
        <v>1.7715319476299989</v>
      </c>
      <c r="J94" s="33">
        <v>2.0167869970000001</v>
      </c>
      <c r="K94" s="33">
        <v>2.5578387760000001</v>
      </c>
      <c r="L94" s="33">
        <v>2.967025641899999</v>
      </c>
      <c r="M94" s="33">
        <v>3.6211425169999991</v>
      </c>
      <c r="N94" s="33">
        <v>3.5959714370000002</v>
      </c>
      <c r="O94" s="33">
        <v>3.7686213429999982</v>
      </c>
      <c r="P94" s="33">
        <v>3.9842110699999997</v>
      </c>
      <c r="Q94" s="33">
        <v>4.1588506963</v>
      </c>
      <c r="R94" s="33">
        <v>4.3310635506999988</v>
      </c>
      <c r="S94" s="33">
        <v>4.2179536349999989</v>
      </c>
      <c r="T94" s="33">
        <v>4.3125890442000001</v>
      </c>
      <c r="U94" s="33">
        <v>4.3727649049999995</v>
      </c>
      <c r="V94" s="33">
        <v>4.3450521589999989</v>
      </c>
      <c r="W94" s="33">
        <v>4.3202193086999996</v>
      </c>
      <c r="X94" s="33">
        <v>4.2905741839999996</v>
      </c>
      <c r="Y94" s="33">
        <v>3.8963540759999997</v>
      </c>
      <c r="Z94" s="33">
        <v>4.1130898434999992</v>
      </c>
      <c r="AA94" s="33">
        <v>4.1140686679999998</v>
      </c>
      <c r="AB94" s="33">
        <v>3.8546974725999998</v>
      </c>
      <c r="AC94" s="33">
        <v>3.8709727506</v>
      </c>
      <c r="AD94" s="33">
        <v>3.819750719</v>
      </c>
      <c r="AE94" s="33">
        <v>3.144284172499999</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2051.17976</v>
      </c>
      <c r="D98" s="33">
        <v>3669.3084399999998</v>
      </c>
      <c r="E98" s="33">
        <v>3928.9741300000001</v>
      </c>
      <c r="F98" s="33">
        <v>7025.42866426</v>
      </c>
      <c r="G98" s="33">
        <v>3211.9674621999998</v>
      </c>
      <c r="H98" s="33">
        <v>3690.9962941999997</v>
      </c>
      <c r="I98" s="33">
        <v>5713.286263</v>
      </c>
      <c r="J98" s="33">
        <v>5009.9099579999993</v>
      </c>
      <c r="K98" s="33">
        <v>6735.8104890000004</v>
      </c>
      <c r="L98" s="33">
        <v>6835.8644712000005</v>
      </c>
      <c r="M98" s="33">
        <v>8288.8712562000001</v>
      </c>
      <c r="N98" s="33">
        <v>8608.2808974</v>
      </c>
      <c r="O98" s="33">
        <v>8138.7740806000002</v>
      </c>
      <c r="P98" s="33">
        <v>7760.1982245000008</v>
      </c>
      <c r="Q98" s="33">
        <v>8367.324079</v>
      </c>
      <c r="R98" s="33">
        <v>7638.1406360000001</v>
      </c>
      <c r="S98" s="33">
        <v>7485.1591150000004</v>
      </c>
      <c r="T98" s="33">
        <v>7178.9145562999993</v>
      </c>
      <c r="U98" s="33">
        <v>7747.8910825999992</v>
      </c>
      <c r="V98" s="33">
        <v>6615.0116128</v>
      </c>
      <c r="W98" s="33">
        <v>6569.3115013999995</v>
      </c>
      <c r="X98" s="33">
        <v>6614.2507267000001</v>
      </c>
      <c r="Y98" s="33">
        <v>5257.8776372999992</v>
      </c>
      <c r="Z98" s="33">
        <v>5992.6881192999999</v>
      </c>
      <c r="AA98" s="33">
        <v>6219.6090549999999</v>
      </c>
      <c r="AB98" s="33">
        <v>5034.4200839999994</v>
      </c>
      <c r="AC98" s="33">
        <v>4155.5097611000001</v>
      </c>
      <c r="AD98" s="33">
        <v>4714.6742157000008</v>
      </c>
      <c r="AE98" s="33">
        <v>3370.3771163999995</v>
      </c>
    </row>
    <row r="99" spans="1:31">
      <c r="A99" s="29" t="s">
        <v>130</v>
      </c>
      <c r="B99" s="29" t="s">
        <v>76</v>
      </c>
      <c r="C99" s="33">
        <v>3.2470180899999895E-2</v>
      </c>
      <c r="D99" s="33">
        <v>5.7640914000000001E-2</v>
      </c>
      <c r="E99" s="33">
        <v>0.16960208899999998</v>
      </c>
      <c r="F99" s="33">
        <v>0.26581664300000002</v>
      </c>
      <c r="G99" s="33">
        <v>0.40434630399999999</v>
      </c>
      <c r="H99" s="33">
        <v>0.56383614999999998</v>
      </c>
      <c r="I99" s="33">
        <v>0.64104535600000001</v>
      </c>
      <c r="J99" s="33">
        <v>0.71289775999999994</v>
      </c>
      <c r="K99" s="33">
        <v>0.89793403500000002</v>
      </c>
      <c r="L99" s="33">
        <v>1.0299831799999999</v>
      </c>
      <c r="M99" s="33">
        <v>1.21505628</v>
      </c>
      <c r="N99" s="33">
        <v>1.2390846700000002</v>
      </c>
      <c r="O99" s="33">
        <v>1.3211234700000001</v>
      </c>
      <c r="P99" s="33">
        <v>1.37393575</v>
      </c>
      <c r="Q99" s="33">
        <v>1.4121701</v>
      </c>
      <c r="R99" s="33">
        <v>1.4799933899999991</v>
      </c>
      <c r="S99" s="33">
        <v>1.4461488999999998</v>
      </c>
      <c r="T99" s="33">
        <v>1.4749462200000001</v>
      </c>
      <c r="U99" s="33">
        <v>1.47333866</v>
      </c>
      <c r="V99" s="33">
        <v>1.4441241</v>
      </c>
      <c r="W99" s="33">
        <v>1.4645889700000001</v>
      </c>
      <c r="X99" s="33">
        <v>1.4939452499999999</v>
      </c>
      <c r="Y99" s="33">
        <v>1.3620664499999999</v>
      </c>
      <c r="Z99" s="33">
        <v>1.4478092299999989</v>
      </c>
      <c r="AA99" s="33">
        <v>1.4598724999999999</v>
      </c>
      <c r="AB99" s="33">
        <v>1.4073706800000001</v>
      </c>
      <c r="AC99" s="33">
        <v>1.3790331</v>
      </c>
      <c r="AD99" s="33">
        <v>1.4046177</v>
      </c>
      <c r="AE99" s="33">
        <v>1.13949137</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2.2415483E-2</v>
      </c>
      <c r="E102" s="33">
        <v>2.5653349999999998E-2</v>
      </c>
      <c r="F102" s="33">
        <v>3.0406025E-2</v>
      </c>
      <c r="G102" s="33">
        <v>2.9449567999999999E-2</v>
      </c>
      <c r="H102" s="33">
        <v>2.9124722999999998E-2</v>
      </c>
      <c r="I102" s="33">
        <v>2.8634982999999999E-2</v>
      </c>
      <c r="J102" s="33">
        <v>2.5966363999999999E-2</v>
      </c>
      <c r="K102" s="33">
        <v>2.4998610000000001E-2</v>
      </c>
      <c r="L102" s="33">
        <v>2.390403E-2</v>
      </c>
      <c r="M102" s="33">
        <v>2.2822196999999999E-2</v>
      </c>
      <c r="N102" s="33">
        <v>2.0841283999999898E-2</v>
      </c>
      <c r="O102" s="33">
        <v>1.8592187999999999E-2</v>
      </c>
      <c r="P102" s="33">
        <v>1.7873166999999999E-2</v>
      </c>
      <c r="Q102" s="33">
        <v>1.7404317999999998E-2</v>
      </c>
      <c r="R102" s="33">
        <v>1.6564266000000001E-2</v>
      </c>
      <c r="S102" s="33">
        <v>1.5285513999999998E-2</v>
      </c>
      <c r="T102" s="33">
        <v>1.4779199999999999E-2</v>
      </c>
      <c r="U102" s="33">
        <v>1.4002201999999899E-2</v>
      </c>
      <c r="V102" s="33">
        <v>0</v>
      </c>
      <c r="W102" s="33">
        <v>0</v>
      </c>
      <c r="X102" s="33">
        <v>0</v>
      </c>
      <c r="Y102" s="33">
        <v>0</v>
      </c>
      <c r="Z102" s="33">
        <v>0</v>
      </c>
      <c r="AA102" s="33">
        <v>0</v>
      </c>
      <c r="AB102" s="33">
        <v>0</v>
      </c>
      <c r="AC102" s="33">
        <v>0</v>
      </c>
      <c r="AD102" s="33">
        <v>0</v>
      </c>
      <c r="AE102" s="33">
        <v>0</v>
      </c>
    </row>
    <row r="103" spans="1:31">
      <c r="A103" s="29" t="s">
        <v>131</v>
      </c>
      <c r="B103" s="29" t="s">
        <v>72</v>
      </c>
      <c r="C103" s="33">
        <v>1719.3552</v>
      </c>
      <c r="D103" s="33">
        <v>2521.9097999999999</v>
      </c>
      <c r="E103" s="33">
        <v>2801.6397999999999</v>
      </c>
      <c r="F103" s="33">
        <v>3146.6424999999999</v>
      </c>
      <c r="G103" s="33">
        <v>2969.4850000000001</v>
      </c>
      <c r="H103" s="33">
        <v>3263.212</v>
      </c>
      <c r="I103" s="33">
        <v>3663.2139999999999</v>
      </c>
      <c r="J103" s="33">
        <v>3476.8449999999998</v>
      </c>
      <c r="K103" s="33">
        <v>3591.0284999999999</v>
      </c>
      <c r="L103" s="33">
        <v>3644.7824999999998</v>
      </c>
      <c r="M103" s="33">
        <v>3411.3537999999999</v>
      </c>
      <c r="N103" s="33">
        <v>3152.7182000000003</v>
      </c>
      <c r="O103" s="33">
        <v>2357.5155</v>
      </c>
      <c r="P103" s="33">
        <v>2283.6732000000002</v>
      </c>
      <c r="Q103" s="33">
        <v>2399.3912</v>
      </c>
      <c r="R103" s="33">
        <v>2167.7004999999999</v>
      </c>
      <c r="S103" s="33">
        <v>1548.2756000000002</v>
      </c>
      <c r="T103" s="33">
        <v>1599.0858999999998</v>
      </c>
      <c r="U103" s="33">
        <v>1707.2323999999999</v>
      </c>
      <c r="V103" s="33">
        <v>1344.5151000000001</v>
      </c>
      <c r="W103" s="33">
        <v>1507.75</v>
      </c>
      <c r="X103" s="33">
        <v>1367.867</v>
      </c>
      <c r="Y103" s="33">
        <v>946.16700000000003</v>
      </c>
      <c r="Z103" s="33">
        <v>1037.27675</v>
      </c>
      <c r="AA103" s="33">
        <v>1012.8459</v>
      </c>
      <c r="AB103" s="33">
        <v>791.65993999999989</v>
      </c>
      <c r="AC103" s="33">
        <v>642.73175000000003</v>
      </c>
      <c r="AD103" s="33">
        <v>593.6019</v>
      </c>
      <c r="AE103" s="33">
        <v>568.08143999999993</v>
      </c>
    </row>
    <row r="104" spans="1:31">
      <c r="A104" s="29" t="s">
        <v>131</v>
      </c>
      <c r="B104" s="29" t="s">
        <v>76</v>
      </c>
      <c r="C104" s="33">
        <v>3.6370810999999996E-2</v>
      </c>
      <c r="D104" s="33">
        <v>5.5619628500000004E-2</v>
      </c>
      <c r="E104" s="33">
        <v>9.0435747000000011E-2</v>
      </c>
      <c r="F104" s="33">
        <v>0.15800973999999987</v>
      </c>
      <c r="G104" s="33">
        <v>0.22220620699999993</v>
      </c>
      <c r="H104" s="33">
        <v>0.29868383199999998</v>
      </c>
      <c r="I104" s="33">
        <v>0.36328800500000002</v>
      </c>
      <c r="J104" s="33">
        <v>0.41246837600000003</v>
      </c>
      <c r="K104" s="33">
        <v>0.52030332000000001</v>
      </c>
      <c r="L104" s="33">
        <v>0.62439832000000006</v>
      </c>
      <c r="M104" s="33">
        <v>0.78512479000000013</v>
      </c>
      <c r="N104" s="33">
        <v>0.79488643999999997</v>
      </c>
      <c r="O104" s="33">
        <v>0.80121989000000005</v>
      </c>
      <c r="P104" s="33">
        <v>0.85839191500000001</v>
      </c>
      <c r="Q104" s="33">
        <v>0.93131849999999994</v>
      </c>
      <c r="R104" s="33">
        <v>0.98040079999999985</v>
      </c>
      <c r="S104" s="33">
        <v>0.95386135999999999</v>
      </c>
      <c r="T104" s="33">
        <v>0.98756773999999992</v>
      </c>
      <c r="U104" s="33">
        <v>0.99411203999999997</v>
      </c>
      <c r="V104" s="33">
        <v>1.038796569999999</v>
      </c>
      <c r="W104" s="33">
        <v>1.0448708799999999</v>
      </c>
      <c r="X104" s="33">
        <v>1.0196074999999989</v>
      </c>
      <c r="Y104" s="33">
        <v>0.92161291999999995</v>
      </c>
      <c r="Z104" s="33">
        <v>0.90282855999999989</v>
      </c>
      <c r="AA104" s="33">
        <v>0.85822755000000006</v>
      </c>
      <c r="AB104" s="33">
        <v>0.77147083999999999</v>
      </c>
      <c r="AC104" s="33">
        <v>0.84412399000000005</v>
      </c>
      <c r="AD104" s="33">
        <v>0.78324160000000009</v>
      </c>
      <c r="AE104" s="33">
        <v>0.69476216999999996</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5.4296913299999992E-2</v>
      </c>
      <c r="D107" s="33">
        <v>0.11182187390000001</v>
      </c>
      <c r="E107" s="33">
        <v>0.1227174263</v>
      </c>
      <c r="F107" s="33">
        <v>0.181554204</v>
      </c>
      <c r="G107" s="33">
        <v>0.183397068</v>
      </c>
      <c r="H107" s="33">
        <v>0.18235999399999989</v>
      </c>
      <c r="I107" s="33">
        <v>0.16438110899999997</v>
      </c>
      <c r="J107" s="33">
        <v>0.14716165099999989</v>
      </c>
      <c r="K107" s="33">
        <v>0.14361406999999987</v>
      </c>
      <c r="L107" s="33">
        <v>0.13594004699999998</v>
      </c>
      <c r="M107" s="33">
        <v>0.13253552000000002</v>
      </c>
      <c r="N107" s="33">
        <v>0.11348350169999998</v>
      </c>
      <c r="O107" s="33">
        <v>8.5643000299999994E-2</v>
      </c>
      <c r="P107" s="33">
        <v>8.0102383400000005E-2</v>
      </c>
      <c r="Q107" s="33">
        <v>8.0972165699999987E-2</v>
      </c>
      <c r="R107" s="33">
        <v>7.7395350500000001E-2</v>
      </c>
      <c r="S107" s="33">
        <v>6.9625718500000003E-2</v>
      </c>
      <c r="T107" s="33">
        <v>6.5644962599999995E-2</v>
      </c>
      <c r="U107" s="33">
        <v>6.4231663999999994E-2</v>
      </c>
      <c r="V107" s="33">
        <v>5.8781763000000001E-2</v>
      </c>
      <c r="W107" s="33">
        <v>1.8967402000000001E-2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2.8974596099999899E-2</v>
      </c>
      <c r="D109" s="33">
        <v>5.9045886000000006E-2</v>
      </c>
      <c r="E109" s="33">
        <v>9.4913342599999992E-2</v>
      </c>
      <c r="F109" s="33">
        <v>0.20423827700000002</v>
      </c>
      <c r="G109" s="33">
        <v>0.29887697499999999</v>
      </c>
      <c r="H109" s="33">
        <v>0.41601627800000002</v>
      </c>
      <c r="I109" s="33">
        <v>0.48523266699999895</v>
      </c>
      <c r="J109" s="33">
        <v>0.57603479999999996</v>
      </c>
      <c r="K109" s="33">
        <v>0.77622391000000002</v>
      </c>
      <c r="L109" s="33">
        <v>0.89915608000000002</v>
      </c>
      <c r="M109" s="33">
        <v>1.1368448499999999</v>
      </c>
      <c r="N109" s="33">
        <v>1.0926172750000001</v>
      </c>
      <c r="O109" s="33">
        <v>1.1662000899999989</v>
      </c>
      <c r="P109" s="33">
        <v>1.2485960399999998</v>
      </c>
      <c r="Q109" s="33">
        <v>1.35291195</v>
      </c>
      <c r="R109" s="33">
        <v>1.3957641199999999</v>
      </c>
      <c r="S109" s="33">
        <v>1.3474398400000001</v>
      </c>
      <c r="T109" s="33">
        <v>1.38524256</v>
      </c>
      <c r="U109" s="33">
        <v>1.4374213899999999</v>
      </c>
      <c r="V109" s="33">
        <v>1.3950172000000001</v>
      </c>
      <c r="W109" s="33">
        <v>1.3716415399999999</v>
      </c>
      <c r="X109" s="33">
        <v>1.3517622200000001</v>
      </c>
      <c r="Y109" s="33">
        <v>1.22808648</v>
      </c>
      <c r="Z109" s="33">
        <v>1.35660018</v>
      </c>
      <c r="AA109" s="33">
        <v>1.37231232</v>
      </c>
      <c r="AB109" s="33">
        <v>1.2920077900000002</v>
      </c>
      <c r="AC109" s="33">
        <v>1.2850488</v>
      </c>
      <c r="AD109" s="33">
        <v>1.2738009200000002</v>
      </c>
      <c r="AE109" s="33">
        <v>1.02928803</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9.8307428400000008E-2</v>
      </c>
      <c r="D112" s="33">
        <v>9.4742712999999784E-2</v>
      </c>
      <c r="E112" s="33">
        <v>0.1118123967</v>
      </c>
      <c r="F112" s="33">
        <v>0.10896453149999999</v>
      </c>
      <c r="G112" s="33">
        <v>0.1048571106</v>
      </c>
      <c r="H112" s="33">
        <v>0.10170957079999988</v>
      </c>
      <c r="I112" s="33">
        <v>9.3258549499999982E-2</v>
      </c>
      <c r="J112" s="33">
        <v>8.4259854300000006E-2</v>
      </c>
      <c r="K112" s="33">
        <v>7.8403214599999993E-2</v>
      </c>
      <c r="L112" s="33">
        <v>7.4245467000000009E-2</v>
      </c>
      <c r="M112" s="33">
        <v>6.7278641999999986E-2</v>
      </c>
      <c r="N112" s="33">
        <v>6.2912526999999996E-2</v>
      </c>
      <c r="O112" s="33">
        <v>5.6350188000000002E-2</v>
      </c>
      <c r="P112" s="33">
        <v>4.2251850000000001E-2</v>
      </c>
      <c r="Q112" s="33">
        <v>3.7867400000000002E-2</v>
      </c>
      <c r="R112" s="33">
        <v>3.6611159999999997E-2</v>
      </c>
      <c r="S112" s="33">
        <v>3.4101073999999995E-2</v>
      </c>
      <c r="T112" s="33">
        <v>3.2178019999999995E-2</v>
      </c>
      <c r="U112" s="33">
        <v>3.1271478999999998E-2</v>
      </c>
      <c r="V112" s="33">
        <v>2.8319769999999998E-2</v>
      </c>
      <c r="W112" s="33">
        <v>2.6346388000000002E-2</v>
      </c>
      <c r="X112" s="33">
        <v>2.4496496E-2</v>
      </c>
      <c r="Y112" s="33">
        <v>1.9618725E-2</v>
      </c>
      <c r="Z112" s="33">
        <v>2.2623641999999999E-2</v>
      </c>
      <c r="AA112" s="33">
        <v>2.1545739999999997E-2</v>
      </c>
      <c r="AB112" s="33">
        <v>1.9082986999999999E-2</v>
      </c>
      <c r="AC112" s="33">
        <v>1.8350109999999999E-2</v>
      </c>
      <c r="AD112" s="33">
        <v>1.7788815999999999E-2</v>
      </c>
      <c r="AE112" s="33">
        <v>1.39685589999999E-2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5.8363199399999996E-2</v>
      </c>
      <c r="D114" s="33">
        <v>9.7487613700000017E-2</v>
      </c>
      <c r="E114" s="33">
        <v>0.14288464199999998</v>
      </c>
      <c r="F114" s="33">
        <v>0.16899003250000003</v>
      </c>
      <c r="G114" s="33">
        <v>0.20306055899999997</v>
      </c>
      <c r="H114" s="33">
        <v>0.24023350699999901</v>
      </c>
      <c r="I114" s="33">
        <v>0.264708573</v>
      </c>
      <c r="J114" s="33">
        <v>0.29257964699999994</v>
      </c>
      <c r="K114" s="33">
        <v>0.34472629799999999</v>
      </c>
      <c r="L114" s="33">
        <v>0.38893868999999898</v>
      </c>
      <c r="M114" s="33">
        <v>0.44073943399999899</v>
      </c>
      <c r="N114" s="33">
        <v>0.43844567599999995</v>
      </c>
      <c r="O114" s="33">
        <v>0.446338086999999</v>
      </c>
      <c r="P114" s="33">
        <v>0.45677545699999988</v>
      </c>
      <c r="Q114" s="33">
        <v>0.42043102299999996</v>
      </c>
      <c r="R114" s="33">
        <v>0.42988960299999995</v>
      </c>
      <c r="S114" s="33">
        <v>0.42210836499999899</v>
      </c>
      <c r="T114" s="33">
        <v>0.42574630699999999</v>
      </c>
      <c r="U114" s="33">
        <v>0.42755396400000001</v>
      </c>
      <c r="V114" s="33">
        <v>0.41306776999999995</v>
      </c>
      <c r="W114" s="33">
        <v>0.39200828599999987</v>
      </c>
      <c r="X114" s="33">
        <v>0.3830135469999999</v>
      </c>
      <c r="Y114" s="33">
        <v>0.33122207000000004</v>
      </c>
      <c r="Z114" s="33">
        <v>0.36229365499999999</v>
      </c>
      <c r="AA114" s="33">
        <v>0.38238339000000005</v>
      </c>
      <c r="AB114" s="33">
        <v>0.34488428799999998</v>
      </c>
      <c r="AC114" s="33">
        <v>0.33963325599999999</v>
      </c>
      <c r="AD114" s="33">
        <v>0.33164648999999996</v>
      </c>
      <c r="AE114" s="33">
        <v>0.242098489999999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9.49737949999999E-4</v>
      </c>
      <c r="D119" s="33">
        <v>3.4901082599999998E-3</v>
      </c>
      <c r="E119" s="33">
        <v>4.5933391900000002E-3</v>
      </c>
      <c r="F119" s="33">
        <v>5.5732211300000001E-3</v>
      </c>
      <c r="G119" s="33">
        <v>9.4539755999999992E-3</v>
      </c>
      <c r="H119" s="33">
        <v>1.4366305860000001E-2</v>
      </c>
      <c r="I119" s="33">
        <v>1.7257346629999903E-2</v>
      </c>
      <c r="J119" s="33">
        <v>2.280641399999999E-2</v>
      </c>
      <c r="K119" s="33">
        <v>1.8651213E-2</v>
      </c>
      <c r="L119" s="33">
        <v>2.4549371899999992E-2</v>
      </c>
      <c r="M119" s="33">
        <v>4.3377163000000003E-2</v>
      </c>
      <c r="N119" s="33">
        <v>3.0937375999999999E-2</v>
      </c>
      <c r="O119" s="33">
        <v>3.3739806000000004E-2</v>
      </c>
      <c r="P119" s="33">
        <v>4.6511907999999998E-2</v>
      </c>
      <c r="Q119" s="33">
        <v>4.2019123299999989E-2</v>
      </c>
      <c r="R119" s="33">
        <v>4.50156377E-2</v>
      </c>
      <c r="S119" s="33">
        <v>4.8395170000000001E-2</v>
      </c>
      <c r="T119" s="33">
        <v>3.9086217200000002E-2</v>
      </c>
      <c r="U119" s="33">
        <v>4.0338850999999995E-2</v>
      </c>
      <c r="V119" s="33">
        <v>5.4046518999999987E-2</v>
      </c>
      <c r="W119" s="33">
        <v>4.7109632700000008E-2</v>
      </c>
      <c r="X119" s="33">
        <v>4.2245667000000001E-2</v>
      </c>
      <c r="Y119" s="33">
        <v>5.3366155999999894E-2</v>
      </c>
      <c r="Z119" s="33">
        <v>4.3558218499999996E-2</v>
      </c>
      <c r="AA119" s="33">
        <v>4.1272908000000004E-2</v>
      </c>
      <c r="AB119" s="33">
        <v>3.8963874599999899E-2</v>
      </c>
      <c r="AC119" s="33">
        <v>2.31336046E-2</v>
      </c>
      <c r="AD119" s="33">
        <v>2.6444009000000001E-2</v>
      </c>
      <c r="AE119" s="33">
        <v>3.8644112500000001E-2</v>
      </c>
    </row>
    <row r="121" spans="1:31" collapsed="1"/>
  </sheetData>
  <sheetProtection algorithmName="SHA-512" hashValue="ffd858W9Vy6YUpEsVKiJXhmZKhLJ2ozHvbfaI5bPF30Sdo8ia0j/kbUzLfOT06jHKSBedEmHkYF68vXAIXyl8g==" saltValue="Y/Ew7SAT2f0hyBiMedhLE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BaseCase_SyncCon Cost</vt:lpstr>
      <vt:lpstr>BaseCase_System Strength Cost</vt:lpstr>
      <vt:lpstr>Marinus_CF</vt:lpstr>
      <vt:lpstr>Marinus_Generation</vt:lpstr>
      <vt:lpstr>Marinus_Capacity</vt:lpstr>
      <vt:lpstr>Marinus_VOM Cost</vt:lpstr>
      <vt:lpstr>Marinus_FOM Cost</vt:lpstr>
      <vt:lpstr>Marinus_Fuel Cost</vt:lpstr>
      <vt:lpstr>Marinus_Build Cost</vt:lpstr>
      <vt:lpstr>Marinus_REHAB Cost</vt:lpstr>
      <vt:lpstr>Marinus_REZ Tx Cost</vt:lpstr>
      <vt:lpstr>Marinus_USE+DSP Cost</vt:lpstr>
      <vt:lpstr>Marinus_SyncCon Cost</vt:lpstr>
      <vt:lpstr>Marinus_System Strength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Damien Slinger</cp:lastModifiedBy>
  <dcterms:created xsi:type="dcterms:W3CDTF">2021-06-22T01:18:45Z</dcterms:created>
  <dcterms:modified xsi:type="dcterms:W3CDTF">2021-06-22T01:19:04Z</dcterms:modified>
</cp:coreProperties>
</file>