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TasNetworks\7. Marinus PACR 2021\Annual outcome workbooks\Final workbooks\"/>
    </mc:Choice>
  </mc:AlternateContent>
  <bookViews>
    <workbookView xWindow="0" yWindow="0" windowWidth="11280" windowHeight="2910"/>
  </bookViews>
  <sheets>
    <sheet name="Cover" sheetId="1" r:id="rId1"/>
    <sheet name="Release notice" sheetId="2" r:id="rId2"/>
    <sheet name="Version notes" sheetId="3" r:id="rId3"/>
    <sheet name="Abbreviations and notes" sheetId="4" r:id="rId4"/>
    <sheet name="---Compare options---" sheetId="7" r:id="rId5"/>
    <sheet name="BaseCase_CF" sheetId="8" r:id="rId6"/>
    <sheet name="BaseCase_Generation" sheetId="9" r:id="rId7"/>
    <sheet name="BaseCase_Capacity" sheetId="10" r:id="rId8"/>
    <sheet name="BaseCase_VOM Cost" sheetId="11" r:id="rId9"/>
    <sheet name="BaseCase_FOM Cost" sheetId="12" r:id="rId10"/>
    <sheet name="BaseCase_Fuel Cost" sheetId="13" r:id="rId11"/>
    <sheet name="BaseCase_Build Cost" sheetId="14" r:id="rId12"/>
    <sheet name="BaseCase_REHAB Cost" sheetId="15" r:id="rId13"/>
    <sheet name="BaseCase_REZ Tx Cost" sheetId="16" r:id="rId14"/>
    <sheet name="BaseCase_USE+DSP Cost" sheetId="17" r:id="rId15"/>
    <sheet name="BaseCase_SyncCon Cost" sheetId="18" r:id="rId16"/>
    <sheet name="BaseCase_System Strength Cost" sheetId="19" r:id="rId17"/>
    <sheet name="Marinus_CF" sheetId="20" r:id="rId18"/>
    <sheet name="Marinus_Generation" sheetId="21" r:id="rId19"/>
    <sheet name="Marinus_Capacity" sheetId="22" r:id="rId20"/>
    <sheet name="Marinus_VOM Cost" sheetId="23" r:id="rId21"/>
    <sheet name="Marinus_FOM Cost" sheetId="24" r:id="rId22"/>
    <sheet name="Marinus_Fuel Cost" sheetId="25" r:id="rId23"/>
    <sheet name="Marinus_Build Cost" sheetId="26" r:id="rId24"/>
    <sheet name="Marinus_REHAB Cost" sheetId="27" r:id="rId25"/>
    <sheet name="Marinus_REZ Tx Cost" sheetId="28" r:id="rId26"/>
    <sheet name="Marinus_USE+DSP Cost" sheetId="29" r:id="rId27"/>
    <sheet name="Marinus_SyncCon Cost" sheetId="30" r:id="rId28"/>
    <sheet name="Marinus_System Strength Cost" sheetId="31" r:id="rId29"/>
  </sheets>
  <externalReferences>
    <externalReference r:id="rId30"/>
    <externalReference r:id="rId31"/>
    <externalReference r:id="rId32"/>
    <externalReference r:id="rId33"/>
  </externalReferences>
  <definedNames>
    <definedName name="_xlnm._FilterDatabase" localSheetId="3" hidden="1">'Abbreviations and notes'!$A$2:$B$22</definedName>
    <definedName name="_xlnm._FilterDatabase" localSheetId="11" hidden="1">'BaseCase_Build Cost'!$A$5:$AE$5</definedName>
    <definedName name="_xlnm._FilterDatabase" localSheetId="7" hidden="1">BaseCase_Capacity!$A$5:$AE$17</definedName>
    <definedName name="_xlnm._FilterDatabase" localSheetId="5" hidden="1">BaseCase_CF!$A$5:$AE$17</definedName>
    <definedName name="_xlnm._FilterDatabase" localSheetId="9" hidden="1">'BaseCase_FOM Cost'!$A$1:$AE$5</definedName>
    <definedName name="_xlnm._FilterDatabase" localSheetId="10" hidden="1">'BaseCase_Fuel Cost'!$A$5:$AE$5</definedName>
    <definedName name="_xlnm._FilterDatabase" localSheetId="6" hidden="1">BaseCase_Generation!$A$5:$AE$17</definedName>
    <definedName name="_xlnm._FilterDatabase" localSheetId="12" hidden="1">'BaseCase_REHAB Cost'!$A$5:$AE$5</definedName>
    <definedName name="_xlnm._FilterDatabase" localSheetId="13" hidden="1">'BaseCase_REZ Tx Cost'!$A$5:$AE$5</definedName>
    <definedName name="_xlnm._FilterDatabase" localSheetId="14" hidden="1">'BaseCase_USE+DSP Cost'!$A$5:$AE$5</definedName>
    <definedName name="_xlnm._FilterDatabase" localSheetId="8" hidden="1">'BaseCase_VOM Cost'!$A$5:$AE$5</definedName>
    <definedName name="_xlnm._FilterDatabase" localSheetId="23" hidden="1">'Marinus_Build Cost'!$A$5:$AE$5</definedName>
    <definedName name="_xlnm._FilterDatabase" localSheetId="19" hidden="1">Marinus_Capacity!$A$5:$AE$17</definedName>
    <definedName name="_xlnm._FilterDatabase" localSheetId="17" hidden="1">Marinus_CF!$A$5:$AE$17</definedName>
    <definedName name="_xlnm._FilterDatabase" localSheetId="21" hidden="1">'Marinus_FOM Cost'!$A$1:$AE$5</definedName>
    <definedName name="_xlnm._FilterDatabase" localSheetId="22" hidden="1">'Marinus_Fuel Cost'!$A$5:$AE$5</definedName>
    <definedName name="_xlnm._FilterDatabase" localSheetId="18" hidden="1">Marinus_Generation!$A$5:$AE$17</definedName>
    <definedName name="_xlnm._FilterDatabase" localSheetId="24" hidden="1">'Marinus_REHAB Cost'!$A$5:$AE$5</definedName>
    <definedName name="_xlnm._FilterDatabase" localSheetId="25" hidden="1">'Marinus_REZ Tx Cost'!$A$5:$AE$5</definedName>
    <definedName name="_xlnm._FilterDatabase" localSheetId="26" hidden="1">'Marinus_USE+DSP Cost'!$A$5:$AE$5</definedName>
    <definedName name="_xlnm._FilterDatabase" localSheetId="20" hidden="1">'Marinus_VOM Cost'!$A$5:$AE$5</definedName>
    <definedName name="asd">'[2]M27_30_REZ Tx Cost'!$C$9:$W$9</definedName>
    <definedName name="asdf">'[2]M27_30_SyncCon Cost'!$C$5:$W$5</definedName>
    <definedName name="AsGen">[3]Macro!$U$6</definedName>
    <definedName name="BaseCase_NEM_Build" localSheetId="7">#REF!</definedName>
    <definedName name="BaseCase_NEM_Build" localSheetId="6">#REF!</definedName>
    <definedName name="BaseCase_NEM_Build" localSheetId="19">#REF!</definedName>
    <definedName name="BaseCase_NEM_Build" localSheetId="18">#REF!</definedName>
    <definedName name="BaseCase_NEM_Build">#REF!</definedName>
    <definedName name="BaseCase_NEM_DSP" localSheetId="7">#REF!</definedName>
    <definedName name="BaseCase_NEM_DSP" localSheetId="6">#REF!</definedName>
    <definedName name="BaseCase_NEM_DSP" localSheetId="19">#REF!</definedName>
    <definedName name="BaseCase_NEM_DSP" localSheetId="18">#REF!</definedName>
    <definedName name="BaseCase_NEM_DSP">#REF!</definedName>
    <definedName name="BaseCase_NEM_DSP1">'[2]BaseCase_USE+DSP Cost'!$C$9:$W$9</definedName>
    <definedName name="BaseCase_NEM_FOM" localSheetId="7">#REF!</definedName>
    <definedName name="BaseCase_NEM_FOM" localSheetId="6">#REF!</definedName>
    <definedName name="BaseCase_NEM_FOM" localSheetId="19">#REF!</definedName>
    <definedName name="BaseCase_NEM_FOM" localSheetId="18">#REF!</definedName>
    <definedName name="BaseCase_NEM_FOM">#REF!</definedName>
    <definedName name="BaseCase_NEM_Fuel" localSheetId="7">#REF!</definedName>
    <definedName name="BaseCase_NEM_Fuel" localSheetId="6">#REF!</definedName>
    <definedName name="BaseCase_NEM_Fuel" localSheetId="19">#REF!</definedName>
    <definedName name="BaseCase_NEM_Fuel" localSheetId="18">#REF!</definedName>
    <definedName name="BaseCase_NEM_Fuel">#REF!</definedName>
    <definedName name="BaseCase_NEM_REHAB" localSheetId="7">#REF!</definedName>
    <definedName name="BaseCase_NEM_REHAB" localSheetId="6">#REF!</definedName>
    <definedName name="BaseCase_NEM_REHAB" localSheetId="19">#REF!</definedName>
    <definedName name="BaseCase_NEM_REHAB" localSheetId="18">#REF!</definedName>
    <definedName name="BaseCase_NEM_REHAB">#REF!</definedName>
    <definedName name="BaseCase_NEM_REZ" localSheetId="7">#REF!</definedName>
    <definedName name="BaseCase_NEM_REZ" localSheetId="6">#REF!</definedName>
    <definedName name="BaseCase_NEM_REZ" localSheetId="19">#REF!</definedName>
    <definedName name="BaseCase_NEM_REZ" localSheetId="18">#REF!</definedName>
    <definedName name="BaseCase_NEM_REZ">#REF!</definedName>
    <definedName name="BaseCase_NEM_SyncCon" localSheetId="7">#REF!</definedName>
    <definedName name="BaseCase_NEM_SyncCon" localSheetId="6">#REF!</definedName>
    <definedName name="BaseCase_NEM_SyncCon" localSheetId="19">#REF!</definedName>
    <definedName name="BaseCase_NEM_SyncCon" localSheetId="18">#REF!</definedName>
    <definedName name="BaseCase_NEM_SyncCon">#REF!</definedName>
    <definedName name="BaseCase_NEM_VOM" localSheetId="7">#REF!</definedName>
    <definedName name="BaseCase_NEM_VOM" localSheetId="6">#REF!</definedName>
    <definedName name="BaseCase_NEM_VOM" localSheetId="19">#REF!</definedName>
    <definedName name="BaseCase_NEM_VOM" localSheetId="18">#REF!</definedName>
    <definedName name="BaseCase_NEM_VOM">#REF!</definedName>
    <definedName name="CaseNames">[3]Macro!$D$3:$D$16</definedName>
    <definedName name="CIQWBGuid" hidden="1">"32a91085-3057-4656-87d2-f3c7894ddc12"</definedName>
    <definedName name="CompareCases1">[3]Macro!$B$18:$B$25</definedName>
    <definedName name="d">'[2]BaseCase_REZ Tx Cost'!$C$9:$W$9</definedName>
    <definedName name="DurationSkip">[3]Macro!$B$34</definedName>
    <definedName name="e">'[4]BaseCase_USE+DSP Cost'!$C$9:$W$9</definedName>
    <definedName name="EndYear">[3]Macro!$B$28</definedName>
    <definedName name="Existing">[3]Macro!$Z$9</definedName>
    <definedName name="f">'[2]BaseCase_SyncCon Cost'!$C$5:$W$5</definedName>
    <definedName name="fg">#REF!</definedName>
    <definedName name="FilesToCopy">[3]Macro!$B$47:$B$67</definedName>
    <definedName name="Folders">[3]Macro!$B$3:$B$16</definedName>
    <definedName name="Inflation">[3]Macro!$B$29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M27_30_NEM_Build" localSheetId="7">#REF!</definedName>
    <definedName name="M27_30_NEM_Build" localSheetId="6">#REF!</definedName>
    <definedName name="M27_30_NEM_Build" localSheetId="19">#REF!</definedName>
    <definedName name="M27_30_NEM_Build" localSheetId="18">#REF!</definedName>
    <definedName name="M27_30_NEM_Build">#REF!</definedName>
    <definedName name="M27_30_NEM_DSP" localSheetId="7">#REF!</definedName>
    <definedName name="M27_30_NEM_DSP" localSheetId="6">#REF!</definedName>
    <definedName name="M27_30_NEM_DSP" localSheetId="19">#REF!</definedName>
    <definedName name="M27_30_NEM_DSP" localSheetId="18">#REF!</definedName>
    <definedName name="M27_30_NEM_DSP">#REF!</definedName>
    <definedName name="M27_30_NEM_FOM" localSheetId="7">#REF!</definedName>
    <definedName name="M27_30_NEM_FOM" localSheetId="6">#REF!</definedName>
    <definedName name="M27_30_NEM_FOM" localSheetId="19">#REF!</definedName>
    <definedName name="M27_30_NEM_FOM" localSheetId="18">#REF!</definedName>
    <definedName name="M27_30_NEM_FOM">#REF!</definedName>
    <definedName name="M27_30_NEM_Fuel" localSheetId="7">#REF!</definedName>
    <definedName name="M27_30_NEM_Fuel" localSheetId="6">#REF!</definedName>
    <definedName name="M27_30_NEM_Fuel" localSheetId="19">#REF!</definedName>
    <definedName name="M27_30_NEM_Fuel" localSheetId="18">#REF!</definedName>
    <definedName name="M27_30_NEM_Fuel">#REF!</definedName>
    <definedName name="M27_30_NEM_REHAB" localSheetId="7">#REF!</definedName>
    <definedName name="M27_30_NEM_REHAB" localSheetId="6">#REF!</definedName>
    <definedName name="M27_30_NEM_REHAB" localSheetId="19">#REF!</definedName>
    <definedName name="M27_30_NEM_REHAB" localSheetId="18">#REF!</definedName>
    <definedName name="M27_30_NEM_REHAB">#REF!</definedName>
    <definedName name="M27_30_NEM_REZ" localSheetId="7">#REF!</definedName>
    <definedName name="M27_30_NEM_REZ" localSheetId="5">#REF!</definedName>
    <definedName name="M27_30_NEM_REZ" localSheetId="6">#REF!</definedName>
    <definedName name="M27_30_NEM_REZ" localSheetId="19">#REF!</definedName>
    <definedName name="M27_30_NEM_REZ" localSheetId="17">#REF!</definedName>
    <definedName name="M27_30_NEM_REZ" localSheetId="18">#REF!</definedName>
    <definedName name="M27_30_NEM_REZ">#REF!</definedName>
    <definedName name="M27_30_NEM_SyncCon" localSheetId="7">#REF!</definedName>
    <definedName name="M27_30_NEM_SyncCon" localSheetId="6">#REF!</definedName>
    <definedName name="M27_30_NEM_SyncCon" localSheetId="19">#REF!</definedName>
    <definedName name="M27_30_NEM_SyncCon" localSheetId="18">#REF!</definedName>
    <definedName name="M27_30_NEM_SyncCon">#REF!</definedName>
    <definedName name="M27_30_NEM_VOM" localSheetId="7">#REF!</definedName>
    <definedName name="M27_30_NEM_VOM" localSheetId="6">#REF!</definedName>
    <definedName name="M27_30_NEM_VOM" localSheetId="19">#REF!</definedName>
    <definedName name="M27_30_NEM_VOM" localSheetId="18">#REF!</definedName>
    <definedName name="M27_30_NEM_VOM">#REF!</definedName>
    <definedName name="NE">[3]Macro!$AA$9</definedName>
    <definedName name="NEM_Links">[3]Macro!$G$5:$G$14</definedName>
    <definedName name="NEMNodes">[3]Macro!$K$5:$K$10</definedName>
    <definedName name="NEMorSWIS">[3]Macro!$B$31</definedName>
    <definedName name="NEMRegions">[3]Macro!$J$5:$J$10</definedName>
    <definedName name="NEMREZs">[3]Macro!$L$5:$L$39</definedName>
    <definedName name="NodeDisplay">[3]Macro!$K$3</definedName>
    <definedName name="NPVasof">[3]Macro!$B$33</definedName>
    <definedName name="REZDisplay">[3]Macro!$L$3</definedName>
    <definedName name="RooftopPV">[3]Macro!$W$4</definedName>
    <definedName name="SentOut">[3]Macro!$U$7</definedName>
    <definedName name="sfdg">'[2]M27_30_USE+DSP Cost'!$C$9:$W$9</definedName>
    <definedName name="StartYear">#REF!</definedName>
    <definedName name="StartYear1">'[2]!!DELETE ME!! - Data checks'!$A$5</definedName>
    <definedName name="TimePerYear">[3]Macro!$B$36</definedName>
    <definedName name="Timestep">[3]Macro!$B$30</definedName>
    <definedName name="Tol">[3]Macro!$B$32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46" i="7" l="1"/>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A43" i="7"/>
  <c r="AK25" i="7"/>
  <c r="AJ25" i="7"/>
  <c r="AI25" i="7"/>
  <c r="AH25" i="7"/>
  <c r="AG25" i="7"/>
  <c r="AF25" i="7"/>
  <c r="AE25" i="7"/>
  <c r="AD25" i="7"/>
  <c r="AC25" i="7"/>
  <c r="AB25" i="7"/>
  <c r="AA25" i="7"/>
  <c r="Z25" i="7"/>
  <c r="Y25" i="7"/>
  <c r="X25" i="7"/>
  <c r="W25" i="7"/>
  <c r="V25" i="7"/>
  <c r="U25" i="7"/>
  <c r="T25" i="7"/>
  <c r="S25" i="7"/>
  <c r="R25" i="7"/>
  <c r="Q25" i="7"/>
  <c r="P25" i="7"/>
  <c r="O25" i="7"/>
  <c r="N25" i="7"/>
  <c r="M25" i="7"/>
  <c r="L25" i="7"/>
  <c r="K25" i="7"/>
  <c r="J25" i="7"/>
  <c r="I25" i="7"/>
  <c r="A22" i="7"/>
  <c r="E15" i="7"/>
  <c r="E14" i="7"/>
  <c r="E13" i="7"/>
  <c r="E11" i="7"/>
  <c r="E10" i="7"/>
  <c r="E9" i="7"/>
  <c r="E8" i="7"/>
  <c r="A3" i="7"/>
  <c r="J1" i="7"/>
  <c r="K1" i="7" l="1"/>
  <c r="J53" i="7"/>
  <c r="L1" i="7" l="1"/>
  <c r="J27" i="7"/>
  <c r="K57" i="7"/>
  <c r="I51" i="7"/>
  <c r="K32" i="7"/>
  <c r="K33" i="7"/>
  <c r="K31" i="7"/>
  <c r="J39" i="7"/>
  <c r="I57" i="7"/>
  <c r="K11" i="7"/>
  <c r="K51" i="7"/>
  <c r="K54" i="7"/>
  <c r="J49" i="7"/>
  <c r="I59" i="7"/>
  <c r="I30" i="7"/>
  <c r="K47" i="7"/>
  <c r="I12" i="7"/>
  <c r="K38" i="7"/>
  <c r="J51" i="7"/>
  <c r="J56" i="7"/>
  <c r="J34" i="7"/>
  <c r="K36" i="7"/>
  <c r="I40" i="7"/>
  <c r="I50" i="7"/>
  <c r="I33" i="7"/>
  <c r="K29" i="7"/>
  <c r="I56" i="7"/>
  <c r="I61" i="7"/>
  <c r="J28" i="7"/>
  <c r="J50" i="7"/>
  <c r="I36" i="7"/>
  <c r="K15" i="7"/>
  <c r="J29" i="7"/>
  <c r="I13" i="7"/>
  <c r="J35" i="7"/>
  <c r="I14" i="7"/>
  <c r="K26" i="7"/>
  <c r="J13" i="7"/>
  <c r="K60" i="7"/>
  <c r="J61" i="7"/>
  <c r="J31" i="7"/>
  <c r="K39" i="7"/>
  <c r="K56" i="7"/>
  <c r="I38" i="7"/>
  <c r="J9" i="7"/>
  <c r="I49" i="7"/>
  <c r="J14" i="7"/>
  <c r="K30" i="7"/>
  <c r="K7" i="7"/>
  <c r="J47" i="7"/>
  <c r="J32" i="7"/>
  <c r="J40" i="7"/>
  <c r="K34" i="7"/>
  <c r="J59" i="7"/>
  <c r="I11" i="7"/>
  <c r="J30" i="7"/>
  <c r="K49" i="7"/>
  <c r="K52" i="7"/>
  <c r="K50" i="7"/>
  <c r="I28" i="7"/>
  <c r="K8" i="7"/>
  <c r="I52" i="7"/>
  <c r="K14" i="7"/>
  <c r="J57" i="7"/>
  <c r="I53" i="7"/>
  <c r="K53" i="7"/>
  <c r="I29" i="7"/>
  <c r="K9" i="7"/>
  <c r="J26" i="7"/>
  <c r="K13" i="7"/>
  <c r="I54" i="7"/>
  <c r="I35" i="7"/>
  <c r="J54" i="7"/>
  <c r="I47" i="7"/>
  <c r="I15" i="7"/>
  <c r="J33" i="7"/>
  <c r="J60" i="7"/>
  <c r="I34" i="7"/>
  <c r="K35" i="7"/>
  <c r="I55" i="7"/>
  <c r="J12" i="7"/>
  <c r="I26" i="7"/>
  <c r="J48" i="7"/>
  <c r="J52" i="7"/>
  <c r="I60" i="7"/>
  <c r="I32" i="7"/>
  <c r="I39" i="7"/>
  <c r="K59" i="7"/>
  <c r="J36" i="7"/>
  <c r="K61" i="7"/>
  <c r="K12" i="7"/>
  <c r="I48" i="7"/>
  <c r="K28" i="7"/>
  <c r="J55" i="7"/>
  <c r="K27" i="7"/>
  <c r="J11" i="7"/>
  <c r="I7" i="7"/>
  <c r="K10" i="7"/>
  <c r="J7" i="7"/>
  <c r="J8" i="7"/>
  <c r="I27" i="7"/>
  <c r="J38" i="7"/>
  <c r="K40" i="7"/>
  <c r="K55" i="7"/>
  <c r="I31" i="7"/>
  <c r="K48" i="7"/>
  <c r="J15" i="7"/>
  <c r="M1" i="7" l="1"/>
  <c r="L7" i="7"/>
  <c r="L15" i="7"/>
  <c r="L60" i="7"/>
  <c r="L35" i="7"/>
  <c r="L56" i="7"/>
  <c r="L39" i="7"/>
  <c r="L47" i="7"/>
  <c r="L9" i="7"/>
  <c r="I8" i="7"/>
  <c r="L27" i="7"/>
  <c r="L52" i="7"/>
  <c r="L8" i="7"/>
  <c r="L40" i="7"/>
  <c r="L13" i="7"/>
  <c r="L57" i="7"/>
  <c r="L59" i="7"/>
  <c r="L14" i="7"/>
  <c r="L11" i="7"/>
  <c r="L28" i="7"/>
  <c r="L51" i="7"/>
  <c r="J10" i="7"/>
  <c r="L33" i="7"/>
  <c r="L12" i="7"/>
  <c r="I10" i="7"/>
  <c r="L55" i="7"/>
  <c r="L26" i="7"/>
  <c r="L36" i="7"/>
  <c r="L29" i="7"/>
  <c r="L53" i="7"/>
  <c r="L49" i="7"/>
  <c r="L10" i="7"/>
  <c r="L48" i="7"/>
  <c r="I9" i="7"/>
  <c r="L30" i="7"/>
  <c r="L31" i="7"/>
  <c r="L34" i="7"/>
  <c r="L32" i="7"/>
  <c r="L54" i="7"/>
  <c r="L61" i="7"/>
  <c r="L50" i="7"/>
  <c r="L38" i="7"/>
  <c r="I16" i="7" l="1"/>
  <c r="J16" i="7" s="1"/>
  <c r="K16" i="7" s="1"/>
  <c r="L16" i="7" s="1"/>
  <c r="N1" i="7"/>
  <c r="M47" i="7"/>
  <c r="M48" i="7"/>
  <c r="M13" i="7"/>
  <c r="M39" i="7"/>
  <c r="M53" i="7"/>
  <c r="M51" i="7"/>
  <c r="M49" i="7"/>
  <c r="M30" i="7"/>
  <c r="M15" i="7"/>
  <c r="M34" i="7"/>
  <c r="M40" i="7"/>
  <c r="M10" i="7"/>
  <c r="M12" i="7"/>
  <c r="M26" i="7"/>
  <c r="M28" i="7"/>
  <c r="M8" i="7"/>
  <c r="M55" i="7"/>
  <c r="M32" i="7"/>
  <c r="M57" i="7"/>
  <c r="M31" i="7"/>
  <c r="M27" i="7"/>
  <c r="M50" i="7"/>
  <c r="M54" i="7"/>
  <c r="M33" i="7"/>
  <c r="M38" i="7"/>
  <c r="M14" i="7"/>
  <c r="M36" i="7"/>
  <c r="M61" i="7"/>
  <c r="M11" i="7"/>
  <c r="M59" i="7"/>
  <c r="M7" i="7"/>
  <c r="M29" i="7"/>
  <c r="M56" i="7"/>
  <c r="M35" i="7"/>
  <c r="M60" i="7"/>
  <c r="M52" i="7"/>
  <c r="M9" i="7"/>
  <c r="O1" i="7" l="1"/>
  <c r="M16" i="7"/>
  <c r="N54" i="7"/>
  <c r="N50" i="7"/>
  <c r="N48" i="7"/>
  <c r="N40" i="7"/>
  <c r="N27" i="7"/>
  <c r="N29" i="7"/>
  <c r="N9" i="7"/>
  <c r="N59" i="7"/>
  <c r="N31" i="7"/>
  <c r="N36" i="7"/>
  <c r="N38" i="7"/>
  <c r="N11" i="7"/>
  <c r="N26" i="7"/>
  <c r="N7" i="7"/>
  <c r="N30" i="7"/>
  <c r="N61" i="7"/>
  <c r="N33" i="7"/>
  <c r="N49" i="7"/>
  <c r="N47" i="7"/>
  <c r="N56" i="7"/>
  <c r="N14" i="7"/>
  <c r="N35" i="7"/>
  <c r="N8" i="7"/>
  <c r="N10" i="7"/>
  <c r="N52" i="7"/>
  <c r="N53" i="7"/>
  <c r="N60" i="7"/>
  <c r="N39" i="7"/>
  <c r="N15" i="7"/>
  <c r="N57" i="7"/>
  <c r="N32" i="7"/>
  <c r="N12" i="7"/>
  <c r="N34" i="7"/>
  <c r="N28" i="7"/>
  <c r="N55" i="7"/>
  <c r="N51" i="7"/>
  <c r="N13" i="7"/>
  <c r="P1" i="7" l="1"/>
  <c r="N16" i="7"/>
  <c r="O38" i="7"/>
  <c r="O48" i="7"/>
  <c r="O54" i="7"/>
  <c r="O39" i="7"/>
  <c r="O32" i="7"/>
  <c r="O50" i="7"/>
  <c r="O52" i="7"/>
  <c r="O9" i="7"/>
  <c r="O51" i="7"/>
  <c r="O7" i="7"/>
  <c r="O35" i="7"/>
  <c r="O15" i="7"/>
  <c r="O30" i="7"/>
  <c r="O33" i="7"/>
  <c r="O29" i="7"/>
  <c r="O40" i="7"/>
  <c r="O49" i="7"/>
  <c r="O60" i="7"/>
  <c r="O47" i="7"/>
  <c r="O55" i="7"/>
  <c r="O14" i="7"/>
  <c r="O59" i="7"/>
  <c r="O56" i="7"/>
  <c r="O34" i="7"/>
  <c r="O36" i="7"/>
  <c r="O31" i="7"/>
  <c r="O13" i="7"/>
  <c r="O10" i="7"/>
  <c r="O27" i="7"/>
  <c r="O11" i="7"/>
  <c r="O8" i="7"/>
  <c r="O26" i="7"/>
  <c r="O12" i="7"/>
  <c r="O28" i="7"/>
  <c r="O53" i="7"/>
  <c r="O57" i="7"/>
  <c r="O61" i="7"/>
  <c r="O16" i="7" l="1"/>
  <c r="Q1" i="7"/>
  <c r="P7" i="7"/>
  <c r="P12" i="7"/>
  <c r="P47" i="7"/>
  <c r="P59" i="7"/>
  <c r="P32" i="7"/>
  <c r="P26" i="7"/>
  <c r="P51" i="7"/>
  <c r="P61" i="7"/>
  <c r="P57" i="7"/>
  <c r="P55" i="7"/>
  <c r="P27" i="7"/>
  <c r="P36" i="7"/>
  <c r="P34" i="7"/>
  <c r="P40" i="7"/>
  <c r="P33" i="7"/>
  <c r="P9" i="7"/>
  <c r="P60" i="7"/>
  <c r="P10" i="7"/>
  <c r="P48" i="7"/>
  <c r="P54" i="7"/>
  <c r="P15" i="7"/>
  <c r="P56" i="7"/>
  <c r="P50" i="7"/>
  <c r="P39" i="7"/>
  <c r="P29" i="7"/>
  <c r="P14" i="7"/>
  <c r="P30" i="7"/>
  <c r="P49" i="7"/>
  <c r="P35" i="7"/>
  <c r="P13" i="7"/>
  <c r="P28" i="7"/>
  <c r="P53" i="7"/>
  <c r="P11" i="7"/>
  <c r="P52" i="7"/>
  <c r="P8" i="7"/>
  <c r="P38" i="7"/>
  <c r="P31" i="7"/>
  <c r="R1" i="7" l="1"/>
  <c r="P16" i="7"/>
  <c r="Q27" i="7"/>
  <c r="Q28" i="7"/>
  <c r="Q47" i="7"/>
  <c r="Q53" i="7"/>
  <c r="Q60" i="7"/>
  <c r="Q50" i="7"/>
  <c r="Q14" i="7"/>
  <c r="Q12" i="7"/>
  <c r="Q30" i="7"/>
  <c r="Q11" i="7"/>
  <c r="Q40" i="7"/>
  <c r="Q56" i="7"/>
  <c r="Q13" i="7"/>
  <c r="Q54" i="7"/>
  <c r="Q26" i="7"/>
  <c r="Q55" i="7"/>
  <c r="Q48" i="7"/>
  <c r="Q7" i="7"/>
  <c r="Q15" i="7"/>
  <c r="Q49" i="7"/>
  <c r="Q51" i="7"/>
  <c r="Q10" i="7"/>
  <c r="Q34" i="7"/>
  <c r="Q61" i="7"/>
  <c r="Q59" i="7"/>
  <c r="Q9" i="7"/>
  <c r="Q36" i="7"/>
  <c r="Q35" i="7"/>
  <c r="Q52" i="7"/>
  <c r="Q31" i="7"/>
  <c r="Q57" i="7"/>
  <c r="Q33" i="7"/>
  <c r="Q39" i="7"/>
  <c r="Q8" i="7"/>
  <c r="Q38" i="7"/>
  <c r="Q29" i="7"/>
  <c r="Q32" i="7"/>
  <c r="Q16" i="7" l="1"/>
  <c r="S1" i="7"/>
  <c r="R52" i="7"/>
  <c r="R49" i="7"/>
  <c r="R12" i="7"/>
  <c r="R28" i="7"/>
  <c r="R32" i="7"/>
  <c r="R47" i="7"/>
  <c r="R31" i="7"/>
  <c r="R11" i="7"/>
  <c r="R35" i="7"/>
  <c r="R56" i="7"/>
  <c r="R10" i="7"/>
  <c r="R26" i="7"/>
  <c r="R51" i="7"/>
  <c r="R9" i="7"/>
  <c r="R55" i="7"/>
  <c r="R8" i="7"/>
  <c r="R53" i="7"/>
  <c r="R30" i="7"/>
  <c r="R60" i="7"/>
  <c r="R7" i="7"/>
  <c r="R39" i="7"/>
  <c r="R14" i="7"/>
  <c r="R34" i="7"/>
  <c r="R50" i="7"/>
  <c r="R40" i="7"/>
  <c r="R48" i="7"/>
  <c r="R27" i="7"/>
  <c r="R59" i="7"/>
  <c r="R61" i="7"/>
  <c r="R36" i="7"/>
  <c r="R15" i="7"/>
  <c r="R38" i="7"/>
  <c r="R33" i="7"/>
  <c r="R54" i="7"/>
  <c r="R57" i="7"/>
  <c r="R29" i="7"/>
  <c r="R13" i="7"/>
  <c r="T1" i="7" l="1"/>
  <c r="R16" i="7"/>
  <c r="S56" i="7"/>
  <c r="S35" i="7"/>
  <c r="S29" i="7"/>
  <c r="S60" i="7"/>
  <c r="S32" i="7"/>
  <c r="S49" i="7"/>
  <c r="S28" i="7"/>
  <c r="S47" i="7"/>
  <c r="S31" i="7"/>
  <c r="S8" i="7"/>
  <c r="S11" i="7"/>
  <c r="S54" i="7"/>
  <c r="S48" i="7"/>
  <c r="S39" i="7"/>
  <c r="S12" i="7"/>
  <c r="S13" i="7"/>
  <c r="S10" i="7"/>
  <c r="S55" i="7"/>
  <c r="S51" i="7"/>
  <c r="S57" i="7"/>
  <c r="S53" i="7"/>
  <c r="S59" i="7"/>
  <c r="S34" i="7"/>
  <c r="S30" i="7"/>
  <c r="S36" i="7"/>
  <c r="S33" i="7"/>
  <c r="S61" i="7"/>
  <c r="S40" i="7"/>
  <c r="S9" i="7"/>
  <c r="S38" i="7"/>
  <c r="S52" i="7"/>
  <c r="S7" i="7"/>
  <c r="S27" i="7"/>
  <c r="S26" i="7"/>
  <c r="S50" i="7"/>
  <c r="S14" i="7"/>
  <c r="S15" i="7"/>
  <c r="S16" i="7" l="1"/>
  <c r="U1" i="7"/>
  <c r="T31" i="7"/>
  <c r="T34" i="7"/>
  <c r="T56" i="7"/>
  <c r="T39" i="7"/>
  <c r="T36" i="7"/>
  <c r="T40" i="7"/>
  <c r="T47" i="7"/>
  <c r="T11" i="7"/>
  <c r="T26" i="7"/>
  <c r="T50" i="7"/>
  <c r="T49" i="7"/>
  <c r="T14" i="7"/>
  <c r="T53" i="7"/>
  <c r="T30" i="7"/>
  <c r="T57" i="7"/>
  <c r="T28" i="7"/>
  <c r="T51" i="7"/>
  <c r="T32" i="7"/>
  <c r="T48" i="7"/>
  <c r="T55" i="7"/>
  <c r="T13" i="7"/>
  <c r="T38" i="7"/>
  <c r="T10" i="7"/>
  <c r="T54" i="7"/>
  <c r="T27" i="7"/>
  <c r="T61" i="7"/>
  <c r="T33" i="7"/>
  <c r="T59" i="7"/>
  <c r="T60" i="7"/>
  <c r="T7" i="7"/>
  <c r="T12" i="7"/>
  <c r="T15" i="7"/>
  <c r="T29" i="7"/>
  <c r="T9" i="7"/>
  <c r="T52" i="7"/>
  <c r="T35" i="7"/>
  <c r="T8" i="7"/>
  <c r="V1" i="7" l="1"/>
  <c r="T16" i="7"/>
  <c r="U56" i="7"/>
  <c r="U13" i="7"/>
  <c r="U51" i="7"/>
  <c r="U33" i="7"/>
  <c r="U34" i="7"/>
  <c r="U47" i="7"/>
  <c r="U49" i="7"/>
  <c r="U11" i="7"/>
  <c r="U26" i="7"/>
  <c r="U31" i="7"/>
  <c r="U39" i="7"/>
  <c r="U32" i="7"/>
  <c r="U14" i="7"/>
  <c r="U28" i="7"/>
  <c r="U8" i="7"/>
  <c r="U55" i="7"/>
  <c r="U53" i="7"/>
  <c r="U10" i="7"/>
  <c r="U30" i="7"/>
  <c r="U57" i="7"/>
  <c r="U36" i="7"/>
  <c r="U38" i="7"/>
  <c r="U29" i="7"/>
  <c r="U54" i="7"/>
  <c r="U27" i="7"/>
  <c r="U61" i="7"/>
  <c r="U50" i="7"/>
  <c r="U40" i="7"/>
  <c r="U60" i="7"/>
  <c r="U7" i="7"/>
  <c r="U59" i="7"/>
  <c r="U48" i="7"/>
  <c r="U12" i="7"/>
  <c r="U52" i="7"/>
  <c r="U15" i="7"/>
  <c r="U9" i="7"/>
  <c r="U35" i="7"/>
  <c r="U16" i="7" l="1"/>
  <c r="W1" i="7"/>
  <c r="V26" i="7"/>
  <c r="V33" i="7"/>
  <c r="V30" i="7"/>
  <c r="V55" i="7"/>
  <c r="V11" i="7"/>
  <c r="V60" i="7"/>
  <c r="V29" i="7"/>
  <c r="V12" i="7"/>
  <c r="V51" i="7"/>
  <c r="V53" i="7"/>
  <c r="V36" i="7"/>
  <c r="V10" i="7"/>
  <c r="V40" i="7"/>
  <c r="V9" i="7"/>
  <c r="V8" i="7"/>
  <c r="V28" i="7"/>
  <c r="V57" i="7"/>
  <c r="V32" i="7"/>
  <c r="V61" i="7"/>
  <c r="V38" i="7"/>
  <c r="V35" i="7"/>
  <c r="V31" i="7"/>
  <c r="V7" i="7"/>
  <c r="V34" i="7"/>
  <c r="V54" i="7"/>
  <c r="V56" i="7"/>
  <c r="V50" i="7"/>
  <c r="V15" i="7"/>
  <c r="V13" i="7"/>
  <c r="V47" i="7"/>
  <c r="V52" i="7"/>
  <c r="V27" i="7"/>
  <c r="V59" i="7"/>
  <c r="V49" i="7"/>
  <c r="V14" i="7"/>
  <c r="V48" i="7"/>
  <c r="V39" i="7"/>
  <c r="X1" i="7" l="1"/>
  <c r="V16" i="7"/>
  <c r="W7" i="7"/>
  <c r="W9" i="7"/>
  <c r="W54" i="7"/>
  <c r="W13" i="7"/>
  <c r="W27" i="7"/>
  <c r="W26" i="7"/>
  <c r="W49" i="7"/>
  <c r="W61" i="7"/>
  <c r="W52" i="7"/>
  <c r="W51" i="7"/>
  <c r="W28" i="7"/>
  <c r="W59" i="7"/>
  <c r="W53" i="7"/>
  <c r="W55" i="7"/>
  <c r="W34" i="7"/>
  <c r="W30" i="7"/>
  <c r="W32" i="7"/>
  <c r="W60" i="7"/>
  <c r="W57" i="7"/>
  <c r="W48" i="7"/>
  <c r="W39" i="7"/>
  <c r="W11" i="7"/>
  <c r="W29" i="7"/>
  <c r="W12" i="7"/>
  <c r="W8" i="7"/>
  <c r="W50" i="7"/>
  <c r="W36" i="7"/>
  <c r="W10" i="7"/>
  <c r="W47" i="7"/>
  <c r="W33" i="7"/>
  <c r="W56" i="7"/>
  <c r="W35" i="7"/>
  <c r="W15" i="7"/>
  <c r="W14" i="7"/>
  <c r="W40" i="7"/>
  <c r="W38" i="7"/>
  <c r="W31" i="7"/>
  <c r="W16" i="7" l="1"/>
  <c r="Y1" i="7"/>
  <c r="X61" i="7"/>
  <c r="X51" i="7"/>
  <c r="X53" i="7"/>
  <c r="X54" i="7"/>
  <c r="X49" i="7"/>
  <c r="X8" i="7"/>
  <c r="X35" i="7"/>
  <c r="X28" i="7"/>
  <c r="X39" i="7"/>
  <c r="X29" i="7"/>
  <c r="X52" i="7"/>
  <c r="X47" i="7"/>
  <c r="X57" i="7"/>
  <c r="X55" i="7"/>
  <c r="X27" i="7"/>
  <c r="X40" i="7"/>
  <c r="X12" i="7"/>
  <c r="X34" i="7"/>
  <c r="X60" i="7"/>
  <c r="X48" i="7"/>
  <c r="X56" i="7"/>
  <c r="X11" i="7"/>
  <c r="X14" i="7"/>
  <c r="X50" i="7"/>
  <c r="X33" i="7"/>
  <c r="X7" i="7"/>
  <c r="X9" i="7"/>
  <c r="X30" i="7"/>
  <c r="X32" i="7"/>
  <c r="X59" i="7"/>
  <c r="X13" i="7"/>
  <c r="X36" i="7"/>
  <c r="X15" i="7"/>
  <c r="X26" i="7"/>
  <c r="X10" i="7"/>
  <c r="X31" i="7"/>
  <c r="X38" i="7"/>
  <c r="Z1" i="7" l="1"/>
  <c r="X16" i="7"/>
  <c r="Y35" i="7"/>
  <c r="Y53" i="7"/>
  <c r="Y32" i="7"/>
  <c r="Y48" i="7"/>
  <c r="Y10" i="7"/>
  <c r="Y33" i="7"/>
  <c r="Y49" i="7"/>
  <c r="Y30" i="7"/>
  <c r="Y55" i="7"/>
  <c r="Y39" i="7"/>
  <c r="Y14" i="7"/>
  <c r="Y12" i="7"/>
  <c r="Y9" i="7"/>
  <c r="Y57" i="7"/>
  <c r="Y60" i="7"/>
  <c r="Y56" i="7"/>
  <c r="Y27" i="7"/>
  <c r="Y29" i="7"/>
  <c r="Y59" i="7"/>
  <c r="Y61" i="7"/>
  <c r="Y34" i="7"/>
  <c r="Y7" i="7"/>
  <c r="Y36" i="7"/>
  <c r="Y51" i="7"/>
  <c r="Y11" i="7"/>
  <c r="Y40" i="7"/>
  <c r="Y47" i="7"/>
  <c r="Y15" i="7"/>
  <c r="Y31" i="7"/>
  <c r="Y50" i="7"/>
  <c r="Y54" i="7"/>
  <c r="Y13" i="7"/>
  <c r="Y52" i="7"/>
  <c r="Y8" i="7"/>
  <c r="Y28" i="7"/>
  <c r="Y38" i="7"/>
  <c r="Y26" i="7"/>
  <c r="Y16" i="7" l="1"/>
  <c r="AA1" i="7"/>
  <c r="Z26" i="7"/>
  <c r="Z59" i="7"/>
  <c r="Z8" i="7"/>
  <c r="Z13" i="7"/>
  <c r="Z30" i="7"/>
  <c r="Z57" i="7"/>
  <c r="Z54" i="7"/>
  <c r="Z27" i="7"/>
  <c r="Z7" i="7"/>
  <c r="Z61" i="7"/>
  <c r="Z49" i="7"/>
  <c r="Z40" i="7"/>
  <c r="Z11" i="7"/>
  <c r="Z50" i="7"/>
  <c r="Z12" i="7"/>
  <c r="Z53" i="7"/>
  <c r="Z32" i="7"/>
  <c r="Z55" i="7"/>
  <c r="Z36" i="7"/>
  <c r="Z60" i="7"/>
  <c r="Z48" i="7"/>
  <c r="Z34" i="7"/>
  <c r="Z14" i="7"/>
  <c r="Z33" i="7"/>
  <c r="Z10" i="7"/>
  <c r="Z39" i="7"/>
  <c r="Z51" i="7"/>
  <c r="Z31" i="7"/>
  <c r="Z9" i="7"/>
  <c r="Z56" i="7"/>
  <c r="Z47" i="7"/>
  <c r="Z29" i="7"/>
  <c r="Z35" i="7"/>
  <c r="Z52" i="7"/>
  <c r="Z15" i="7"/>
  <c r="Z28" i="7"/>
  <c r="Z38" i="7"/>
  <c r="AB1" i="7" l="1"/>
  <c r="Z16" i="7"/>
  <c r="AA52" i="7"/>
  <c r="AA34" i="7"/>
  <c r="AA12" i="7"/>
  <c r="AA38" i="7"/>
  <c r="AA40" i="7"/>
  <c r="AA59" i="7"/>
  <c r="AA54" i="7"/>
  <c r="AA55" i="7"/>
  <c r="AA36" i="7"/>
  <c r="AA30" i="7"/>
  <c r="AA57" i="7"/>
  <c r="AA60" i="7"/>
  <c r="AA39" i="7"/>
  <c r="AA32" i="7"/>
  <c r="AA50" i="7"/>
  <c r="AA7" i="7"/>
  <c r="AA27" i="7"/>
  <c r="AA61" i="7"/>
  <c r="AA31" i="7"/>
  <c r="AA8" i="7"/>
  <c r="AA14" i="7"/>
  <c r="AA51" i="7"/>
  <c r="AA33" i="7"/>
  <c r="AA29" i="7"/>
  <c r="AA53" i="7"/>
  <c r="AA11" i="7"/>
  <c r="AA9" i="7"/>
  <c r="AA13" i="7"/>
  <c r="AA47" i="7"/>
  <c r="AA56" i="7"/>
  <c r="AA10" i="7"/>
  <c r="AA49" i="7"/>
  <c r="AA28" i="7"/>
  <c r="AA35" i="7"/>
  <c r="AA48" i="7"/>
  <c r="AA26" i="7"/>
  <c r="AA15" i="7"/>
  <c r="AA16" i="7" l="1"/>
  <c r="AC1" i="7"/>
  <c r="AB47" i="7"/>
  <c r="AB40" i="7"/>
  <c r="AB9" i="7"/>
  <c r="AB59" i="7"/>
  <c r="AB55" i="7"/>
  <c r="AB38" i="7"/>
  <c r="AB31" i="7"/>
  <c r="AB30" i="7"/>
  <c r="AB11" i="7"/>
  <c r="AB32" i="7"/>
  <c r="AB39" i="7"/>
  <c r="AB34" i="7"/>
  <c r="AB57" i="7"/>
  <c r="AB60" i="7"/>
  <c r="AB36" i="7"/>
  <c r="AB50" i="7"/>
  <c r="AB7" i="7"/>
  <c r="AB27" i="7"/>
  <c r="AB14" i="7"/>
  <c r="AB48" i="7"/>
  <c r="AB8" i="7"/>
  <c r="AB51" i="7"/>
  <c r="AB33" i="7"/>
  <c r="AB15" i="7"/>
  <c r="AB49" i="7"/>
  <c r="AB13" i="7"/>
  <c r="AB61" i="7"/>
  <c r="AB53" i="7"/>
  <c r="AB26" i="7"/>
  <c r="AB56" i="7"/>
  <c r="AB10" i="7"/>
  <c r="AB35" i="7"/>
  <c r="AB29" i="7"/>
  <c r="AB12" i="7"/>
  <c r="AB52" i="7"/>
  <c r="AB54" i="7"/>
  <c r="AB28" i="7"/>
  <c r="AD1" i="7" l="1"/>
  <c r="AB16" i="7"/>
  <c r="AC60" i="7"/>
  <c r="AC14" i="7"/>
  <c r="AC28" i="7"/>
  <c r="AC10" i="7"/>
  <c r="AC59" i="7"/>
  <c r="AC34" i="7"/>
  <c r="AC50" i="7"/>
  <c r="AC40" i="7"/>
  <c r="AC47" i="7"/>
  <c r="AC55" i="7"/>
  <c r="AC9" i="7"/>
  <c r="AC38" i="7"/>
  <c r="AC39" i="7"/>
  <c r="AC27" i="7"/>
  <c r="AC33" i="7"/>
  <c r="AC56" i="7"/>
  <c r="AC49" i="7"/>
  <c r="AC48" i="7"/>
  <c r="AC36" i="7"/>
  <c r="AC7" i="7"/>
  <c r="AC51" i="7"/>
  <c r="AC54" i="7"/>
  <c r="AC8" i="7"/>
  <c r="AC29" i="7"/>
  <c r="AC15" i="7"/>
  <c r="AC52" i="7"/>
  <c r="AC30" i="7"/>
  <c r="AC53" i="7"/>
  <c r="AC35" i="7"/>
  <c r="AC32" i="7"/>
  <c r="AC26" i="7"/>
  <c r="AC31" i="7"/>
  <c r="AC57" i="7"/>
  <c r="AC61" i="7"/>
  <c r="AC13" i="7"/>
  <c r="AC11" i="7"/>
  <c r="AC12" i="7"/>
  <c r="AE1" i="7" l="1"/>
  <c r="AC16" i="7"/>
  <c r="AD60" i="7"/>
  <c r="AD59" i="7"/>
  <c r="AD38" i="7"/>
  <c r="AD27" i="7"/>
  <c r="AD7" i="7"/>
  <c r="AD40" i="7"/>
  <c r="AD13" i="7"/>
  <c r="AD54" i="7"/>
  <c r="AD56" i="7"/>
  <c r="AD34" i="7"/>
  <c r="AD15" i="7"/>
  <c r="AD51" i="7"/>
  <c r="AD10" i="7"/>
  <c r="AD55" i="7"/>
  <c r="AD36" i="7"/>
  <c r="AD32" i="7"/>
  <c r="AD48" i="7"/>
  <c r="AD11" i="7"/>
  <c r="AD33" i="7"/>
  <c r="AD29" i="7"/>
  <c r="AD31" i="7"/>
  <c r="AD12" i="7"/>
  <c r="AD57" i="7"/>
  <c r="AD39" i="7"/>
  <c r="AD14" i="7"/>
  <c r="AD30" i="7"/>
  <c r="AD9" i="7"/>
  <c r="AD8" i="7"/>
  <c r="AD52" i="7"/>
  <c r="AD50" i="7"/>
  <c r="AD47" i="7"/>
  <c r="AD49" i="7"/>
  <c r="AD28" i="7"/>
  <c r="AD53" i="7"/>
  <c r="AD26" i="7"/>
  <c r="AD61" i="7"/>
  <c r="AD35" i="7"/>
  <c r="AD16" i="7" l="1"/>
  <c r="AF1" i="7"/>
  <c r="AE7" i="7"/>
  <c r="AE27" i="7"/>
  <c r="AE51" i="7"/>
  <c r="AE40" i="7"/>
  <c r="AE54" i="7"/>
  <c r="AE56" i="7"/>
  <c r="AE57" i="7"/>
  <c r="AE11" i="7"/>
  <c r="AE26" i="7"/>
  <c r="AE10" i="7"/>
  <c r="AE59" i="7"/>
  <c r="AE49" i="7"/>
  <c r="AE38" i="7"/>
  <c r="AE39" i="7"/>
  <c r="AE34" i="7"/>
  <c r="AE15" i="7"/>
  <c r="AE30" i="7"/>
  <c r="AE14" i="7"/>
  <c r="AE12" i="7"/>
  <c r="AE28" i="7"/>
  <c r="AE60" i="7"/>
  <c r="AE36" i="7"/>
  <c r="AE52" i="7"/>
  <c r="AE47" i="7"/>
  <c r="AE29" i="7"/>
  <c r="AE8" i="7"/>
  <c r="AE31" i="7"/>
  <c r="AE61" i="7"/>
  <c r="AE55" i="7"/>
  <c r="AE32" i="7"/>
  <c r="AE53" i="7"/>
  <c r="AE9" i="7"/>
  <c r="AE48" i="7"/>
  <c r="AE50" i="7"/>
  <c r="AE35" i="7"/>
  <c r="AE13" i="7"/>
  <c r="AE33" i="7"/>
  <c r="AG1" i="7" l="1"/>
  <c r="AE16" i="7"/>
  <c r="AF49" i="7"/>
  <c r="AF56" i="7"/>
  <c r="AF57" i="7"/>
  <c r="AF32" i="7"/>
  <c r="AF36" i="7"/>
  <c r="AF51" i="7"/>
  <c r="AF33" i="7"/>
  <c r="AF11" i="7"/>
  <c r="AF12" i="7"/>
  <c r="AF55" i="7"/>
  <c r="AF35" i="7"/>
  <c r="AF34" i="7"/>
  <c r="AF48" i="7"/>
  <c r="AF52" i="7"/>
  <c r="AF47" i="7"/>
  <c r="AF28" i="7"/>
  <c r="AF59" i="7"/>
  <c r="AF9" i="7"/>
  <c r="AF26" i="7"/>
  <c r="AF7" i="7"/>
  <c r="AF27" i="7"/>
  <c r="AF60" i="7"/>
  <c r="AF39" i="7"/>
  <c r="AF29" i="7"/>
  <c r="AF61" i="7"/>
  <c r="AF53" i="7"/>
  <c r="AF31" i="7"/>
  <c r="AF13" i="7"/>
  <c r="AF40" i="7"/>
  <c r="AF15" i="7"/>
  <c r="AF10" i="7"/>
  <c r="AF8" i="7"/>
  <c r="AF54" i="7"/>
  <c r="AF38" i="7"/>
  <c r="AF50" i="7"/>
  <c r="AF14" i="7"/>
  <c r="AF30" i="7"/>
  <c r="AF16" i="7" l="1"/>
  <c r="AH1" i="7"/>
  <c r="AG33" i="7"/>
  <c r="AG14" i="7"/>
  <c r="AG39" i="7"/>
  <c r="AG27" i="7"/>
  <c r="AG50" i="7"/>
  <c r="AG40" i="7"/>
  <c r="AG57" i="7"/>
  <c r="AG59" i="7"/>
  <c r="AG51" i="7"/>
  <c r="AG8" i="7"/>
  <c r="AG52" i="7"/>
  <c r="AG34" i="7"/>
  <c r="AG29" i="7"/>
  <c r="AG61" i="7"/>
  <c r="AG26" i="7"/>
  <c r="AG49" i="7"/>
  <c r="AG12" i="7"/>
  <c r="AG38" i="7"/>
  <c r="AG60" i="7"/>
  <c r="AG36" i="7"/>
  <c r="AG48" i="7"/>
  <c r="AG30" i="7"/>
  <c r="AG47" i="7"/>
  <c r="AG15" i="7"/>
  <c r="AG31" i="7"/>
  <c r="AG55" i="7"/>
  <c r="AG56" i="7"/>
  <c r="AG28" i="7"/>
  <c r="AG54" i="7"/>
  <c r="AG7" i="7"/>
  <c r="AG32" i="7"/>
  <c r="AG9" i="7"/>
  <c r="AG35" i="7"/>
  <c r="AG11" i="7"/>
  <c r="AG13" i="7"/>
  <c r="AG53" i="7"/>
  <c r="AG10" i="7"/>
  <c r="AI1" i="7" l="1"/>
  <c r="AG16" i="7"/>
  <c r="AH39" i="7"/>
  <c r="AH29" i="7"/>
  <c r="AH36" i="7"/>
  <c r="AH52" i="7"/>
  <c r="AH40" i="7"/>
  <c r="AH51" i="7"/>
  <c r="AH14" i="7"/>
  <c r="AH33" i="7"/>
  <c r="AH15" i="7"/>
  <c r="AH61" i="7"/>
  <c r="AH47" i="7"/>
  <c r="AH49" i="7"/>
  <c r="AH12" i="7"/>
  <c r="AH32" i="7"/>
  <c r="AH34" i="7"/>
  <c r="AH48" i="7"/>
  <c r="AH57" i="7"/>
  <c r="AH26" i="7"/>
  <c r="AH27" i="7"/>
  <c r="AH13" i="7"/>
  <c r="AH35" i="7"/>
  <c r="AH60" i="7"/>
  <c r="AH50" i="7"/>
  <c r="AH30" i="7"/>
  <c r="AH53" i="7"/>
  <c r="AH38" i="7"/>
  <c r="AH55" i="7"/>
  <c r="AH56" i="7"/>
  <c r="AH11" i="7"/>
  <c r="AH7" i="7"/>
  <c r="AH59" i="7"/>
  <c r="AH54" i="7"/>
  <c r="AH9" i="7"/>
  <c r="AH10" i="7"/>
  <c r="AH28" i="7"/>
  <c r="AH8" i="7"/>
  <c r="AH31" i="7"/>
  <c r="AJ1" i="7" l="1"/>
  <c r="AH16" i="7"/>
  <c r="AI33" i="7"/>
  <c r="AI54" i="7"/>
  <c r="AI59" i="7"/>
  <c r="AI60" i="7"/>
  <c r="AI29" i="7"/>
  <c r="AI47" i="7"/>
  <c r="AI26" i="7"/>
  <c r="AI49" i="7"/>
  <c r="AI28" i="7"/>
  <c r="AI11" i="7"/>
  <c r="AI50" i="7"/>
  <c r="AI31" i="7"/>
  <c r="AI7" i="7"/>
  <c r="AI14" i="7"/>
  <c r="AI55" i="7"/>
  <c r="AI61" i="7"/>
  <c r="AI36" i="7"/>
  <c r="AI48" i="7"/>
  <c r="AI53" i="7"/>
  <c r="AI51" i="7"/>
  <c r="AI38" i="7"/>
  <c r="AI13" i="7"/>
  <c r="AI40" i="7"/>
  <c r="AI34" i="7"/>
  <c r="AI39" i="7"/>
  <c r="AI30" i="7"/>
  <c r="AI56" i="7"/>
  <c r="AI8" i="7"/>
  <c r="AI10" i="7"/>
  <c r="AI35" i="7"/>
  <c r="AI15" i="7"/>
  <c r="AI52" i="7"/>
  <c r="AI32" i="7"/>
  <c r="AI9" i="7"/>
  <c r="AI57" i="7"/>
  <c r="AI12" i="7"/>
  <c r="AI27" i="7"/>
  <c r="AI16" i="7" l="1"/>
  <c r="AK1" i="7"/>
  <c r="AJ50" i="7"/>
  <c r="AJ35" i="7"/>
  <c r="AJ48" i="7"/>
  <c r="AJ47" i="7"/>
  <c r="AJ29" i="7"/>
  <c r="AJ9" i="7"/>
  <c r="AJ28" i="7"/>
  <c r="AJ31" i="7"/>
  <c r="AJ11" i="7"/>
  <c r="AJ53" i="7"/>
  <c r="AJ40" i="7"/>
  <c r="AJ51" i="7"/>
  <c r="AJ34" i="7"/>
  <c r="AJ13" i="7"/>
  <c r="AJ7" i="7"/>
  <c r="AJ54" i="7"/>
  <c r="AJ36" i="7"/>
  <c r="AJ10" i="7"/>
  <c r="AJ15" i="7"/>
  <c r="AJ12" i="7"/>
  <c r="AJ55" i="7"/>
  <c r="AJ33" i="7"/>
  <c r="AJ39" i="7"/>
  <c r="AJ57" i="7"/>
  <c r="AJ56" i="7"/>
  <c r="AJ59" i="7"/>
  <c r="AJ27" i="7"/>
  <c r="AJ8" i="7"/>
  <c r="AJ60" i="7"/>
  <c r="AJ26" i="7"/>
  <c r="AJ49" i="7"/>
  <c r="AJ32" i="7"/>
  <c r="AJ38" i="7"/>
  <c r="AJ30" i="7"/>
  <c r="AJ52" i="7"/>
  <c r="AJ61" i="7"/>
  <c r="AJ14" i="7"/>
  <c r="AJ16" i="7" l="1"/>
  <c r="AK7" i="7"/>
  <c r="AK50" i="7"/>
  <c r="AK54" i="7"/>
  <c r="AK52" i="7"/>
  <c r="AK61" i="7"/>
  <c r="AK36" i="7"/>
  <c r="AK11" i="7"/>
  <c r="AK60" i="7"/>
  <c r="AK39" i="7"/>
  <c r="AK56" i="7"/>
  <c r="AK30" i="7"/>
  <c r="AK59" i="7"/>
  <c r="AK12" i="7"/>
  <c r="AK15" i="7"/>
  <c r="AK49" i="7"/>
  <c r="AK51" i="7"/>
  <c r="AK48" i="7"/>
  <c r="AK57" i="7"/>
  <c r="AK40" i="7"/>
  <c r="AK29" i="7"/>
  <c r="AK26" i="7"/>
  <c r="AK38" i="7"/>
  <c r="AK9" i="7"/>
  <c r="AK14" i="7"/>
  <c r="AK33" i="7"/>
  <c r="AK27" i="7"/>
  <c r="AK31" i="7"/>
  <c r="AK47" i="7"/>
  <c r="AK53" i="7"/>
  <c r="AK35" i="7"/>
  <c r="AK34" i="7"/>
  <c r="AK55" i="7"/>
  <c r="AK8" i="7"/>
  <c r="AK10" i="7"/>
  <c r="AK28" i="7"/>
  <c r="AK32" i="7"/>
  <c r="AK13" i="7"/>
  <c r="AK16" i="7" l="1"/>
</calcChain>
</file>

<file path=xl/sharedStrings.xml><?xml version="1.0" encoding="utf-8"?>
<sst xmlns="http://schemas.openxmlformats.org/spreadsheetml/2006/main" count="10167" uniqueCount="170">
  <si>
    <t xml:space="preserve"> </t>
  </si>
  <si>
    <t>Notice</t>
  </si>
  <si>
    <t xml:space="preserve">Ernst &amp; Young ("EY") was engaged on the instructions of Tasmanian Networks Pty Ltd (“TasNetworks” or “Client”) to provide market modelling in relation to the proposed Marinus Link interconnector (“Project”), in accordance with the contract dated 14 June 2018.
</t>
  </si>
  <si>
    <t xml:space="preserve">The results of Ernst &amp; Young’s work, including the assumptions and qualifications made in preparing the workbook dated 22 June 2021 (“Workbook”), are set out in Ernst &amp; Young's report dated 22 June 2021 ("Report"). The Workbook and Report should be read in their entirety including this notice, the applicable scope of the work and any limitations. A reference to the Workbook includes any part of the Workbook. No further work has been undertaken by Ernst &amp; Young since the date of the Workbook to update it.
</t>
  </si>
  <si>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</si>
  <si>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</si>
  <si>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</si>
  <si>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</si>
  <si>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r>
      <t xml:space="preserve">Our work commenced on </t>
    </r>
    <r>
      <rPr>
        <sz val="11"/>
        <rFont val="Calibri"/>
        <family val="2"/>
        <scheme val="minor"/>
      </rPr>
      <t>12 January 2021</t>
    </r>
    <r>
      <rPr>
        <sz val="11"/>
        <color theme="1"/>
        <rFont val="Calibri"/>
        <family val="2"/>
        <scheme val="minor"/>
      </rPr>
      <t xml:space="preserve"> and was completed on</t>
    </r>
    <r>
      <rPr>
        <sz val="11"/>
        <rFont val="Calibri"/>
        <family val="2"/>
        <scheme val="minor"/>
      </rPr>
      <t xml:space="preserve"> 19 May 2021</t>
    </r>
    <r>
      <rPr>
        <sz val="11"/>
        <color theme="1"/>
        <rFont val="Calibri"/>
        <family val="2"/>
        <scheme val="minor"/>
      </rPr>
      <t>. Therefore, our Workbook does not take account of events or circumstances arising after</t>
    </r>
    <r>
      <rPr>
        <sz val="11"/>
        <rFont val="Calibri"/>
        <family val="2"/>
        <scheme val="minor"/>
      </rPr>
      <t xml:space="preserve"> 19 May 2021</t>
    </r>
    <r>
      <rPr>
        <sz val="11"/>
        <color theme="1"/>
        <rFont val="Calibri"/>
        <family val="2"/>
        <scheme val="minor"/>
      </rPr>
      <t xml:space="preserve"> and we have no responsibility to update the Workbook for such events or circumstances.
</t>
    </r>
  </si>
  <si>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</si>
  <si>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</si>
  <si>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</si>
  <si>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</si>
  <si>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</si>
  <si>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</si>
  <si>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</si>
  <si>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Project Marinus Economic Modelling Result Workbooks supporting the Addendum to the PACR, Central High Electrification Sensitivity. Marinus Link stage 1 from 1 July 2027 and stage 2 from 1 July 2029.</t>
  </si>
  <si>
    <t>Acronyms</t>
  </si>
  <si>
    <t>AEMO</t>
  </si>
  <si>
    <t>Australian Energy Market Operator</t>
  </si>
  <si>
    <t>CCGT</t>
  </si>
  <si>
    <t>Closed cycle gas turbine</t>
  </si>
  <si>
    <t>Diesel</t>
  </si>
  <si>
    <t>Diesel generator</t>
  </si>
  <si>
    <t>Distributed PV</t>
  </si>
  <si>
    <t>PV non-scheduled generators (PVNSG) and Rooftop PV</t>
  </si>
  <si>
    <t>DSP</t>
  </si>
  <si>
    <t>Demand-side participation</t>
  </si>
  <si>
    <t>ESOO</t>
  </si>
  <si>
    <t>Electricity Statement Of Opportunities</t>
  </si>
  <si>
    <t>FOM</t>
  </si>
  <si>
    <t>Fixed operations and maintenance</t>
  </si>
  <si>
    <t>Gas - Steam</t>
  </si>
  <si>
    <t>Gas-powered steam turbine</t>
  </si>
  <si>
    <t>GWh</t>
  </si>
  <si>
    <t>Gigawatt-hours</t>
  </si>
  <si>
    <t>Grid Battery</t>
  </si>
  <si>
    <t>Explicitly modelled existing and new entrant (8 hour or less) battery storage</t>
  </si>
  <si>
    <t>MW</t>
  </si>
  <si>
    <t>Megawatts</t>
  </si>
  <si>
    <t>NEM</t>
  </si>
  <si>
    <t>National Electricity Market</t>
  </si>
  <si>
    <t>OCGT</t>
  </si>
  <si>
    <t>Open cycle gas turbine</t>
  </si>
  <si>
    <t>PACR</t>
  </si>
  <si>
    <t>Project Assessment Conclusions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</si>
  <si>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</si>
  <si>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</si>
  <si>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</si>
  <si>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</si>
  <si>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</si>
  <si>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</si>
  <si>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</si>
  <si>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</si>
  <si>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</si>
  <si>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</si>
  <si>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</si>
  <si>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</si>
  <si>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</si>
  <si>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Marinus simulations include Marinus Link stage 1 from 1 July 2027 and stage 2 from 1 July 2029.</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</si>
  <si>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</si>
  <si>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</si>
  <si>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</si>
  <si>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AEMO's 2020 ESOO.</t>
  </si>
  <si>
    <t>Black Coal</t>
  </si>
  <si>
    <t>Hydro</t>
  </si>
  <si>
    <t>OCGT / Diesel</t>
  </si>
  <si>
    <t>USE / DSP</t>
  </si>
  <si>
    <t>Solar PV</t>
  </si>
  <si>
    <t>Wind</t>
  </si>
  <si>
    <t>Grid Battery pump</t>
  </si>
  <si>
    <t>Brown Coal</t>
  </si>
  <si>
    <t>Pumped Hydro Pump</t>
  </si>
  <si>
    <t>Pumped Hydro</t>
  </si>
  <si>
    <t>Transmission</t>
  </si>
  <si>
    <t>SyncCon</t>
  </si>
  <si>
    <t>VPP pump</t>
  </si>
  <si>
    <t>Behind the meter battery</t>
  </si>
  <si>
    <t>Behind the meter battery pump</t>
  </si>
  <si>
    <t>System Strength</t>
  </si>
  <si>
    <t>2021-22</t>
  </si>
  <si>
    <t>Fuel</t>
  </si>
  <si>
    <t>REHAB</t>
  </si>
  <si>
    <t>Compare</t>
  </si>
  <si>
    <t>Marinus</t>
  </si>
  <si>
    <t>to</t>
  </si>
  <si>
    <t>BaseCase</t>
  </si>
  <si>
    <t>Select region</t>
  </si>
  <si>
    <t>Real June 2020 dollars ($m) discounted to 1 July 2020</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</si>
  <si>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</si>
  <si>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</si>
  <si>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</si>
  <si>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</si>
  <si>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</si>
  <si>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</si>
  <si>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</si>
  <si>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</si>
  <si>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</si>
  <si>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</si>
  <si>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</si>
  <si>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</si>
  <si>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</si>
  <si>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</si>
  <si>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</si>
  <si>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</si>
  <si>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</si>
  <si>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</si>
  <si>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</si>
  <si>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</si>
  <si>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</si>
  <si>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</si>
  <si>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</si>
  <si>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</si>
  <si>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</si>
  <si>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</si>
  <si>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</si>
  <si>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</si>
  <si>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Build</t>
  </si>
  <si>
    <t>CAPEX</t>
  </si>
  <si>
    <t>REZ Tx</t>
  </si>
  <si>
    <t>REZ</t>
  </si>
  <si>
    <t>USE+DSP</t>
  </si>
  <si>
    <t>Total cumulative market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</si>
  <si>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</si>
  <si>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</si>
  <si>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</si>
  <si>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Annual capacity factor by technology - BaseCase,  Central High Electrification Sensitivity</t>
  </si>
  <si>
    <t>Explicitly modelled generation</t>
  </si>
  <si>
    <t>Region</t>
  </si>
  <si>
    <t>Technology</t>
  </si>
  <si>
    <t>NSW1</t>
  </si>
  <si>
    <t>QLD1</t>
  </si>
  <si>
    <t>VIC1</t>
  </si>
  <si>
    <t>SA1</t>
  </si>
  <si>
    <t>TAS1</t>
  </si>
  <si>
    <t>Explicitly modelled pumping</t>
  </si>
  <si>
    <t>Non-controllable capacity</t>
  </si>
  <si>
    <t>Annual sent-out generation by technology (GWh) - BaseCase, Central High Electrification Sensitivity</t>
  </si>
  <si>
    <t>Total excluding storage</t>
  </si>
  <si>
    <t>Installed capacity by technology (MW) - BaseCase, Central High Electrification Sensitivity</t>
  </si>
  <si>
    <t>Capacity calculated on 1 July. In early study years some wind and solar projects enter later in the financial year and are therefore reflected in the following financial year's capacity.</t>
  </si>
  <si>
    <t>VOM cost by technology ($000s) - Base Case, Central High Electrification Sensitivity</t>
  </si>
  <si>
    <t>Real June 2020 dollars discounted to 1 July 2020</t>
  </si>
  <si>
    <t>FOM cost by technology ($000s) - Base Case, Central High Electrification Sensitivity</t>
  </si>
  <si>
    <t>Real June 2020 dollars discounted to 1 July 2020.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</si>
  <si>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Central High Electrification Sensitivity</t>
  </si>
  <si>
    <t>New generation build cost (CAPEX) by technology ($000s) - Base Case, Central High Electrification Sensitivity</t>
  </si>
  <si>
    <t>CAPEX (Install)</t>
  </si>
  <si>
    <t>Real June 2020 dollars discounted to 1 July 2020. The total capital costs are annualised for modelling purposes.</t>
  </si>
  <si>
    <t>Rehabilition cost by technology ($000s) - Base Case, Central High Electrification Sensitivity</t>
  </si>
  <si>
    <t>REZ transmission expansion cost by region ($000s) - Base Case, Central High Electrification Sensitivity</t>
  </si>
  <si>
    <t>REZ Expansion</t>
  </si>
  <si>
    <t>Real June 2020 dollars discounted to 1 July 2020. As with the total capital costs, the REZ transmission expansion costs are annualised for modelling purposes.</t>
  </si>
  <si>
    <t>Total</t>
  </si>
  <si>
    <t>USE and USE / DSP cost by region ($000s) - Base Case, Central High Electrification Sensitivity</t>
  </si>
  <si>
    <t>Synchronous Condenser cost by region ($000s) - Base Case, Central High Electrification Sensitivity</t>
  </si>
  <si>
    <t>System Strength cost by region ($000s) - Base Case, Central High Electrification Sensitivity</t>
  </si>
  <si>
    <t>Annual capacity factor by technology - Marinus Link,  Central High Electrification Sensitivity</t>
  </si>
  <si>
    <t>Annual sent-out generation by technology (GWh) - Marinus Link, Central High Electrification Sensitivity</t>
  </si>
  <si>
    <t>Installed capacity by technology (MW) - Marinus Link, Central High Electrification Sensitivity</t>
  </si>
  <si>
    <t>VOM cost by technology ($000s) - Marinus Link, Central High Electrification Sensitivity</t>
  </si>
  <si>
    <t>FOM cost by technology ($000s) - Marinus Link, Central High Electrification Sensitivity</t>
  </si>
  <si>
    <t>Fuel cost by technology ($000s) - Marinus Link, Central High Electrification Sensitivity</t>
  </si>
  <si>
    <t>New generation build cost (CAPEX) by technology ($000s) - Marinus Link, Central High Electrification Sensitivity</t>
  </si>
  <si>
    <t>Rehabilition cost by technology ($000s) - Marinus Link, Central High Electrification Sensitivity</t>
  </si>
  <si>
    <t>REZ transmission expansion cost by region ($000s) - Marinus Link, Central High Electrification Sensitivity</t>
  </si>
  <si>
    <t>USE and USE / DSP cost by region ($000s) - Marinus Link, Central High Electrification Sensitivity</t>
  </si>
  <si>
    <t>Synchronous Condenser cost by region ($000s) - Marinus Link, Central High Electrification Sensitivity</t>
  </si>
  <si>
    <t>System Strength cost by region ($000s) - Marinus Link, Central High Electrification Sensitivity</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</si>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</sst>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6" formatCode="&quot;$&quot;#,##0"/>
  </numFmts>
  <fonts count="18">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tint="-0.499984740745262"/>
        <bgColor indexed="64"/>
      </patternFill>
    </fill>
    <fill>
      <patternFill patternType="solid">
        <fgColor theme="0"/>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7" fillId="0" borderId="0"/>
  </cellStyleXfs>
  <cellXfs count="39">
    <xf numFmtId="0" fontId="0" fillId="0" borderId="0" xfId="0"/>
    <xf numFmtId="0" fontId="7" fillId="0" borderId="0" xfId="4"/>
    <xf numFmtId="0" fontId="8" fillId="0" borderId="0" xfId="0" applyFont="1"/>
    <xf numFmtId="14" fontId="0" fillId="0" borderId="0" xfId="0" applyNumberFormat="1"/>
    <xf numFmtId="164" fontId="0" fillId="0" borderId="0" xfId="0" applyNumberFormat="1" applyAlignment="1">
      <alignment wrapText="1"/>
    </xf>
    <xf numFmtId="0" fontId="0" fillId="0" borderId="0" xfId="0" applyFill="1"/>
    <xf numFmtId="164" fontId="0" fillId="0" borderId="0" xfId="0" applyNumberFormat="1"/>
    <xf numFmtId="14" fontId="9" fillId="0" borderId="0" xfId="0" applyNumberFormat="1" applyFont="1"/>
    <xf numFmtId="0" fontId="0" fillId="0" borderId="0" xfId="0" applyAlignment="1">
      <alignment horizontal="left"/>
    </xf>
    <xf numFmtId="0" fontId="2" fillId="2" borderId="1" xfId="2"/>
    <xf numFmtId="0" fontId="10" fillId="4" borderId="0" xfId="0" applyFont="1" applyFill="1"/>
    <xf numFmtId="0" fontId="11" fillId="4" borderId="0" xfId="0" applyFont="1" applyFill="1"/>
    <xf numFmtId="0" fontId="12" fillId="3" borderId="2" xfId="3" applyFont="1"/>
    <xf numFmtId="0" fontId="0" fillId="5" borderId="0" xfId="0" applyFill="1"/>
    <xf numFmtId="0" fontId="6" fillId="5" borderId="0" xfId="0" applyFont="1" applyFill="1"/>
    <xf numFmtId="0" fontId="13" fillId="4" borderId="0" xfId="0" applyFont="1" applyFill="1"/>
    <xf numFmtId="0" fontId="14" fillId="4" borderId="0" xfId="0" applyFont="1" applyFill="1"/>
    <xf numFmtId="0" fontId="5" fillId="5" borderId="0" xfId="0" applyFont="1" applyFill="1"/>
    <xf numFmtId="0" fontId="15" fillId="6" borderId="0" xfId="0" applyFont="1" applyFill="1"/>
    <xf numFmtId="0" fontId="4" fillId="7" borderId="0" xfId="0" applyFont="1" applyFill="1"/>
    <xf numFmtId="166" fontId="0" fillId="5" borderId="0" xfId="0" applyNumberFormat="1" applyFill="1"/>
    <xf numFmtId="166" fontId="5" fillId="8" borderId="0" xfId="0" applyNumberFormat="1" applyFont="1" applyFill="1"/>
    <xf numFmtId="166" fontId="0" fillId="8" borderId="0" xfId="0" applyNumberFormat="1" applyFill="1"/>
    <xf numFmtId="0" fontId="16" fillId="9" borderId="0" xfId="0" applyFont="1" applyFill="1" applyAlignment="1"/>
    <xf numFmtId="166" fontId="16" fillId="9" borderId="0" xfId="0" applyNumberFormat="1" applyFont="1" applyFill="1" applyAlignment="1"/>
    <xf numFmtId="3" fontId="0" fillId="8" borderId="0" xfId="0" applyNumberFormat="1" applyFont="1" applyFill="1"/>
    <xf numFmtId="0" fontId="15" fillId="5" borderId="0" xfId="0" applyFont="1" applyFill="1"/>
    <xf numFmtId="0" fontId="17" fillId="7" borderId="0" xfId="0" applyFont="1" applyFill="1" applyAlignment="1">
      <alignment vertical="center"/>
    </xf>
    <xf numFmtId="0" fontId="0" fillId="6" borderId="0" xfId="0" applyFill="1"/>
    <xf numFmtId="0" fontId="0" fillId="8" borderId="0" xfId="0" applyFill="1"/>
    <xf numFmtId="9" fontId="0" fillId="8" borderId="0" xfId="0" applyNumberFormat="1" applyFill="1"/>
    <xf numFmtId="9" fontId="0" fillId="8" borderId="0" xfId="1" applyFont="1" applyFill="1"/>
    <xf numFmtId="0" fontId="0" fillId="5" borderId="0" xfId="0" applyNumberFormat="1" applyFill="1"/>
    <xf numFmtId="3" fontId="0" fillId="8" borderId="0" xfId="0" applyNumberFormat="1" applyFill="1"/>
    <xf numFmtId="0" fontId="16" fillId="9" borderId="0" xfId="0" applyFont="1" applyFill="1" applyAlignment="1">
      <alignment horizontal="center"/>
    </xf>
    <xf numFmtId="3" fontId="0" fillId="9" borderId="0" xfId="0" applyNumberFormat="1" applyFill="1"/>
    <xf numFmtId="0" fontId="0" fillId="8" borderId="0" xfId="0" applyFont="1" applyFill="1"/>
    <xf numFmtId="4" fontId="0" fillId="8" borderId="0" xfId="0" applyNumberFormat="1" applyFill="1"/>
    <xf numFmtId="0" fontId="15" fillId="6" borderId="0" xfId="0" applyFont="1" applyFill="1" applyAlignment="1">
      <alignment horizontal="left" wrapText="1"/>
    </xf>
  </cellXfs>
  <cellStyles count="5">
    <cellStyle name="Input" xfId="2" builtinId="20"/>
    <cellStyle name="Normal" xfId="0" builtinId="0"/>
    <cellStyle name="Normal 2" xfId="4"/>
    <cellStyle name="Output" xfId="3" builtinId="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options---'!$I$7:$AK$7</c:f>
              <c:numCache>
                <c:formatCode>"$"#,##0</c:formatCode>
                <c:ptCount val="29"/>
                <c:pt idx="0">
                  <c:v>71.629413358967113</c:v>
                </c:pt>
                <c:pt idx="1">
                  <c:v>68.348682117691439</c:v>
                </c:pt>
                <c:pt idx="2">
                  <c:v>86.29808131915668</c:v>
                </c:pt>
                <c:pt idx="3">
                  <c:v>91.544012043565274</c:v>
                </c:pt>
                <c:pt idx="4">
                  <c:v>85.753131022063783</c:v>
                </c:pt>
                <c:pt idx="5">
                  <c:v>79.614108516560862</c:v>
                </c:pt>
                <c:pt idx="6">
                  <c:v>116.02343172484125</c:v>
                </c:pt>
                <c:pt idx="7">
                  <c:v>108.72255979205505</c:v>
                </c:pt>
                <c:pt idx="8">
                  <c:v>17.760346164967864</c:v>
                </c:pt>
                <c:pt idx="9">
                  <c:v>14.805995754168135</c:v>
                </c:pt>
                <c:pt idx="10">
                  <c:v>26.783323986060218</c:v>
                </c:pt>
                <c:pt idx="11">
                  <c:v>68.651710258601696</c:v>
                </c:pt>
                <c:pt idx="12">
                  <c:v>108.44127932116064</c:v>
                </c:pt>
                <c:pt idx="13">
                  <c:v>83.949078011368869</c:v>
                </c:pt>
                <c:pt idx="14">
                  <c:v>91.724588154731322</c:v>
                </c:pt>
                <c:pt idx="15">
                  <c:v>109.59400447406992</c:v>
                </c:pt>
                <c:pt idx="16">
                  <c:v>103.13574662252842</c:v>
                </c:pt>
                <c:pt idx="17">
                  <c:v>64.307568892116194</c:v>
                </c:pt>
                <c:pt idx="18">
                  <c:v>47.170192247746513</c:v>
                </c:pt>
                <c:pt idx="19">
                  <c:v>50.662501095326149</c:v>
                </c:pt>
                <c:pt idx="20">
                  <c:v>27.489984772057738</c:v>
                </c:pt>
                <c:pt idx="21">
                  <c:v>18.287786226870956</c:v>
                </c:pt>
                <c:pt idx="22">
                  <c:v>33.969782039905432</c:v>
                </c:pt>
                <c:pt idx="23">
                  <c:v>26.51992126349872</c:v>
                </c:pt>
                <c:pt idx="24">
                  <c:v>28.478520060764627</c:v>
                </c:pt>
                <c:pt idx="25">
                  <c:v>78.53795318743866</c:v>
                </c:pt>
                <c:pt idx="26">
                  <c:v>71.275321768073837</c:v>
                </c:pt>
                <c:pt idx="27">
                  <c:v>49.227679961222222</c:v>
                </c:pt>
                <c:pt idx="28">
                  <c:v>39.81238298941031</c:v>
                </c:pt>
              </c:numCache>
            </c:numRef>
          </c:val>
          <c:extLst>
            <c:ext xmlns:c16="http://schemas.microsoft.com/office/drawing/2014/chart" uri="{C3380CC4-5D6E-409C-BE32-E72D297353CC}">
              <c16:uniqueId val="{00000000-F480-45D2-8469-0A3D49118BD1}"/>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options---'!$I$8:$AK$8</c:f>
              <c:numCache>
                <c:formatCode>"$"#,##0</c:formatCode>
                <c:ptCount val="29"/>
                <c:pt idx="0">
                  <c:v>14.643329549097995</c:v>
                </c:pt>
                <c:pt idx="1">
                  <c:v>13.972643707781245</c:v>
                </c:pt>
                <c:pt idx="2">
                  <c:v>18.0507391480573</c:v>
                </c:pt>
                <c:pt idx="3">
                  <c:v>-8.0903382868833731</c:v>
                </c:pt>
                <c:pt idx="4">
                  <c:v>37.274552960599479</c:v>
                </c:pt>
                <c:pt idx="5">
                  <c:v>-1.9479576806068071</c:v>
                </c:pt>
                <c:pt idx="6">
                  <c:v>100.2705676654836</c:v>
                </c:pt>
                <c:pt idx="7">
                  <c:v>34.600363166573338</c:v>
                </c:pt>
                <c:pt idx="8">
                  <c:v>22.699576213730964</c:v>
                </c:pt>
                <c:pt idx="9">
                  <c:v>21.429389350347336</c:v>
                </c:pt>
                <c:pt idx="10">
                  <c:v>24.025489467108272</c:v>
                </c:pt>
                <c:pt idx="11">
                  <c:v>20.558711790210801</c:v>
                </c:pt>
                <c:pt idx="12">
                  <c:v>-28.170378995341512</c:v>
                </c:pt>
                <c:pt idx="13">
                  <c:v>17.232071404681658</c:v>
                </c:pt>
                <c:pt idx="14">
                  <c:v>15.585444598366681</c:v>
                </c:pt>
                <c:pt idx="15">
                  <c:v>16.978920343064587</c:v>
                </c:pt>
                <c:pt idx="16">
                  <c:v>59.310922803694325</c:v>
                </c:pt>
                <c:pt idx="17">
                  <c:v>12.364857751884905</c:v>
                </c:pt>
                <c:pt idx="18">
                  <c:v>9.5702917843793394</c:v>
                </c:pt>
                <c:pt idx="19">
                  <c:v>10.083333464453288</c:v>
                </c:pt>
                <c:pt idx="20">
                  <c:v>13.961519794723369</c:v>
                </c:pt>
                <c:pt idx="21">
                  <c:v>11.645508194544352</c:v>
                </c:pt>
                <c:pt idx="22">
                  <c:v>16.055614988386516</c:v>
                </c:pt>
                <c:pt idx="23">
                  <c:v>13.958183814322634</c:v>
                </c:pt>
                <c:pt idx="24">
                  <c:v>18.592756736919224</c:v>
                </c:pt>
                <c:pt idx="25">
                  <c:v>38.643153548322388</c:v>
                </c:pt>
                <c:pt idx="26">
                  <c:v>29.578105733449455</c:v>
                </c:pt>
                <c:pt idx="27">
                  <c:v>26.022736926479148</c:v>
                </c:pt>
                <c:pt idx="28">
                  <c:v>21.213808207656491</c:v>
                </c:pt>
              </c:numCache>
            </c:numRef>
          </c:val>
          <c:extLst>
            <c:ext xmlns:c16="http://schemas.microsoft.com/office/drawing/2014/chart" uri="{C3380CC4-5D6E-409C-BE32-E72D297353CC}">
              <c16:uniqueId val="{00000001-F480-45D2-8469-0A3D49118BD1}"/>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options---'!$I$9:$AK$9</c:f>
              <c:numCache>
                <c:formatCode>"$"#,##0</c:formatCode>
                <c:ptCount val="29"/>
                <c:pt idx="0">
                  <c:v>-25.94928563549486</c:v>
                </c:pt>
                <c:pt idx="1">
                  <c:v>-22.74782221581787</c:v>
                </c:pt>
                <c:pt idx="2">
                  <c:v>-32.817883010795804</c:v>
                </c:pt>
                <c:pt idx="3">
                  <c:v>-20.436220086489339</c:v>
                </c:pt>
                <c:pt idx="4">
                  <c:v>-32.705438973195854</c:v>
                </c:pt>
                <c:pt idx="5">
                  <c:v>-34.683587765851989</c:v>
                </c:pt>
                <c:pt idx="6">
                  <c:v>-24.297326362306137</c:v>
                </c:pt>
                <c:pt idx="7">
                  <c:v>-12.85912493222556</c:v>
                </c:pt>
                <c:pt idx="8">
                  <c:v>56.88542979189323</c:v>
                </c:pt>
                <c:pt idx="9">
                  <c:v>50.818258541781219</c:v>
                </c:pt>
                <c:pt idx="10">
                  <c:v>55.106024604334728</c:v>
                </c:pt>
                <c:pt idx="11">
                  <c:v>35.107387989286913</c:v>
                </c:pt>
                <c:pt idx="12">
                  <c:v>32.877435094681921</c:v>
                </c:pt>
                <c:pt idx="13">
                  <c:v>45.986412620226737</c:v>
                </c:pt>
                <c:pt idx="14">
                  <c:v>29.533245604996804</c:v>
                </c:pt>
                <c:pt idx="15">
                  <c:v>13.496940703371191</c:v>
                </c:pt>
                <c:pt idx="16">
                  <c:v>37.645533088481635</c:v>
                </c:pt>
                <c:pt idx="17">
                  <c:v>63.175822930107593</c:v>
                </c:pt>
                <c:pt idx="18">
                  <c:v>84.047984839240257</c:v>
                </c:pt>
                <c:pt idx="19">
                  <c:v>76.768634411747456</c:v>
                </c:pt>
                <c:pt idx="20">
                  <c:v>75.351812411893505</c:v>
                </c:pt>
                <c:pt idx="21">
                  <c:v>108.8554959299055</c:v>
                </c:pt>
                <c:pt idx="22">
                  <c:v>89.934862274114735</c:v>
                </c:pt>
                <c:pt idx="23">
                  <c:v>77.146950918385812</c:v>
                </c:pt>
                <c:pt idx="24">
                  <c:v>75.835803958281758</c:v>
                </c:pt>
                <c:pt idx="25">
                  <c:v>-5.0830104964129861</c:v>
                </c:pt>
                <c:pt idx="26">
                  <c:v>36.077238492097592</c:v>
                </c:pt>
                <c:pt idx="27">
                  <c:v>14.926308153851773</c:v>
                </c:pt>
                <c:pt idx="28">
                  <c:v>41.700324162449455</c:v>
                </c:pt>
              </c:numCache>
            </c:numRef>
          </c:val>
          <c:extLst>
            <c:ext xmlns:c16="http://schemas.microsoft.com/office/drawing/2014/chart" uri="{C3380CC4-5D6E-409C-BE32-E72D297353CC}">
              <c16:uniqueId val="{00000002-F480-45D2-8469-0A3D49118BD1}"/>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options---'!$I$10:$AK$10</c:f>
              <c:numCache>
                <c:formatCode>"$"#,##0</c:formatCode>
                <c:ptCount val="29"/>
                <c:pt idx="0">
                  <c:v>-6.6487108513163404</c:v>
                </c:pt>
                <c:pt idx="1">
                  <c:v>-5.4599569905903191</c:v>
                </c:pt>
                <c:pt idx="2">
                  <c:v>-4.9367708225795646</c:v>
                </c:pt>
                <c:pt idx="3">
                  <c:v>-5.0914848068234857</c:v>
                </c:pt>
                <c:pt idx="4">
                  <c:v>-6.3236989798699508</c:v>
                </c:pt>
                <c:pt idx="5">
                  <c:v>-5.5272579488531335</c:v>
                </c:pt>
                <c:pt idx="6">
                  <c:v>-9.0058536073217397</c:v>
                </c:pt>
                <c:pt idx="7">
                  <c:v>-7.2417129362125996</c:v>
                </c:pt>
                <c:pt idx="8">
                  <c:v>4.7811326923129966</c:v>
                </c:pt>
                <c:pt idx="9">
                  <c:v>6.2508520456970142</c:v>
                </c:pt>
                <c:pt idx="10">
                  <c:v>4.6774913730690608</c:v>
                </c:pt>
                <c:pt idx="11">
                  <c:v>5.287363003750885</c:v>
                </c:pt>
                <c:pt idx="12">
                  <c:v>1.8876589471463812</c:v>
                </c:pt>
                <c:pt idx="13">
                  <c:v>2.9879823974571482</c:v>
                </c:pt>
                <c:pt idx="14">
                  <c:v>3.9073068147138401</c:v>
                </c:pt>
                <c:pt idx="15">
                  <c:v>2.0351097182743541</c:v>
                </c:pt>
                <c:pt idx="16">
                  <c:v>2.0340012773618219</c:v>
                </c:pt>
                <c:pt idx="17">
                  <c:v>3.3010721591010226</c:v>
                </c:pt>
                <c:pt idx="18">
                  <c:v>5.2822520920813547</c:v>
                </c:pt>
                <c:pt idx="19">
                  <c:v>3.9562809766468128</c:v>
                </c:pt>
                <c:pt idx="20">
                  <c:v>6.4053223686843266</c:v>
                </c:pt>
                <c:pt idx="21">
                  <c:v>5.6120486592347296</c:v>
                </c:pt>
                <c:pt idx="22">
                  <c:v>3.5558112788086436</c:v>
                </c:pt>
                <c:pt idx="23">
                  <c:v>4.0960360311015247</c:v>
                </c:pt>
                <c:pt idx="24">
                  <c:v>3.8030952901410346</c:v>
                </c:pt>
                <c:pt idx="25">
                  <c:v>1.7033266575625894</c:v>
                </c:pt>
                <c:pt idx="26">
                  <c:v>-0.51935480081677088</c:v>
                </c:pt>
                <c:pt idx="27">
                  <c:v>0.93177070752398139</c:v>
                </c:pt>
                <c:pt idx="28">
                  <c:v>0.3970920856220182</c:v>
                </c:pt>
              </c:numCache>
            </c:numRef>
          </c:val>
          <c:extLst>
            <c:ext xmlns:c16="http://schemas.microsoft.com/office/drawing/2014/chart" uri="{C3380CC4-5D6E-409C-BE32-E72D297353CC}">
              <c16:uniqueId val="{00000003-F480-45D2-8469-0A3D49118BD1}"/>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options---'!$I$11:$AK$11</c:f>
              <c:numCache>
                <c:formatCode>"$"#,##0</c:formatCode>
                <c:ptCount val="29"/>
                <c:pt idx="0">
                  <c:v>0</c:v>
                </c:pt>
                <c:pt idx="1">
                  <c:v>0</c:v>
                </c:pt>
                <c:pt idx="2">
                  <c:v>0</c:v>
                </c:pt>
                <c:pt idx="3">
                  <c:v>20.253523136881412</c:v>
                </c:pt>
                <c:pt idx="4">
                  <c:v>-2.584625412375579</c:v>
                </c:pt>
                <c:pt idx="5">
                  <c:v>-2.5277256351658326</c:v>
                </c:pt>
                <c:pt idx="6">
                  <c:v>-30.373308916257155</c:v>
                </c:pt>
                <c:pt idx="7">
                  <c:v>5.8998902213540605</c:v>
                </c:pt>
                <c:pt idx="8">
                  <c:v>2.6362923950935984</c:v>
                </c:pt>
                <c:pt idx="9">
                  <c:v>0</c:v>
                </c:pt>
                <c:pt idx="10">
                  <c:v>-0.16871293397472881</c:v>
                </c:pt>
                <c:pt idx="11">
                  <c:v>3.4414441108180922E-8</c:v>
                </c:pt>
                <c:pt idx="12">
                  <c:v>5.0544641681630074</c:v>
                </c:pt>
                <c:pt idx="13">
                  <c:v>0</c:v>
                </c:pt>
                <c:pt idx="14">
                  <c:v>1.1714945353179031E-7</c:v>
                </c:pt>
                <c:pt idx="15">
                  <c:v>0.33199675753181179</c:v>
                </c:pt>
                <c:pt idx="16">
                  <c:v>0</c:v>
                </c:pt>
                <c:pt idx="17">
                  <c:v>6.5095169075288807E-8</c:v>
                </c:pt>
                <c:pt idx="18">
                  <c:v>0</c:v>
                </c:pt>
                <c:pt idx="19">
                  <c:v>8.6484900263355114E-9</c:v>
                </c:pt>
                <c:pt idx="20">
                  <c:v>-1.6141551645887376E-7</c:v>
                </c:pt>
                <c:pt idx="21">
                  <c:v>0</c:v>
                </c:pt>
                <c:pt idx="22">
                  <c:v>-7.842420778004993E-3</c:v>
                </c:pt>
                <c:pt idx="23">
                  <c:v>0.25411111087269911</c:v>
                </c:pt>
                <c:pt idx="24">
                  <c:v>4.5235131751438939E-8</c:v>
                </c:pt>
                <c:pt idx="25">
                  <c:v>0</c:v>
                </c:pt>
                <c:pt idx="26">
                  <c:v>0</c:v>
                </c:pt>
                <c:pt idx="27">
                  <c:v>0</c:v>
                </c:pt>
                <c:pt idx="28">
                  <c:v>0</c:v>
                </c:pt>
              </c:numCache>
            </c:numRef>
          </c:val>
          <c:extLst>
            <c:ext xmlns:c16="http://schemas.microsoft.com/office/drawing/2014/chart" uri="{C3380CC4-5D6E-409C-BE32-E72D297353CC}">
              <c16:uniqueId val="{00000004-F480-45D2-8469-0A3D49118BD1}"/>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options---'!$I$12:$AK$12</c:f>
              <c:numCache>
                <c:formatCode>"$"#,##0</c:formatCode>
                <c:ptCount val="29"/>
                <c:pt idx="0">
                  <c:v>4.7780097943505018E-6</c:v>
                </c:pt>
                <c:pt idx="1">
                  <c:v>4.8670298848136562E-6</c:v>
                </c:pt>
                <c:pt idx="2">
                  <c:v>-1.459212154658988</c:v>
                </c:pt>
                <c:pt idx="3">
                  <c:v>5.1696168388476691</c:v>
                </c:pt>
                <c:pt idx="4">
                  <c:v>4.9328415081492309</c:v>
                </c:pt>
                <c:pt idx="5">
                  <c:v>5.1337633365448676</c:v>
                </c:pt>
                <c:pt idx="6">
                  <c:v>22.71783399881317</c:v>
                </c:pt>
                <c:pt idx="7">
                  <c:v>14.481743066599302</c:v>
                </c:pt>
                <c:pt idx="8">
                  <c:v>13.818460250670848</c:v>
                </c:pt>
                <c:pt idx="9">
                  <c:v>14.283686488310137</c:v>
                </c:pt>
                <c:pt idx="10">
                  <c:v>12.684124903463948</c:v>
                </c:pt>
                <c:pt idx="11">
                  <c:v>12.254381837701745</c:v>
                </c:pt>
                <c:pt idx="12">
                  <c:v>12.902619417334499</c:v>
                </c:pt>
                <c:pt idx="13">
                  <c:v>18.257070130798557</c:v>
                </c:pt>
                <c:pt idx="14">
                  <c:v>19.742128877717157</c:v>
                </c:pt>
                <c:pt idx="15">
                  <c:v>21.223538152224645</c:v>
                </c:pt>
                <c:pt idx="16">
                  <c:v>16.799077776411956</c:v>
                </c:pt>
                <c:pt idx="17">
                  <c:v>16.376877429325482</c:v>
                </c:pt>
                <c:pt idx="18">
                  <c:v>19.348527419756866</c:v>
                </c:pt>
                <c:pt idx="19">
                  <c:v>19.490897622736579</c:v>
                </c:pt>
                <c:pt idx="20">
                  <c:v>19.790809429781977</c:v>
                </c:pt>
                <c:pt idx="21">
                  <c:v>28.911020645408485</c:v>
                </c:pt>
                <c:pt idx="22">
                  <c:v>32.047836238265269</c:v>
                </c:pt>
                <c:pt idx="23">
                  <c:v>31.971398625463831</c:v>
                </c:pt>
                <c:pt idx="24">
                  <c:v>34.614266405935979</c:v>
                </c:pt>
                <c:pt idx="25">
                  <c:v>69.93842982521636</c:v>
                </c:pt>
                <c:pt idx="26">
                  <c:v>67.531011190016699</c:v>
                </c:pt>
                <c:pt idx="27">
                  <c:v>58.999065889708177</c:v>
                </c:pt>
                <c:pt idx="28">
                  <c:v>34.82636685504194</c:v>
                </c:pt>
              </c:numCache>
            </c:numRef>
          </c:val>
          <c:extLst>
            <c:ext xmlns:c16="http://schemas.microsoft.com/office/drawing/2014/chart" uri="{C3380CC4-5D6E-409C-BE32-E72D297353CC}">
              <c16:uniqueId val="{00000005-F480-45D2-8469-0A3D49118BD1}"/>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options---'!$I$13:$AK$13</c:f>
              <c:numCache>
                <c:formatCode>"$"#,##0</c:formatCode>
                <c:ptCount val="29"/>
                <c:pt idx="0">
                  <c:v>7.7268591399999992E-6</c:v>
                </c:pt>
                <c:pt idx="1">
                  <c:v>7.6802906199999969E-6</c:v>
                </c:pt>
                <c:pt idx="2">
                  <c:v>-2.9647554850379988E-2</c:v>
                </c:pt>
                <c:pt idx="3">
                  <c:v>0.96833153129387961</c:v>
                </c:pt>
                <c:pt idx="4">
                  <c:v>0.9940375192923997</c:v>
                </c:pt>
                <c:pt idx="5">
                  <c:v>0.67801477146439992</c:v>
                </c:pt>
                <c:pt idx="6">
                  <c:v>7.0815587693090001E-2</c:v>
                </c:pt>
                <c:pt idx="7">
                  <c:v>1.2709548272063731</c:v>
                </c:pt>
                <c:pt idx="8">
                  <c:v>-0.30148898192696971</c:v>
                </c:pt>
                <c:pt idx="9">
                  <c:v>4.2386302474079901E-2</c:v>
                </c:pt>
                <c:pt idx="10">
                  <c:v>2.1308883203129119</c:v>
                </c:pt>
                <c:pt idx="11">
                  <c:v>0.51950263899533455</c:v>
                </c:pt>
                <c:pt idx="12">
                  <c:v>-4.5793230722512961</c:v>
                </c:pt>
                <c:pt idx="13">
                  <c:v>-2.1999743489815735</c:v>
                </c:pt>
                <c:pt idx="14">
                  <c:v>3.073047864815686</c:v>
                </c:pt>
                <c:pt idx="15">
                  <c:v>-1.2977690753354292</c:v>
                </c:pt>
                <c:pt idx="16">
                  <c:v>-1.7421762143717787</c:v>
                </c:pt>
                <c:pt idx="17">
                  <c:v>0.43449731285853044</c:v>
                </c:pt>
                <c:pt idx="18">
                  <c:v>-4.9826183920894112</c:v>
                </c:pt>
                <c:pt idx="19">
                  <c:v>-0.22004778809050005</c:v>
                </c:pt>
                <c:pt idx="20">
                  <c:v>-28.581990143834496</c:v>
                </c:pt>
                <c:pt idx="21">
                  <c:v>-1.7419229779279705E-2</c:v>
                </c:pt>
                <c:pt idx="22">
                  <c:v>0.43377822133245353</c:v>
                </c:pt>
                <c:pt idx="23">
                  <c:v>14.07878040234575</c:v>
                </c:pt>
                <c:pt idx="24">
                  <c:v>-1.7068648175998515</c:v>
                </c:pt>
                <c:pt idx="25">
                  <c:v>-59.366135851187444</c:v>
                </c:pt>
                <c:pt idx="26">
                  <c:v>-1.5544052677726397</c:v>
                </c:pt>
                <c:pt idx="27">
                  <c:v>-1.3130264373717218</c:v>
                </c:pt>
                <c:pt idx="28">
                  <c:v>-0.54266363651281424</c:v>
                </c:pt>
              </c:numCache>
            </c:numRef>
          </c:val>
          <c:extLst>
            <c:ext xmlns:c16="http://schemas.microsoft.com/office/drawing/2014/chart" uri="{C3380CC4-5D6E-409C-BE32-E72D297353CC}">
              <c16:uniqueId val="{00000006-F480-45D2-8469-0A3D49118BD1}"/>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options---'!$I$14:$AK$14</c:f>
              <c:numCache>
                <c:formatCode>"$"#,##0</c:formatCode>
                <c:ptCount val="29"/>
                <c:pt idx="0">
                  <c:v>1.9083999400000037E-2</c:v>
                </c:pt>
                <c:pt idx="1">
                  <c:v>-1.0809883760000048E-2</c:v>
                </c:pt>
                <c:pt idx="2">
                  <c:v>-2.6310897385758154E-2</c:v>
                </c:pt>
                <c:pt idx="3">
                  <c:v>0.47462685394630172</c:v>
                </c:pt>
                <c:pt idx="4">
                  <c:v>0.40360136763031734</c:v>
                </c:pt>
                <c:pt idx="5">
                  <c:v>0.72506808331305184</c:v>
                </c:pt>
                <c:pt idx="6">
                  <c:v>-1.5355171167728332</c:v>
                </c:pt>
                <c:pt idx="7">
                  <c:v>-1.4465720868501739</c:v>
                </c:pt>
                <c:pt idx="8">
                  <c:v>-2.0004065537716742</c:v>
                </c:pt>
                <c:pt idx="9">
                  <c:v>-1.7370917674686461</c:v>
                </c:pt>
                <c:pt idx="10">
                  <c:v>-1.4354422327106877</c:v>
                </c:pt>
                <c:pt idx="11">
                  <c:v>-0.5172540418026238</c:v>
                </c:pt>
                <c:pt idx="12">
                  <c:v>-0.60601878704802226</c:v>
                </c:pt>
                <c:pt idx="13">
                  <c:v>-0.42253838579289366</c:v>
                </c:pt>
                <c:pt idx="14">
                  <c:v>-0.370417140358064</c:v>
                </c:pt>
                <c:pt idx="15">
                  <c:v>-0.3129932093627667</c:v>
                </c:pt>
                <c:pt idx="16">
                  <c:v>-0.189596190944505</c:v>
                </c:pt>
                <c:pt idx="17">
                  <c:v>-0.17204139662757006</c:v>
                </c:pt>
                <c:pt idx="18">
                  <c:v>2.0953118337782142E-2</c:v>
                </c:pt>
                <c:pt idx="19">
                  <c:v>0.12328988798389946</c:v>
                </c:pt>
                <c:pt idx="20">
                  <c:v>7.9172160921751125E-2</c:v>
                </c:pt>
                <c:pt idx="21">
                  <c:v>-0.14786190194382653</c:v>
                </c:pt>
                <c:pt idx="22">
                  <c:v>9.1505804092390466E-2</c:v>
                </c:pt>
                <c:pt idx="23">
                  <c:v>0.11936074591332908</c:v>
                </c:pt>
                <c:pt idx="24">
                  <c:v>4.6102558152724665E-3</c:v>
                </c:pt>
                <c:pt idx="25">
                  <c:v>-0.10201005626127607</c:v>
                </c:pt>
                <c:pt idx="26">
                  <c:v>-0.20253892181752325</c:v>
                </c:pt>
                <c:pt idx="27">
                  <c:v>-6.8182669168972102E-2</c:v>
                </c:pt>
                <c:pt idx="28">
                  <c:v>1.7278255243127205E-4</c:v>
                </c:pt>
              </c:numCache>
            </c:numRef>
          </c:val>
          <c:extLst>
            <c:ext xmlns:c16="http://schemas.microsoft.com/office/drawing/2014/chart" uri="{C3380CC4-5D6E-409C-BE32-E72D297353CC}">
              <c16:uniqueId val="{00000007-F480-45D2-8469-0A3D49118BD1}"/>
            </c:ext>
          </c:extLst>
        </c:ser>
        <c:ser>
          <c:idx val="8"/>
          <c:order val="8"/>
          <c:tx>
            <c:strRef>
              <c:f>'---Compare options---'!$H$15</c:f>
              <c:strCache>
                <c:ptCount val="1"/>
                <c:pt idx="0">
                  <c:v>System Strength</c:v>
                </c:pt>
              </c:strCache>
            </c:strRef>
          </c:tx>
          <c:spPr>
            <a:solidFill>
              <a:schemeClr val="accent3">
                <a:lumMod val="60000"/>
              </a:schemeClr>
            </a:solidFill>
            <a:ln>
              <a:noFill/>
            </a:ln>
            <a:effec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options---'!$I$15:$AK$15</c:f>
              <c:numCache>
                <c:formatCode>"$"#,##0</c:formatCode>
                <c:ptCount val="29"/>
                <c:pt idx="0">
                  <c:v>0.49069889869792904</c:v>
                </c:pt>
                <c:pt idx="1">
                  <c:v>0.46822419152007161</c:v>
                </c:pt>
                <c:pt idx="2">
                  <c:v>0.19322705748515728</c:v>
                </c:pt>
                <c:pt idx="3">
                  <c:v>1.453967511745579</c:v>
                </c:pt>
                <c:pt idx="4">
                  <c:v>1.3543006778896507</c:v>
                </c:pt>
                <c:pt idx="5">
                  <c:v>1.2462567980642634</c:v>
                </c:pt>
                <c:pt idx="6">
                  <c:v>2.3928281413193746</c:v>
                </c:pt>
                <c:pt idx="7">
                  <c:v>2.1883313197235692</c:v>
                </c:pt>
                <c:pt idx="8">
                  <c:v>0.71299373566067881</c:v>
                </c:pt>
                <c:pt idx="9">
                  <c:v>0.69753321401044743</c:v>
                </c:pt>
                <c:pt idx="10">
                  <c:v>0.67709452385527769</c:v>
                </c:pt>
                <c:pt idx="11">
                  <c:v>0.52050328134886514</c:v>
                </c:pt>
                <c:pt idx="12">
                  <c:v>0.66301092140881523</c:v>
                </c:pt>
                <c:pt idx="13">
                  <c:v>0.19418308764135872</c:v>
                </c:pt>
                <c:pt idx="14">
                  <c:v>0.39302265649195034</c:v>
                </c:pt>
                <c:pt idx="15">
                  <c:v>0.21388110502075142</c:v>
                </c:pt>
                <c:pt idx="16">
                  <c:v>-0.16439617928858205</c:v>
                </c:pt>
                <c:pt idx="17">
                  <c:v>-0.15440289877910254</c:v>
                </c:pt>
                <c:pt idx="18">
                  <c:v>5.1782058337135825E-2</c:v>
                </c:pt>
                <c:pt idx="19">
                  <c:v>0.14671796143225219</c:v>
                </c:pt>
                <c:pt idx="20">
                  <c:v>0.30491819500010026</c:v>
                </c:pt>
                <c:pt idx="21">
                  <c:v>2.3234502365405207E-2</c:v>
                </c:pt>
                <c:pt idx="22">
                  <c:v>0.40169014007206716</c:v>
                </c:pt>
                <c:pt idx="23">
                  <c:v>0.4986557414495692</c:v>
                </c:pt>
                <c:pt idx="24">
                  <c:v>0.5540334411694785</c:v>
                </c:pt>
                <c:pt idx="25">
                  <c:v>2.8279190831775343</c:v>
                </c:pt>
                <c:pt idx="26">
                  <c:v>2.763334333140643</c:v>
                </c:pt>
                <c:pt idx="27">
                  <c:v>2.3548826673538787</c:v>
                </c:pt>
                <c:pt idx="28">
                  <c:v>1.4724049265836074</c:v>
                </c:pt>
              </c:numCache>
            </c:numRef>
          </c:val>
          <c:extLst>
            <c:ext xmlns:c16="http://schemas.microsoft.com/office/drawing/2014/chart" uri="{C3380CC4-5D6E-409C-BE32-E72D297353CC}">
              <c16:uniqueId val="{00000008-F480-45D2-8469-0A3D49118BD1}"/>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market benefits
($m, discounted to 1 July 2020)</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options---'!$I$47:$AK$47</c:f>
              <c:numCache>
                <c:formatCode>#,##0</c:formatCode>
                <c:ptCount val="29"/>
                <c:pt idx="0">
                  <c:v>1164.2624500000093</c:v>
                </c:pt>
                <c:pt idx="1">
                  <c:v>1108.4753299999866</c:v>
                </c:pt>
                <c:pt idx="2">
                  <c:v>1489.5961400000233</c:v>
                </c:pt>
                <c:pt idx="3">
                  <c:v>1514.7746656724557</c:v>
                </c:pt>
                <c:pt idx="4">
                  <c:v>1836.1840848565262</c:v>
                </c:pt>
                <c:pt idx="5">
                  <c:v>1805.0482815836731</c:v>
                </c:pt>
                <c:pt idx="6">
                  <c:v>3502.6647274390707</c:v>
                </c:pt>
                <c:pt idx="7">
                  <c:v>2472.4256065274676</c:v>
                </c:pt>
                <c:pt idx="8">
                  <c:v>932.11937056002353</c:v>
                </c:pt>
                <c:pt idx="9">
                  <c:v>1091.0501865770202</c:v>
                </c:pt>
                <c:pt idx="10">
                  <c:v>606.90636482005357</c:v>
                </c:pt>
                <c:pt idx="11">
                  <c:v>817.69784949696623</c:v>
                </c:pt>
                <c:pt idx="12">
                  <c:v>1384.6090054123961</c:v>
                </c:pt>
                <c:pt idx="13">
                  <c:v>1329.9355333461936</c:v>
                </c:pt>
                <c:pt idx="14">
                  <c:v>1774.2828981306484</c:v>
                </c:pt>
                <c:pt idx="15">
                  <c:v>2472.1783274626432</c:v>
                </c:pt>
                <c:pt idx="16">
                  <c:v>1511.9881593656974</c:v>
                </c:pt>
                <c:pt idx="17">
                  <c:v>1468.2363233439028</c:v>
                </c:pt>
                <c:pt idx="18">
                  <c:v>1578.4003794111959</c:v>
                </c:pt>
                <c:pt idx="19">
                  <c:v>1407.2741630041019</c:v>
                </c:pt>
                <c:pt idx="20">
                  <c:v>1619.7638113321191</c:v>
                </c:pt>
                <c:pt idx="21">
                  <c:v>1622.8445384798997</c:v>
                </c:pt>
                <c:pt idx="22">
                  <c:v>1226.1716109311983</c:v>
                </c:pt>
                <c:pt idx="23">
                  <c:v>1134.5332713257994</c:v>
                </c:pt>
                <c:pt idx="24">
                  <c:v>140.34274701176037</c:v>
                </c:pt>
                <c:pt idx="25">
                  <c:v>384.01189999999951</c:v>
                </c:pt>
                <c:pt idx="26">
                  <c:v>484.79970000000139</c:v>
                </c:pt>
                <c:pt idx="27">
                  <c:v>235.18039999999928</c:v>
                </c:pt>
                <c:pt idx="28">
                  <c:v>138.14849999999933</c:v>
                </c:pt>
              </c:numCache>
            </c:numRef>
          </c:val>
          <c:extLst>
            <c:ext xmlns:c16="http://schemas.microsoft.com/office/drawing/2014/chart" uri="{C3380CC4-5D6E-409C-BE32-E72D297353CC}">
              <c16:uniqueId val="{00000000-BEFC-4341-9C5E-8373166A8497}"/>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options---'!$I$48:$AK$48</c:f>
              <c:numCache>
                <c:formatCode>#,##0</c:formatCode>
                <c:ptCount val="29"/>
                <c:pt idx="0">
                  <c:v>626.93819999999323</c:v>
                </c:pt>
                <c:pt idx="1">
                  <c:v>578.8649000000114</c:v>
                </c:pt>
                <c:pt idx="2">
                  <c:v>872.99410000000353</c:v>
                </c:pt>
                <c:pt idx="3">
                  <c:v>1194.1806645283086</c:v>
                </c:pt>
                <c:pt idx="4">
                  <c:v>1159.0193375927029</c:v>
                </c:pt>
                <c:pt idx="5">
                  <c:v>1179.0286771328501</c:v>
                </c:pt>
                <c:pt idx="6">
                  <c:v>-1572.0641271701597</c:v>
                </c:pt>
                <c:pt idx="7">
                  <c:v>-1277.8519639237966</c:v>
                </c:pt>
                <c:pt idx="8">
                  <c:v>-1294.3410114242035</c:v>
                </c:pt>
                <c:pt idx="9">
                  <c:v>-1280.5550465440103</c:v>
                </c:pt>
                <c:pt idx="10">
                  <c:v>-1201.5672052751802</c:v>
                </c:pt>
                <c:pt idx="11">
                  <c:v>-1216.4499583858101</c:v>
                </c:pt>
                <c:pt idx="12">
                  <c:v>-1296.61717853154</c:v>
                </c:pt>
                <c:pt idx="13">
                  <c:v>-1151.8881893524599</c:v>
                </c:pt>
                <c:pt idx="14">
                  <c:v>-1128.2387131419102</c:v>
                </c:pt>
                <c:pt idx="15">
                  <c:v>-1057.8916754450399</c:v>
                </c:pt>
                <c:pt idx="16">
                  <c:v>-955.06984177127003</c:v>
                </c:pt>
                <c:pt idx="17">
                  <c:v>-1102.5063133718893</c:v>
                </c:pt>
                <c:pt idx="18">
                  <c:v>-961.48585854091891</c:v>
                </c:pt>
                <c:pt idx="19">
                  <c:v>-629.36649070499004</c:v>
                </c:pt>
                <c:pt idx="20">
                  <c:v>-923.70060351359996</c:v>
                </c:pt>
                <c:pt idx="21">
                  <c:v>-1080.3728606709799</c:v>
                </c:pt>
                <c:pt idx="22">
                  <c:v>-1110.5767772826603</c:v>
                </c:pt>
                <c:pt idx="23">
                  <c:v>-1027.3988570802353</c:v>
                </c:pt>
                <c:pt idx="24">
                  <c:v>-969.26587167366495</c:v>
                </c:pt>
                <c:pt idx="25">
                  <c:v>-1152.7104434688297</c:v>
                </c:pt>
                <c:pt idx="26">
                  <c:v>-2.3555191000000002E-4</c:v>
                </c:pt>
                <c:pt idx="27">
                  <c:v>0</c:v>
                </c:pt>
                <c:pt idx="28">
                  <c:v>0</c:v>
                </c:pt>
              </c:numCache>
            </c:numRef>
          </c:val>
          <c:extLst>
            <c:ext xmlns:c16="http://schemas.microsoft.com/office/drawing/2014/chart" uri="{C3380CC4-5D6E-409C-BE32-E72D297353CC}">
              <c16:uniqueId val="{00000001-BEFC-4341-9C5E-8373166A8497}"/>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options---'!$I$49:$AK$49</c:f>
              <c:numCache>
                <c:formatCode>#,##0</c:formatCode>
                <c:ptCount val="29"/>
                <c:pt idx="0">
                  <c:v>-5.8587414514477132E-5</c:v>
                </c:pt>
                <c:pt idx="1">
                  <c:v>-5.8596690905687865E-5</c:v>
                </c:pt>
                <c:pt idx="2">
                  <c:v>14.767467747924911</c:v>
                </c:pt>
                <c:pt idx="3">
                  <c:v>-213.28410901023472</c:v>
                </c:pt>
                <c:pt idx="4">
                  <c:v>-153.32548610725507</c:v>
                </c:pt>
                <c:pt idx="5">
                  <c:v>-74.348311976187688</c:v>
                </c:pt>
                <c:pt idx="6">
                  <c:v>-293.89803894169017</c:v>
                </c:pt>
                <c:pt idx="7">
                  <c:v>-194.3529012084914</c:v>
                </c:pt>
                <c:pt idx="8">
                  <c:v>-1041.0934256026303</c:v>
                </c:pt>
                <c:pt idx="9">
                  <c:v>-904.39112035021208</c:v>
                </c:pt>
                <c:pt idx="10">
                  <c:v>-686.06158371274796</c:v>
                </c:pt>
                <c:pt idx="11">
                  <c:v>-172.78908692086861</c:v>
                </c:pt>
                <c:pt idx="12">
                  <c:v>-315.74227597193112</c:v>
                </c:pt>
                <c:pt idx="13">
                  <c:v>-192.37236021510034</c:v>
                </c:pt>
                <c:pt idx="14">
                  <c:v>-692.35333630599143</c:v>
                </c:pt>
                <c:pt idx="15">
                  <c:v>-538.77613826134939</c:v>
                </c:pt>
                <c:pt idx="16">
                  <c:v>-253.70440585596361</c:v>
                </c:pt>
                <c:pt idx="17">
                  <c:v>-275.49515370284826</c:v>
                </c:pt>
                <c:pt idx="18">
                  <c:v>-157.40581854526226</c:v>
                </c:pt>
                <c:pt idx="19">
                  <c:v>-72.872770024657711</c:v>
                </c:pt>
                <c:pt idx="20">
                  <c:v>-107.458698195534</c:v>
                </c:pt>
                <c:pt idx="21">
                  <c:v>-76.493094757768631</c:v>
                </c:pt>
                <c:pt idx="22">
                  <c:v>45.287945549615415</c:v>
                </c:pt>
                <c:pt idx="23">
                  <c:v>-3.5685613413957071</c:v>
                </c:pt>
                <c:pt idx="24">
                  <c:v>14.330212181975867</c:v>
                </c:pt>
                <c:pt idx="25">
                  <c:v>-7.316790004097129E-5</c:v>
                </c:pt>
                <c:pt idx="26">
                  <c:v>-8.7928732000364107E-5</c:v>
                </c:pt>
                <c:pt idx="27">
                  <c:v>-2.4238177502411418E-4</c:v>
                </c:pt>
                <c:pt idx="28">
                  <c:v>-3.0291432403828367E-4</c:v>
                </c:pt>
              </c:numCache>
            </c:numRef>
          </c:val>
          <c:extLst>
            <c:ext xmlns:c16="http://schemas.microsoft.com/office/drawing/2014/chart" uri="{C3380CC4-5D6E-409C-BE32-E72D297353CC}">
              <c16:uniqueId val="{00000002-BEFC-4341-9C5E-8373166A8497}"/>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options---'!$I$50:$AK$50</c:f>
              <c:numCache>
                <c:formatCode>#,##0</c:formatCode>
                <c:ptCount val="29"/>
                <c:pt idx="0">
                  <c:v>1.0749150000001464</c:v>
                </c:pt>
                <c:pt idx="1">
                  <c:v>0.6579085999999279</c:v>
                </c:pt>
                <c:pt idx="2">
                  <c:v>2.1407359999999471</c:v>
                </c:pt>
                <c:pt idx="3">
                  <c:v>-23.859794999999991</c:v>
                </c:pt>
                <c:pt idx="4">
                  <c:v>-18.528898999999996</c:v>
                </c:pt>
                <c:pt idx="5">
                  <c:v>-16.726290000000006</c:v>
                </c:pt>
                <c:pt idx="6">
                  <c:v>-27.212852000000055</c:v>
                </c:pt>
                <c:pt idx="7">
                  <c:v>-39.125225000000057</c:v>
                </c:pt>
                <c:pt idx="8">
                  <c:v>-31.990913000000035</c:v>
                </c:pt>
                <c:pt idx="9">
                  <c:v>-66.093434999999999</c:v>
                </c:pt>
                <c:pt idx="10">
                  <c:v>-125.54822399999995</c:v>
                </c:pt>
                <c:pt idx="11">
                  <c:v>-196.05973000000097</c:v>
                </c:pt>
                <c:pt idx="12">
                  <c:v>-239.91094000000203</c:v>
                </c:pt>
                <c:pt idx="13">
                  <c:v>-400.53343999999993</c:v>
                </c:pt>
                <c:pt idx="14">
                  <c:v>-65.96605000000099</c:v>
                </c:pt>
                <c:pt idx="15">
                  <c:v>-31.487223999999998</c:v>
                </c:pt>
                <c:pt idx="16">
                  <c:v>-114.32417000000004</c:v>
                </c:pt>
                <c:pt idx="17">
                  <c:v>-242.49802399999908</c:v>
                </c:pt>
                <c:pt idx="18">
                  <c:v>-8.1942100000010072</c:v>
                </c:pt>
                <c:pt idx="19">
                  <c:v>-5.8032800000000009</c:v>
                </c:pt>
                <c:pt idx="20">
                  <c:v>-8.5896899999989955</c:v>
                </c:pt>
                <c:pt idx="21">
                  <c:v>-5.3864700000000028</c:v>
                </c:pt>
                <c:pt idx="22">
                  <c:v>-1.836890000000011</c:v>
                </c:pt>
                <c:pt idx="23">
                  <c:v>-0.75575000000000614</c:v>
                </c:pt>
                <c:pt idx="24">
                  <c:v>8.3588900000000024</c:v>
                </c:pt>
                <c:pt idx="25">
                  <c:v>0</c:v>
                </c:pt>
                <c:pt idx="26">
                  <c:v>0</c:v>
                </c:pt>
                <c:pt idx="27">
                  <c:v>0</c:v>
                </c:pt>
                <c:pt idx="28">
                  <c:v>0</c:v>
                </c:pt>
              </c:numCache>
            </c:numRef>
          </c:val>
          <c:extLst>
            <c:ext xmlns:c16="http://schemas.microsoft.com/office/drawing/2014/chart" uri="{C3380CC4-5D6E-409C-BE32-E72D297353CC}">
              <c16:uniqueId val="{00000003-BEFC-4341-9C5E-8373166A8497}"/>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options---'!$I$51:$AK$51</c:f>
              <c:numCache>
                <c:formatCode>#,##0</c:formatCode>
                <c:ptCount val="29"/>
                <c:pt idx="0">
                  <c:v>1.4285989849279517</c:v>
                </c:pt>
                <c:pt idx="1">
                  <c:v>0.79845168784332898</c:v>
                </c:pt>
                <c:pt idx="2">
                  <c:v>4.2532884710156083</c:v>
                </c:pt>
                <c:pt idx="3">
                  <c:v>-25.507876022872665</c:v>
                </c:pt>
                <c:pt idx="4">
                  <c:v>-9.4141632108095621</c:v>
                </c:pt>
                <c:pt idx="5">
                  <c:v>-33.785360555840981</c:v>
                </c:pt>
                <c:pt idx="6">
                  <c:v>-48.515076396506458</c:v>
                </c:pt>
                <c:pt idx="7">
                  <c:v>-51.610354691699939</c:v>
                </c:pt>
                <c:pt idx="8">
                  <c:v>-85.421846188328033</c:v>
                </c:pt>
                <c:pt idx="9">
                  <c:v>-102.199944039993</c:v>
                </c:pt>
                <c:pt idx="10">
                  <c:v>-202.55382221023916</c:v>
                </c:pt>
                <c:pt idx="11">
                  <c:v>-246.0099841970266</c:v>
                </c:pt>
                <c:pt idx="12">
                  <c:v>-205.0801564940964</c:v>
                </c:pt>
                <c:pt idx="13">
                  <c:v>-311.80042920199742</c:v>
                </c:pt>
                <c:pt idx="14">
                  <c:v>-202.17187903659658</c:v>
                </c:pt>
                <c:pt idx="15">
                  <c:v>-218.30774298000267</c:v>
                </c:pt>
                <c:pt idx="16">
                  <c:v>-621.24080201410698</c:v>
                </c:pt>
                <c:pt idx="17">
                  <c:v>-948.56351949905172</c:v>
                </c:pt>
                <c:pt idx="18">
                  <c:v>-1654.9245691001729</c:v>
                </c:pt>
                <c:pt idx="19">
                  <c:v>-1613.3600834538274</c:v>
                </c:pt>
                <c:pt idx="20">
                  <c:v>-1551.1024130411324</c:v>
                </c:pt>
                <c:pt idx="21">
                  <c:v>-2315.6511185408735</c:v>
                </c:pt>
                <c:pt idx="22">
                  <c:v>-1946.4904127183654</c:v>
                </c:pt>
                <c:pt idx="23">
                  <c:v>-1783.6981836700133</c:v>
                </c:pt>
                <c:pt idx="24">
                  <c:v>-1606.8376345711013</c:v>
                </c:pt>
                <c:pt idx="25">
                  <c:v>458.09772339350457</c:v>
                </c:pt>
                <c:pt idx="26">
                  <c:v>-554.95603087570453</c:v>
                </c:pt>
                <c:pt idx="27">
                  <c:v>-109.35109742326495</c:v>
                </c:pt>
                <c:pt idx="28">
                  <c:v>-798.26271661028113</c:v>
                </c:pt>
              </c:numCache>
            </c:numRef>
          </c:val>
          <c:extLst>
            <c:ext xmlns:c16="http://schemas.microsoft.com/office/drawing/2014/chart" uri="{C3380CC4-5D6E-409C-BE32-E72D297353CC}">
              <c16:uniqueId val="{00000004-BEFC-4341-9C5E-8373166A8497}"/>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options---'!$I$52:$AK$52</c:f>
              <c:numCache>
                <c:formatCode>#,##0</c:formatCode>
                <c:ptCount val="29"/>
                <c:pt idx="0">
                  <c:v>2.5198149999960151</c:v>
                </c:pt>
                <c:pt idx="1">
                  <c:v>-127.00778999999784</c:v>
                </c:pt>
                <c:pt idx="2">
                  <c:v>-545.96065599999747</c:v>
                </c:pt>
                <c:pt idx="3">
                  <c:v>-478.76978499999859</c:v>
                </c:pt>
                <c:pt idx="4">
                  <c:v>-607.57611399999769</c:v>
                </c:pt>
                <c:pt idx="5">
                  <c:v>-680.31910999999673</c:v>
                </c:pt>
                <c:pt idx="6">
                  <c:v>1025.9245890000002</c:v>
                </c:pt>
                <c:pt idx="7">
                  <c:v>1040.8117120000024</c:v>
                </c:pt>
                <c:pt idx="8">
                  <c:v>744.84929599999487</c:v>
                </c:pt>
                <c:pt idx="9">
                  <c:v>130.51258399998915</c:v>
                </c:pt>
                <c:pt idx="10">
                  <c:v>569.81430399998681</c:v>
                </c:pt>
                <c:pt idx="11">
                  <c:v>-136.21377600000051</c:v>
                </c:pt>
                <c:pt idx="12">
                  <c:v>421.72726000000512</c:v>
                </c:pt>
                <c:pt idx="13">
                  <c:v>-3.5892800000037823</c:v>
                </c:pt>
                <c:pt idx="14">
                  <c:v>-148.10984699999972</c:v>
                </c:pt>
                <c:pt idx="15">
                  <c:v>-297.79569600000104</c:v>
                </c:pt>
                <c:pt idx="16">
                  <c:v>100.68453900000895</c:v>
                </c:pt>
                <c:pt idx="17">
                  <c:v>322.11801099999866</c:v>
                </c:pt>
                <c:pt idx="18">
                  <c:v>-109.37236699999994</c:v>
                </c:pt>
                <c:pt idx="19">
                  <c:v>46.507798000000548</c:v>
                </c:pt>
                <c:pt idx="20">
                  <c:v>-758.21225900001082</c:v>
                </c:pt>
                <c:pt idx="21">
                  <c:v>-460.55156699999861</c:v>
                </c:pt>
                <c:pt idx="22">
                  <c:v>-357.20485499999631</c:v>
                </c:pt>
                <c:pt idx="23">
                  <c:v>-456.07574400000158</c:v>
                </c:pt>
                <c:pt idx="24">
                  <c:v>16.759974999997212</c:v>
                </c:pt>
                <c:pt idx="25">
                  <c:v>-80.787294999998267</c:v>
                </c:pt>
                <c:pt idx="26">
                  <c:v>-185.94972000000053</c:v>
                </c:pt>
                <c:pt idx="27">
                  <c:v>-894.57844400000431</c:v>
                </c:pt>
                <c:pt idx="28">
                  <c:v>-634.96833699999843</c:v>
                </c:pt>
              </c:numCache>
            </c:numRef>
          </c:val>
          <c:extLst>
            <c:ext xmlns:c16="http://schemas.microsoft.com/office/drawing/2014/chart" uri="{C3380CC4-5D6E-409C-BE32-E72D297353CC}">
              <c16:uniqueId val="{00000005-BEFC-4341-9C5E-8373166A8497}"/>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options---'!$I$53:$AK$53</c:f>
              <c:numCache>
                <c:formatCode>#,##0</c:formatCode>
                <c:ptCount val="29"/>
                <c:pt idx="0">
                  <c:v>-1805.3348648378451</c:v>
                </c:pt>
                <c:pt idx="1">
                  <c:v>-1590.2839469273604</c:v>
                </c:pt>
                <c:pt idx="2">
                  <c:v>-1855.3001770400369</c:v>
                </c:pt>
                <c:pt idx="3">
                  <c:v>-2011.3593656420417</c:v>
                </c:pt>
                <c:pt idx="4">
                  <c:v>-2129.5208365351136</c:v>
                </c:pt>
                <c:pt idx="5">
                  <c:v>-2130.8155602534243</c:v>
                </c:pt>
                <c:pt idx="6">
                  <c:v>-2894.7694170887262</c:v>
                </c:pt>
                <c:pt idx="7">
                  <c:v>-2409.2140689120133</c:v>
                </c:pt>
                <c:pt idx="8">
                  <c:v>536.61356528259057</c:v>
                </c:pt>
                <c:pt idx="9">
                  <c:v>641.14675107061339</c:v>
                </c:pt>
                <c:pt idx="10">
                  <c:v>511.21208364081394</c:v>
                </c:pt>
                <c:pt idx="11">
                  <c:v>3188.4304926238256</c:v>
                </c:pt>
                <c:pt idx="12">
                  <c:v>2768.5066886885907</c:v>
                </c:pt>
                <c:pt idx="13">
                  <c:v>3244.3917774275615</c:v>
                </c:pt>
                <c:pt idx="14">
                  <c:v>3689.6676917318837</c:v>
                </c:pt>
                <c:pt idx="15">
                  <c:v>2398.3116288830934</c:v>
                </c:pt>
                <c:pt idx="16">
                  <c:v>2525.2559263606381</c:v>
                </c:pt>
                <c:pt idx="17">
                  <c:v>2894.6576322694164</c:v>
                </c:pt>
                <c:pt idx="18">
                  <c:v>3736.7844063010416</c:v>
                </c:pt>
                <c:pt idx="19">
                  <c:v>3519.5148754996626</c:v>
                </c:pt>
                <c:pt idx="20">
                  <c:v>4660.9205369647971</c:v>
                </c:pt>
                <c:pt idx="21">
                  <c:v>4236.5020095417131</c:v>
                </c:pt>
                <c:pt idx="22">
                  <c:v>4126.3869259102794</c:v>
                </c:pt>
                <c:pt idx="23">
                  <c:v>4123.1269149519212</c:v>
                </c:pt>
                <c:pt idx="24">
                  <c:v>4525.4542467585125</c:v>
                </c:pt>
                <c:pt idx="25">
                  <c:v>3645.6545149409212</c:v>
                </c:pt>
                <c:pt idx="26">
                  <c:v>3908.9577657812624</c:v>
                </c:pt>
                <c:pt idx="27">
                  <c:v>4433.2074194171873</c:v>
                </c:pt>
                <c:pt idx="28">
                  <c:v>4125.4243177852477</c:v>
                </c:pt>
              </c:numCache>
            </c:numRef>
          </c:val>
          <c:extLst>
            <c:ext xmlns:c16="http://schemas.microsoft.com/office/drawing/2014/chart" uri="{C3380CC4-5D6E-409C-BE32-E72D297353CC}">
              <c16:uniqueId val="{00000006-BEFC-4341-9C5E-8373166A8497}"/>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options---'!$I$54:$AK$54</c:f>
              <c:numCache>
                <c:formatCode>#,##0</c:formatCode>
                <c:ptCount val="29"/>
                <c:pt idx="0">
                  <c:v>9.8067501676268876E-4</c:v>
                </c:pt>
                <c:pt idx="1">
                  <c:v>1.6188467998290434E-4</c:v>
                </c:pt>
                <c:pt idx="2">
                  <c:v>-2.150035366332304</c:v>
                </c:pt>
                <c:pt idx="3">
                  <c:v>2.0553514659695793E-3</c:v>
                </c:pt>
                <c:pt idx="4">
                  <c:v>1.5450148348463699E-3</c:v>
                </c:pt>
                <c:pt idx="5">
                  <c:v>-0.17792165639184532</c:v>
                </c:pt>
                <c:pt idx="6">
                  <c:v>0.18878987025163951</c:v>
                </c:pt>
                <c:pt idx="7">
                  <c:v>1.8821385414412362E-2</c:v>
                </c:pt>
                <c:pt idx="8">
                  <c:v>-34.570325113199942</c:v>
                </c:pt>
                <c:pt idx="9">
                  <c:v>-48.168452051730128</c:v>
                </c:pt>
                <c:pt idx="10">
                  <c:v>235.30987048087627</c:v>
                </c:pt>
                <c:pt idx="11">
                  <c:v>-2463.1481511412057</c:v>
                </c:pt>
                <c:pt idx="12">
                  <c:v>-2996.1578369147028</c:v>
                </c:pt>
                <c:pt idx="13">
                  <c:v>-2938.0611817270474</c:v>
                </c:pt>
                <c:pt idx="14">
                  <c:v>-3928.5536325919093</c:v>
                </c:pt>
                <c:pt idx="15">
                  <c:v>-3323.5856296160637</c:v>
                </c:pt>
                <c:pt idx="16">
                  <c:v>-2485.8031943059686</c:v>
                </c:pt>
                <c:pt idx="17">
                  <c:v>-2037.9816439782662</c:v>
                </c:pt>
                <c:pt idx="18">
                  <c:v>-2731.2088107313539</c:v>
                </c:pt>
                <c:pt idx="19">
                  <c:v>-2682.4414837099321</c:v>
                </c:pt>
                <c:pt idx="20">
                  <c:v>-3160.5765271824639</c:v>
                </c:pt>
                <c:pt idx="21">
                  <c:v>-1406.7000945595355</c:v>
                </c:pt>
                <c:pt idx="22">
                  <c:v>-1803.5589597052021</c:v>
                </c:pt>
                <c:pt idx="23">
                  <c:v>-1751.9763501005218</c:v>
                </c:pt>
                <c:pt idx="24">
                  <c:v>-1737.6865966325422</c:v>
                </c:pt>
                <c:pt idx="25">
                  <c:v>-2968.1271341049724</c:v>
                </c:pt>
                <c:pt idx="26">
                  <c:v>-3131.513928505301</c:v>
                </c:pt>
                <c:pt idx="27">
                  <c:v>-3207.0995504891034</c:v>
                </c:pt>
                <c:pt idx="28">
                  <c:v>-2335.5573904742778</c:v>
                </c:pt>
              </c:numCache>
            </c:numRef>
          </c:val>
          <c:extLst>
            <c:ext xmlns:c16="http://schemas.microsoft.com/office/drawing/2014/chart" uri="{C3380CC4-5D6E-409C-BE32-E72D297353CC}">
              <c16:uniqueId val="{00000007-BEFC-4341-9C5E-8373166A8497}"/>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Grid Battery</c:v>
                </c:pt>
              </c:strCache>
            </c:strRef>
          </c:tx>
          <c:spPr>
            <a:ln w="28575" cap="rnd">
              <a:solidFill>
                <a:srgbClr val="724BC3"/>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options---'!$I$55:$AK$55</c:f>
              <c:numCache>
                <c:formatCode>#,##0</c:formatCode>
                <c:ptCount val="29"/>
                <c:pt idx="0">
                  <c:v>1.0622053918640404</c:v>
                </c:pt>
                <c:pt idx="1">
                  <c:v>-3.3369628307680728</c:v>
                </c:pt>
                <c:pt idx="2">
                  <c:v>-2.6584676607449751</c:v>
                </c:pt>
                <c:pt idx="3">
                  <c:v>-1.9658641619550963</c:v>
                </c:pt>
                <c:pt idx="4">
                  <c:v>1.3546225139180592</c:v>
                </c:pt>
                <c:pt idx="5">
                  <c:v>0.53945493760403451</c:v>
                </c:pt>
                <c:pt idx="6">
                  <c:v>-1.6098641020490163</c:v>
                </c:pt>
                <c:pt idx="7">
                  <c:v>-3.683824664338033</c:v>
                </c:pt>
                <c:pt idx="8">
                  <c:v>-11.764630747871195</c:v>
                </c:pt>
                <c:pt idx="9">
                  <c:v>-6.7464168249339309</c:v>
                </c:pt>
                <c:pt idx="10">
                  <c:v>-6.2187115257448795</c:v>
                </c:pt>
                <c:pt idx="11">
                  <c:v>518.2295893518002</c:v>
                </c:pt>
                <c:pt idx="12">
                  <c:v>367.1232548861899</c:v>
                </c:pt>
                <c:pt idx="13">
                  <c:v>353.33502428050906</c:v>
                </c:pt>
                <c:pt idx="14">
                  <c:v>282.01614668104003</c:v>
                </c:pt>
                <c:pt idx="15">
                  <c:v>282.88478320207901</c:v>
                </c:pt>
                <c:pt idx="16">
                  <c:v>200.09405337749013</c:v>
                </c:pt>
                <c:pt idx="17">
                  <c:v>214.35671811474003</c:v>
                </c:pt>
                <c:pt idx="18">
                  <c:v>35.081846897242031</c:v>
                </c:pt>
                <c:pt idx="19">
                  <c:v>39.504474627139189</c:v>
                </c:pt>
                <c:pt idx="20">
                  <c:v>-1583.3839994190193</c:v>
                </c:pt>
                <c:pt idx="21">
                  <c:v>-1796.2939031054993</c:v>
                </c:pt>
                <c:pt idx="22">
                  <c:v>-1757.7397961635106</c:v>
                </c:pt>
                <c:pt idx="23">
                  <c:v>-1633.1226863293796</c:v>
                </c:pt>
                <c:pt idx="24">
                  <c:v>-1599.3005818889706</c:v>
                </c:pt>
                <c:pt idx="25">
                  <c:v>-1750.9731507268225</c:v>
                </c:pt>
                <c:pt idx="26">
                  <c:v>-1810.7120003534601</c:v>
                </c:pt>
                <c:pt idx="27">
                  <c:v>-2157.9291122727827</c:v>
                </c:pt>
                <c:pt idx="28">
                  <c:v>-2317.9511953574001</c:v>
                </c:pt>
              </c:numCache>
            </c:numRef>
          </c:val>
          <c:smooth val="0"/>
          <c:extLst>
            <c:ext xmlns:c16="http://schemas.microsoft.com/office/drawing/2014/chart" uri="{C3380CC4-5D6E-409C-BE32-E72D297353CC}">
              <c16:uniqueId val="{00000008-BEFC-4341-9C5E-8373166A8497}"/>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options---'!$I$56:$AK$56</c:f>
              <c:numCache>
                <c:formatCode>#,##0</c:formatCode>
                <c:ptCount val="29"/>
                <c:pt idx="0">
                  <c:v>-36.476121000000035</c:v>
                </c:pt>
                <c:pt idx="1">
                  <c:v>-28.908399000000031</c:v>
                </c:pt>
                <c:pt idx="2">
                  <c:v>-34.571574295634832</c:v>
                </c:pt>
                <c:pt idx="3">
                  <c:v>-24.72218177304012</c:v>
                </c:pt>
                <c:pt idx="4">
                  <c:v>72.909716222948191</c:v>
                </c:pt>
                <c:pt idx="5">
                  <c:v>92.972895794836404</c:v>
                </c:pt>
                <c:pt idx="6">
                  <c:v>-397.34566298202117</c:v>
                </c:pt>
                <c:pt idx="7">
                  <c:v>-503.75775358350074</c:v>
                </c:pt>
                <c:pt idx="8">
                  <c:v>-112.15897391882845</c:v>
                </c:pt>
                <c:pt idx="9">
                  <c:v>102.61386343383219</c:v>
                </c:pt>
                <c:pt idx="10">
                  <c:v>261.27480271554487</c:v>
                </c:pt>
                <c:pt idx="11">
                  <c:v>-1495.7572145569102</c:v>
                </c:pt>
                <c:pt idx="12">
                  <c:v>-1704.1847966642581</c:v>
                </c:pt>
                <c:pt idx="13">
                  <c:v>-1916.8048407580918</c:v>
                </c:pt>
                <c:pt idx="14">
                  <c:v>-2270.0013900702397</c:v>
                </c:pt>
                <c:pt idx="15">
                  <c:v>-2100.0895515350621</c:v>
                </c:pt>
                <c:pt idx="16">
                  <c:v>-1106.1509580171696</c:v>
                </c:pt>
                <c:pt idx="17">
                  <c:v>-733.35215686116862</c:v>
                </c:pt>
                <c:pt idx="18">
                  <c:v>-646.83632215528269</c:v>
                </c:pt>
                <c:pt idx="19">
                  <c:v>-581.98299881416096</c:v>
                </c:pt>
                <c:pt idx="20">
                  <c:v>1165.9734244114479</c:v>
                </c:pt>
                <c:pt idx="21">
                  <c:v>2278.4165374187614</c:v>
                </c:pt>
                <c:pt idx="22">
                  <c:v>2301.5308895298258</c:v>
                </c:pt>
                <c:pt idx="23">
                  <c:v>2280.6682936143079</c:v>
                </c:pt>
                <c:pt idx="24">
                  <c:v>2380.9372009822</c:v>
                </c:pt>
                <c:pt idx="25">
                  <c:v>2019.019261247453</c:v>
                </c:pt>
                <c:pt idx="26">
                  <c:v>2167.0657249653923</c:v>
                </c:pt>
                <c:pt idx="27">
                  <c:v>2748.3660390265904</c:v>
                </c:pt>
                <c:pt idx="28">
                  <c:v>2894.2265184697026</c:v>
                </c:pt>
              </c:numCache>
            </c:numRef>
          </c:val>
          <c:smooth val="0"/>
          <c:extLst>
            <c:ext xmlns:c16="http://schemas.microsoft.com/office/drawing/2014/chart" uri="{C3380CC4-5D6E-409C-BE32-E72D297353CC}">
              <c16:uniqueId val="{00000009-BEFC-4341-9C5E-8373166A8497}"/>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options---'!$I$26:$AK$26</c:f>
              <c:numCache>
                <c:formatCode>#,##0</c:formatCode>
                <c:ptCount val="29"/>
                <c:pt idx="0">
                  <c:v>0</c:v>
                </c:pt>
                <c:pt idx="1">
                  <c:v>0</c:v>
                </c:pt>
                <c:pt idx="2">
                  <c:v>0</c:v>
                </c:pt>
                <c:pt idx="3">
                  <c:v>221.33805928854963</c:v>
                </c:pt>
                <c:pt idx="4">
                  <c:v>186.62766307574202</c:v>
                </c:pt>
                <c:pt idx="5">
                  <c:v>127.67200425454575</c:v>
                </c:pt>
                <c:pt idx="6">
                  <c:v>297.37487051178505</c:v>
                </c:pt>
                <c:pt idx="7">
                  <c:v>127.67219188790114</c:v>
                </c:pt>
                <c:pt idx="8">
                  <c:v>-50.956893698286876</c:v>
                </c:pt>
                <c:pt idx="9">
                  <c:v>-50.956893642522118</c:v>
                </c:pt>
                <c:pt idx="10">
                  <c:v>-88.951894566493138</c:v>
                </c:pt>
                <c:pt idx="11">
                  <c:v>-50.95689413306809</c:v>
                </c:pt>
                <c:pt idx="12">
                  <c:v>99.076198713224585</c:v>
                </c:pt>
                <c:pt idx="13">
                  <c:v>99.076199367188565</c:v>
                </c:pt>
                <c:pt idx="14">
                  <c:v>245.29056942339957</c:v>
                </c:pt>
                <c:pt idx="15">
                  <c:v>340.08683493729859</c:v>
                </c:pt>
                <c:pt idx="16">
                  <c:v>245.29089494243817</c:v>
                </c:pt>
                <c:pt idx="17">
                  <c:v>245.29089492395815</c:v>
                </c:pt>
                <c:pt idx="18">
                  <c:v>245.290894950439</c:v>
                </c:pt>
                <c:pt idx="19">
                  <c:v>245.29089495261906</c:v>
                </c:pt>
                <c:pt idx="20">
                  <c:v>245.29089492983803</c:v>
                </c:pt>
                <c:pt idx="21">
                  <c:v>245.29089497846917</c:v>
                </c:pt>
                <c:pt idx="22">
                  <c:v>187.60834684993961</c:v>
                </c:pt>
                <c:pt idx="23">
                  <c:v>225.98630705984988</c:v>
                </c:pt>
                <c:pt idx="24">
                  <c:v>1.0678653006834793E-4</c:v>
                </c:pt>
                <c:pt idx="25">
                  <c:v>0</c:v>
                </c:pt>
                <c:pt idx="26">
                  <c:v>0</c:v>
                </c:pt>
                <c:pt idx="27">
                  <c:v>0</c:v>
                </c:pt>
                <c:pt idx="28">
                  <c:v>0</c:v>
                </c:pt>
              </c:numCache>
            </c:numRef>
          </c:val>
          <c:extLst>
            <c:ext xmlns:c16="http://schemas.microsoft.com/office/drawing/2014/chart" uri="{C3380CC4-5D6E-409C-BE32-E72D297353CC}">
              <c16:uniqueId val="{00000000-C7B2-4B74-BF5B-DEB3A3152034}"/>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options---'!$I$27:$AK$27</c:f>
              <c:numCache>
                <c:formatCode>#,##0</c:formatCode>
                <c:ptCount val="29"/>
                <c:pt idx="0">
                  <c:v>0</c:v>
                </c:pt>
                <c:pt idx="1">
                  <c:v>0</c:v>
                </c:pt>
                <c:pt idx="2">
                  <c:v>0</c:v>
                </c:pt>
                <c:pt idx="3">
                  <c:v>148.03148999999894</c:v>
                </c:pt>
                <c:pt idx="4">
                  <c:v>148.03148999999894</c:v>
                </c:pt>
                <c:pt idx="5">
                  <c:v>124.12092999999982</c:v>
                </c:pt>
                <c:pt idx="6">
                  <c:v>-310.20382056195007</c:v>
                </c:pt>
                <c:pt idx="7">
                  <c:v>-223.11426958697001</c:v>
                </c:pt>
                <c:pt idx="8">
                  <c:v>-223.11426918585002</c:v>
                </c:pt>
                <c:pt idx="9">
                  <c:v>-223.11426925968001</c:v>
                </c:pt>
                <c:pt idx="10">
                  <c:v>-223.1142693566</c:v>
                </c:pt>
                <c:pt idx="11">
                  <c:v>-223.11426841422002</c:v>
                </c:pt>
                <c:pt idx="12">
                  <c:v>-223.11426837292001</c:v>
                </c:pt>
                <c:pt idx="13">
                  <c:v>-223.11426838642001</c:v>
                </c:pt>
                <c:pt idx="14">
                  <c:v>-223.11426839917002</c:v>
                </c:pt>
                <c:pt idx="15">
                  <c:v>-223.11426830796</c:v>
                </c:pt>
                <c:pt idx="16">
                  <c:v>-223.11426845197002</c:v>
                </c:pt>
                <c:pt idx="17">
                  <c:v>-223.11426842507001</c:v>
                </c:pt>
                <c:pt idx="18">
                  <c:v>-223.11426842798002</c:v>
                </c:pt>
                <c:pt idx="19">
                  <c:v>-223.11426846956002</c:v>
                </c:pt>
                <c:pt idx="20">
                  <c:v>-223.11426841955</c:v>
                </c:pt>
                <c:pt idx="21">
                  <c:v>-223.11426840613001</c:v>
                </c:pt>
                <c:pt idx="22">
                  <c:v>-223.11426838878</c:v>
                </c:pt>
                <c:pt idx="23">
                  <c:v>-223.11426840237002</c:v>
                </c:pt>
                <c:pt idx="24">
                  <c:v>-223.11426842456001</c:v>
                </c:pt>
                <c:pt idx="25">
                  <c:v>-223.11426840894001</c:v>
                </c:pt>
                <c:pt idx="26">
                  <c:v>0</c:v>
                </c:pt>
                <c:pt idx="27">
                  <c:v>0</c:v>
                </c:pt>
                <c:pt idx="28">
                  <c:v>0</c:v>
                </c:pt>
              </c:numCache>
            </c:numRef>
          </c:val>
          <c:extLst>
            <c:ext xmlns:c16="http://schemas.microsoft.com/office/drawing/2014/chart" uri="{C3380CC4-5D6E-409C-BE32-E72D297353CC}">
              <c16:uniqueId val="{00000001-C7B2-4B74-BF5B-DEB3A3152034}"/>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options---'!$I$28:$AK$28</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2-C7B2-4B74-BF5B-DEB3A3152034}"/>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options---'!$I$29:$AK$29</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3-C7B2-4B74-BF5B-DEB3A3152034}"/>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options---'!$I$30:$AK$30</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1.975004852283746E-5</c:v>
                </c:pt>
                <c:pt idx="14">
                  <c:v>-4.8034254086815054E-4</c:v>
                </c:pt>
                <c:pt idx="15">
                  <c:v>-4.8046956089820014E-4</c:v>
                </c:pt>
                <c:pt idx="16">
                  <c:v>-280.99838293183075</c:v>
                </c:pt>
                <c:pt idx="17">
                  <c:v>-280.99838296522194</c:v>
                </c:pt>
                <c:pt idx="18">
                  <c:v>-245.88329156162217</c:v>
                </c:pt>
                <c:pt idx="19">
                  <c:v>-245.88329168148084</c:v>
                </c:pt>
                <c:pt idx="20">
                  <c:v>-826.70662000000084</c:v>
                </c:pt>
                <c:pt idx="21">
                  <c:v>-913.9732499999991</c:v>
                </c:pt>
                <c:pt idx="22">
                  <c:v>-1090.3641096218817</c:v>
                </c:pt>
                <c:pt idx="23">
                  <c:v>-836.1369300587703</c:v>
                </c:pt>
                <c:pt idx="24">
                  <c:v>-720.46568011507406</c:v>
                </c:pt>
                <c:pt idx="25">
                  <c:v>-543.66891022155505</c:v>
                </c:pt>
                <c:pt idx="26">
                  <c:v>-543.66891034438777</c:v>
                </c:pt>
                <c:pt idx="27">
                  <c:v>-27.134198951982398</c:v>
                </c:pt>
                <c:pt idx="28">
                  <c:v>-754.62116693736061</c:v>
                </c:pt>
              </c:numCache>
            </c:numRef>
          </c:val>
          <c:extLst>
            <c:ext xmlns:c16="http://schemas.microsoft.com/office/drawing/2014/chart" uri="{C3380CC4-5D6E-409C-BE32-E72D297353CC}">
              <c16:uniqueId val="{00000004-C7B2-4B74-BF5B-DEB3A3152034}"/>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options---'!$I$31:$AK$31</c:f>
              <c:numCache>
                <c:formatCode>#,##0</c:formatCode>
                <c:ptCount val="29"/>
                <c:pt idx="0">
                  <c:v>0</c:v>
                </c:pt>
                <c:pt idx="1">
                  <c:v>0</c:v>
                </c:pt>
                <c:pt idx="2">
                  <c:v>0</c:v>
                </c:pt>
                <c:pt idx="3">
                  <c:v>0</c:v>
                </c:pt>
                <c:pt idx="4">
                  <c:v>0</c:v>
                </c:pt>
                <c:pt idx="5">
                  <c:v>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numCache>
            </c:numRef>
          </c:val>
          <c:extLst>
            <c:ext xmlns:c16="http://schemas.microsoft.com/office/drawing/2014/chart" uri="{C3380CC4-5D6E-409C-BE32-E72D297353CC}">
              <c16:uniqueId val="{00000005-C7B2-4B74-BF5B-DEB3A3152034}"/>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options---'!$I$32:$AK$32</c:f>
              <c:numCache>
                <c:formatCode>#,##0</c:formatCode>
                <c:ptCount val="29"/>
                <c:pt idx="0">
                  <c:v>-562.4494604716092</c:v>
                </c:pt>
                <c:pt idx="1">
                  <c:v>-562.44946051361694</c:v>
                </c:pt>
                <c:pt idx="2">
                  <c:v>-730.52344923776764</c:v>
                </c:pt>
                <c:pt idx="3">
                  <c:v>-853.23003369068101</c:v>
                </c:pt>
                <c:pt idx="4">
                  <c:v>-836.72223771161953</c:v>
                </c:pt>
                <c:pt idx="5">
                  <c:v>-812.65217917546033</c:v>
                </c:pt>
                <c:pt idx="6">
                  <c:v>-1288.2318673823429</c:v>
                </c:pt>
                <c:pt idx="7">
                  <c:v>-1261.9073805753396</c:v>
                </c:pt>
                <c:pt idx="8">
                  <c:v>-422.51688942343026</c:v>
                </c:pt>
                <c:pt idx="9">
                  <c:v>-442.51215287591913</c:v>
                </c:pt>
                <c:pt idx="10">
                  <c:v>-664.1119579613478</c:v>
                </c:pt>
                <c:pt idx="11">
                  <c:v>312.23889510462323</c:v>
                </c:pt>
                <c:pt idx="12">
                  <c:v>190.72811736399308</c:v>
                </c:pt>
                <c:pt idx="13">
                  <c:v>524.5466008717849</c:v>
                </c:pt>
                <c:pt idx="14">
                  <c:v>623.81109658981586</c:v>
                </c:pt>
                <c:pt idx="15">
                  <c:v>114.26439984249009</c:v>
                </c:pt>
                <c:pt idx="16">
                  <c:v>-367.6336645638803</c:v>
                </c:pt>
                <c:pt idx="17">
                  <c:v>232.58859852900787</c:v>
                </c:pt>
                <c:pt idx="18">
                  <c:v>676.27001140829088</c:v>
                </c:pt>
                <c:pt idx="19">
                  <c:v>479.23201413128118</c:v>
                </c:pt>
                <c:pt idx="20">
                  <c:v>832.36805342585285</c:v>
                </c:pt>
                <c:pt idx="21">
                  <c:v>720.7967110055688</c:v>
                </c:pt>
                <c:pt idx="22">
                  <c:v>583.09406793426024</c:v>
                </c:pt>
                <c:pt idx="23">
                  <c:v>441.36942241862562</c:v>
                </c:pt>
                <c:pt idx="24">
                  <c:v>409.52031998993334</c:v>
                </c:pt>
                <c:pt idx="25">
                  <c:v>-919.42656337165681</c:v>
                </c:pt>
                <c:pt idx="26">
                  <c:v>-655.12648089863796</c:v>
                </c:pt>
                <c:pt idx="27">
                  <c:v>-294.15172152522427</c:v>
                </c:pt>
                <c:pt idx="28">
                  <c:v>151.2958012014933</c:v>
                </c:pt>
              </c:numCache>
            </c:numRef>
          </c:val>
          <c:extLst>
            <c:ext xmlns:c16="http://schemas.microsoft.com/office/drawing/2014/chart" uri="{C3380CC4-5D6E-409C-BE32-E72D297353CC}">
              <c16:uniqueId val="{00000006-C7B2-4B74-BF5B-DEB3A3152034}"/>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options---'!$I$33:$AK$33</c:f>
              <c:numCache>
                <c:formatCode>#,##0</c:formatCode>
                <c:ptCount val="29"/>
                <c:pt idx="0">
                  <c:v>0</c:v>
                </c:pt>
                <c:pt idx="1">
                  <c:v>0</c:v>
                </c:pt>
                <c:pt idx="2">
                  <c:v>0</c:v>
                </c:pt>
                <c:pt idx="3">
                  <c:v>0</c:v>
                </c:pt>
                <c:pt idx="4">
                  <c:v>0</c:v>
                </c:pt>
                <c:pt idx="5">
                  <c:v>0</c:v>
                </c:pt>
                <c:pt idx="6">
                  <c:v>0</c:v>
                </c:pt>
                <c:pt idx="7">
                  <c:v>0</c:v>
                </c:pt>
                <c:pt idx="8">
                  <c:v>-14.854840441860688</c:v>
                </c:pt>
                <c:pt idx="9">
                  <c:v>-24.816615811720112</c:v>
                </c:pt>
                <c:pt idx="10">
                  <c:v>65.530947195948102</c:v>
                </c:pt>
                <c:pt idx="11">
                  <c:v>-992.44743361480141</c:v>
                </c:pt>
                <c:pt idx="12">
                  <c:v>-1259.6661111152935</c:v>
                </c:pt>
                <c:pt idx="13">
                  <c:v>-1259.6661111612229</c:v>
                </c:pt>
                <c:pt idx="14">
                  <c:v>-1589.8845111922928</c:v>
                </c:pt>
                <c:pt idx="15">
                  <c:v>-1365.5241914186554</c:v>
                </c:pt>
                <c:pt idx="16">
                  <c:v>-1226.9298626292693</c:v>
                </c:pt>
                <c:pt idx="17">
                  <c:v>-982.67158039365313</c:v>
                </c:pt>
                <c:pt idx="18">
                  <c:v>-1219.0202411968676</c:v>
                </c:pt>
                <c:pt idx="19">
                  <c:v>-1126.7866191831272</c:v>
                </c:pt>
                <c:pt idx="20">
                  <c:v>-1545.619662850746</c:v>
                </c:pt>
                <c:pt idx="21">
                  <c:v>-814.88258678945567</c:v>
                </c:pt>
                <c:pt idx="22">
                  <c:v>-1122.3192883014999</c:v>
                </c:pt>
                <c:pt idx="23">
                  <c:v>-1122.3192885008466</c:v>
                </c:pt>
                <c:pt idx="24">
                  <c:v>-1209.8941756634449</c:v>
                </c:pt>
                <c:pt idx="25">
                  <c:v>-2925.8755343597004</c:v>
                </c:pt>
                <c:pt idx="26">
                  <c:v>-3213.3340370378501</c:v>
                </c:pt>
                <c:pt idx="27">
                  <c:v>-3171.1983389452871</c:v>
                </c:pt>
                <c:pt idx="28">
                  <c:v>-2320.3245350447105</c:v>
                </c:pt>
              </c:numCache>
            </c:numRef>
          </c:val>
          <c:extLst>
            <c:ext xmlns:c16="http://schemas.microsoft.com/office/drawing/2014/chart" uri="{C3380CC4-5D6E-409C-BE32-E72D297353CC}">
              <c16:uniqueId val="{00000007-C7B2-4B74-BF5B-DEB3A3152034}"/>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Grid Battery</c:v>
                </c:pt>
              </c:strCache>
            </c:strRef>
          </c:tx>
          <c:spPr>
            <a:ln w="28575" cap="rnd">
              <a:solidFill>
                <a:srgbClr val="724BC3"/>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options---'!$I$34:$AK$34</c:f>
              <c:numCache>
                <c:formatCode>#,##0</c:formatCode>
                <c:ptCount val="29"/>
                <c:pt idx="0">
                  <c:v>0</c:v>
                </c:pt>
                <c:pt idx="1">
                  <c:v>0</c:v>
                </c:pt>
                <c:pt idx="2">
                  <c:v>0</c:v>
                </c:pt>
                <c:pt idx="3">
                  <c:v>0</c:v>
                </c:pt>
                <c:pt idx="4">
                  <c:v>0</c:v>
                </c:pt>
                <c:pt idx="5">
                  <c:v>0</c:v>
                </c:pt>
                <c:pt idx="6">
                  <c:v>0</c:v>
                </c:pt>
                <c:pt idx="7">
                  <c:v>0</c:v>
                </c:pt>
                <c:pt idx="8">
                  <c:v>0</c:v>
                </c:pt>
                <c:pt idx="9">
                  <c:v>0</c:v>
                </c:pt>
                <c:pt idx="10">
                  <c:v>-1.7061499988813011E-4</c:v>
                </c:pt>
                <c:pt idx="11">
                  <c:v>375.93654421643987</c:v>
                </c:pt>
                <c:pt idx="12">
                  <c:v>261.56696402022123</c:v>
                </c:pt>
                <c:pt idx="13">
                  <c:v>261.56696373480099</c:v>
                </c:pt>
                <c:pt idx="14">
                  <c:v>200.91129866795086</c:v>
                </c:pt>
                <c:pt idx="15">
                  <c:v>200.91129849494087</c:v>
                </c:pt>
                <c:pt idx="16">
                  <c:v>150.88067245240018</c:v>
                </c:pt>
                <c:pt idx="17">
                  <c:v>150.88067225448003</c:v>
                </c:pt>
                <c:pt idx="18">
                  <c:v>20.594175333179919</c:v>
                </c:pt>
                <c:pt idx="19">
                  <c:v>20.594174621485763</c:v>
                </c:pt>
                <c:pt idx="20">
                  <c:v>-1334.0947963406797</c:v>
                </c:pt>
                <c:pt idx="21">
                  <c:v>-1554.2120976189499</c:v>
                </c:pt>
                <c:pt idx="22">
                  <c:v>-1592.6882991286202</c:v>
                </c:pt>
                <c:pt idx="23">
                  <c:v>-1392.95095630593</c:v>
                </c:pt>
                <c:pt idx="24">
                  <c:v>-1392.9508523014692</c:v>
                </c:pt>
                <c:pt idx="25">
                  <c:v>-1672.1500783269912</c:v>
                </c:pt>
                <c:pt idx="26">
                  <c:v>-1672.1500873240711</c:v>
                </c:pt>
                <c:pt idx="27">
                  <c:v>-2064.2181939112506</c:v>
                </c:pt>
                <c:pt idx="28">
                  <c:v>-2353.3107585866783</c:v>
                </c:pt>
              </c:numCache>
            </c:numRef>
          </c:val>
          <c:smooth val="0"/>
          <c:extLst>
            <c:ext xmlns:c16="http://schemas.microsoft.com/office/drawing/2014/chart" uri="{C3380CC4-5D6E-409C-BE32-E72D297353CC}">
              <c16:uniqueId val="{00000008-C7B2-4B74-BF5B-DEB3A3152034}"/>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options---'!$I$35:$AK$35</c:f>
              <c:numCache>
                <c:formatCode>#,##0</c:formatCode>
                <c:ptCount val="29"/>
                <c:pt idx="0">
                  <c:v>0</c:v>
                </c:pt>
                <c:pt idx="1">
                  <c:v>0</c:v>
                </c:pt>
                <c:pt idx="2">
                  <c:v>0</c:v>
                </c:pt>
                <c:pt idx="3">
                  <c:v>0</c:v>
                </c:pt>
                <c:pt idx="4">
                  <c:v>0</c:v>
                </c:pt>
                <c:pt idx="5">
                  <c:v>0</c:v>
                </c:pt>
                <c:pt idx="6">
                  <c:v>0</c:v>
                </c:pt>
                <c:pt idx="7">
                  <c:v>-1.5956792003635201E-4</c:v>
                </c:pt>
                <c:pt idx="8">
                  <c:v>191.36709117890041</c:v>
                </c:pt>
                <c:pt idx="9">
                  <c:v>233.69070370441978</c:v>
                </c:pt>
                <c:pt idx="10">
                  <c:v>235.7972095841601</c:v>
                </c:pt>
                <c:pt idx="11">
                  <c:v>-567.71720591187113</c:v>
                </c:pt>
                <c:pt idx="12">
                  <c:v>-762.99513605656102</c:v>
                </c:pt>
                <c:pt idx="13">
                  <c:v>-762.99513604650019</c:v>
                </c:pt>
                <c:pt idx="14">
                  <c:v>-801.92513671254073</c:v>
                </c:pt>
                <c:pt idx="15">
                  <c:v>-801.92513674789916</c:v>
                </c:pt>
                <c:pt idx="16">
                  <c:v>-398.03590643342795</c:v>
                </c:pt>
                <c:pt idx="17">
                  <c:v>-398.03590658830944</c:v>
                </c:pt>
                <c:pt idx="18">
                  <c:v>-305.68769076653552</c:v>
                </c:pt>
                <c:pt idx="19">
                  <c:v>-305.68769109835193</c:v>
                </c:pt>
                <c:pt idx="20">
                  <c:v>828.95982205023574</c:v>
                </c:pt>
                <c:pt idx="21">
                  <c:v>971.12362141243284</c:v>
                </c:pt>
                <c:pt idx="22">
                  <c:v>971.12362096420657</c:v>
                </c:pt>
                <c:pt idx="23">
                  <c:v>971.12342681235714</c:v>
                </c:pt>
                <c:pt idx="24">
                  <c:v>971.12342516176977</c:v>
                </c:pt>
                <c:pt idx="25">
                  <c:v>971.12342296095085</c:v>
                </c:pt>
                <c:pt idx="26">
                  <c:v>971.12342103120864</c:v>
                </c:pt>
                <c:pt idx="27">
                  <c:v>971.12340765784938</c:v>
                </c:pt>
                <c:pt idx="28">
                  <c:v>971.12340743523964</c:v>
                </c:pt>
              </c:numCache>
            </c:numRef>
          </c:val>
          <c:smooth val="0"/>
          <c:extLst>
            <c:ext xmlns:c16="http://schemas.microsoft.com/office/drawing/2014/chart" uri="{C3380CC4-5D6E-409C-BE32-E72D297353CC}">
              <c16:uniqueId val="{00000009-C7B2-4B74-BF5B-DEB3A3152034}"/>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543116</xdr:colOff>
      <xdr:row>5</xdr:row>
      <xdr:rowOff>1119</xdr:rowOff>
    </xdr:from>
    <xdr:to>
      <xdr:col>14</xdr:col>
      <xdr:colOff>1226571</xdr:colOff>
      <xdr:row>30</xdr:row>
      <xdr:rowOff>78442</xdr:rowOff>
    </xdr:to>
    <xdr:sp macro="" textlink="">
      <xdr:nvSpPr>
        <xdr:cNvPr id="2" name="Rectangle 1">
          <a:extLst>
            <a:ext uri="{FF2B5EF4-FFF2-40B4-BE49-F238E27FC236}">
              <a16:creationId xmlns:a16="http://schemas.microsoft.com/office/drawing/2014/main" id="{00000000-0008-0000-0000-000002000000}"/>
            </a:ext>
          </a:extLst>
        </xdr:cNvPr>
        <xdr:cNvSpPr>
          <a:spLocks noChangeAspect="1"/>
        </xdr:cNvSpPr>
      </xdr:nvSpPr>
      <xdr:spPr>
        <a:xfrm>
          <a:off x="2867216" y="810744"/>
          <a:ext cx="6493705" cy="4125448"/>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29463</xdr:rowOff>
    </xdr:to>
    <xdr:sp macro="" textlink="">
      <xdr:nvSpPr>
        <xdr:cNvPr id="3" name="Title 1">
          <a:extLst>
            <a:ext uri="{FF2B5EF4-FFF2-40B4-BE49-F238E27FC236}">
              <a16:creationId xmlns:a16="http://schemas.microsoft.com/office/drawing/2014/main" id="{00000000-0008-0000-0000-000003000000}"/>
            </a:ext>
          </a:extLst>
        </xdr:cNvPr>
        <xdr:cNvSpPr>
          <a:spLocks noGrp="1"/>
        </xdr:cNvSpPr>
      </xdr:nvSpPr>
      <xdr:spPr>
        <a:xfrm>
          <a:off x="3133091" y="2463889"/>
          <a:ext cx="5991000" cy="965999"/>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87709</xdr:rowOff>
    </xdr:from>
    <xdr:to>
      <xdr:col>14</xdr:col>
      <xdr:colOff>989741</xdr:colOff>
      <xdr:row>26</xdr:row>
      <xdr:rowOff>7691</xdr:rowOff>
    </xdr:to>
    <xdr:sp macro="" textlink="">
      <xdr:nvSpPr>
        <xdr:cNvPr id="4" name="Subtitle 2">
          <a:extLst>
            <a:ext uri="{FF2B5EF4-FFF2-40B4-BE49-F238E27FC236}">
              <a16:creationId xmlns:a16="http://schemas.microsoft.com/office/drawing/2014/main" id="{00000000-0008-0000-0000-000004000000}"/>
            </a:ext>
          </a:extLst>
        </xdr:cNvPr>
        <xdr:cNvSpPr>
          <a:spLocks noGrp="1"/>
        </xdr:cNvSpPr>
      </xdr:nvSpPr>
      <xdr:spPr>
        <a:xfrm>
          <a:off x="3133091" y="3488134"/>
          <a:ext cx="5991000" cy="72960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PACR</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ysClr val="windowText" lastClr="000000"/>
              </a:solidFill>
              <a:latin typeface="EYInterstate" panose="02000503020000020004" pitchFamily="2" charset="0"/>
              <a:ea typeface="+mj-ea"/>
              <a:cs typeface="Arial" pitchFamily="34" charset="0"/>
            </a:rPr>
            <a:t>TasNetworks</a:t>
          </a:r>
          <a:r>
            <a:rPr lang="en-US" sz="1800" b="0" kern="1200" baseline="0">
              <a:solidFill>
                <a:sysClr val="windowText" lastClr="000000"/>
              </a:solidFill>
              <a:latin typeface="EYInterstate" panose="02000503020000020004" pitchFamily="2" charset="0"/>
              <a:ea typeface="+mj-ea"/>
              <a:cs typeface="Arial" pitchFamily="34" charset="0"/>
            </a:rPr>
            <a:t> | 22 June 2021</a:t>
          </a:r>
          <a:endParaRPr lang="en-GB" sz="1800" b="0" kern="1200">
            <a:solidFill>
              <a:sysClr val="windowText" lastClr="000000"/>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00000000-0008-0000-0000-000005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575" y="5996653"/>
          <a:ext cx="999871" cy="1257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Aggregated%20annual%20results%20workbook%20template%20-%20NoTRET%20-%202021_06_21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EY%20results%20workbook%20(FY27-30)%20-%20Main%202020_11_06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Regional%20yearly%20NPV%20comparison%202020_10_28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EY%20results%20workbook%20(FY31-34)%20-%20Main%202020_11_06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lease notice"/>
      <sheetName val="Version notes"/>
      <sheetName val="Abbreviations and notes"/>
      <sheetName val="Method to using workbook"/>
      <sheetName val="Main"/>
      <sheetName val="!!DELETE ME!! - Data checks"/>
      <sheetName val="---Compare options---"/>
      <sheetName val="BaseCase_CF"/>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BaseCase_System Strength Cost"/>
      <sheetName val="Marinus_CF"/>
      <sheetName val="Marinus_Generation"/>
      <sheetName val="Marinus_Capacity"/>
      <sheetName val="Marinus_VOM Cost"/>
      <sheetName val="Marinus_FOM Cost"/>
      <sheetName val="Marinus_Fuel Cost"/>
      <sheetName val="Marinus_Build Cost"/>
      <sheetName val="Marinus_REHAB Cost"/>
      <sheetName val="Marinus_REZ Tx Cost"/>
      <sheetName val="Marinus_USE+DSP Cost"/>
      <sheetName val="Marinus_SyncCon Cost"/>
      <sheetName val="Marinus_System Strength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ESS_cap MW"/>
      <sheetName val="NPVall_Central No TRET"/>
      <sheetName val="GenSO_Central No TRET"/>
      <sheetName val="Cap_Central No TRET"/>
      <sheetName val="NSCap_Central No TRET"/>
      <sheetName val="DemandSum_Central No TRET"/>
      <sheetName val="NPVall_C No TRET 1500 MW"/>
      <sheetName val="GenSO_C No TRET 1500 MW"/>
      <sheetName val="Cap_C No TRET 1500 MW"/>
      <sheetName val="NSCap_C No TRET 1500 MW"/>
      <sheetName val="DemandSum_C No TRET 1500 MW"/>
      <sheetName val="NPVall_Central No State"/>
      <sheetName val="GenSO_Central No State"/>
      <sheetName val="Cap_Central No State"/>
      <sheetName val="NSCap_Central No State"/>
      <sheetName val="DemandSum_Central No State"/>
      <sheetName val="NPVall_C No State 1500 MW"/>
      <sheetName val="GenSO_C No State 1500 MW"/>
      <sheetName val="Cap_C No State 1500 MW"/>
      <sheetName val="NSCap_C No State 1500 MW"/>
      <sheetName val="DemandSum_C No State 1500 MW"/>
      <sheetName val="NPVall_Central High Elec"/>
      <sheetName val="GenSO_Central High Elec"/>
      <sheetName val="Cap_Central High Elec"/>
      <sheetName val="NSCap_Central High Elec"/>
      <sheetName val="DemandSum_Central High Elec"/>
      <sheetName val="NPVall_C High Elec 1500 MW"/>
      <sheetName val="GenSO_C High Elec 1500 MW"/>
      <sheetName val="Cap_C High Elec 1500 MW"/>
      <sheetName val="NSCap_C High Elec 1500 MW"/>
      <sheetName val="DemandSum_C High Elec 1500 MW"/>
      <sheetName val="NPVall_Step No TRET"/>
      <sheetName val="GenSO_Step No TRET"/>
      <sheetName val="Cap_Step No TRET"/>
      <sheetName val="NSCap_Step No TRET"/>
      <sheetName val="DemandSum_Step No TRET"/>
      <sheetName val="NPVall_S No TRET 1500 MW"/>
      <sheetName val="GenSO_S No TRET 1500 MW"/>
      <sheetName val="Cap_S No TRET 1500 MW"/>
      <sheetName val="NSCap_S No TRET 1500 MW"/>
      <sheetName val="DemandSum_S No TRET 1500 MW"/>
      <sheetName val="NPVall_Step No State"/>
      <sheetName val="GenSO_Step No State"/>
      <sheetName val="Cap_Step No State"/>
      <sheetName val="NSCap_Step No State"/>
      <sheetName val="DemandSum_Step No State"/>
      <sheetName val="NPVall_S No State 1500 MW"/>
      <sheetName val="GenSO_S No State 1500 MW"/>
      <sheetName val="Cap_S No State 1500 MW"/>
      <sheetName val="NSCap_S No State 1500 MW"/>
      <sheetName val="DemandSum_S No State 1500 MW"/>
      <sheetName val="NPVall_Step High Elec"/>
      <sheetName val="GenSO_Step High Elec"/>
      <sheetName val="Cap_Step High Elec"/>
      <sheetName val="NSCap_Step High Elec"/>
      <sheetName val="DemandSum_Step High Elec"/>
      <sheetName val="NPVall_S High Elec 1500 MW"/>
      <sheetName val="GenSO_S High Elec 1500 MW"/>
      <sheetName val="Cap_S High Elec 1500 MW"/>
      <sheetName val="NSCap_S High Elec 1500 MW"/>
      <sheetName val="DemandSum_S High Elec 1500 MW"/>
    </sheetNames>
    <sheetDataSet>
      <sheetData sheetId="0"/>
      <sheetData sheetId="1"/>
      <sheetData sheetId="2"/>
      <sheetData sheetId="3"/>
      <sheetData sheetId="4"/>
      <sheetData sheetId="5"/>
      <sheetData sheetId="6"/>
      <sheetData sheetId="7">
        <row r="6">
          <cell r="I6" t="str">
            <v>2021-22</v>
          </cell>
          <cell r="J6" t="str">
            <v>2022-23</v>
          </cell>
          <cell r="K6" t="str">
            <v>2023-24</v>
          </cell>
          <cell r="L6" t="str">
            <v>2024-25</v>
          </cell>
          <cell r="M6" t="str">
            <v>2025-26</v>
          </cell>
          <cell r="N6" t="str">
            <v>2026-27</v>
          </cell>
          <cell r="O6" t="str">
            <v>2027-28</v>
          </cell>
          <cell r="P6" t="str">
            <v>2028-29</v>
          </cell>
          <cell r="Q6" t="str">
            <v>2029-30</v>
          </cell>
          <cell r="R6" t="str">
            <v>2030-31</v>
          </cell>
          <cell r="S6" t="str">
            <v>2031-32</v>
          </cell>
          <cell r="T6" t="str">
            <v>2032-33</v>
          </cell>
          <cell r="U6" t="str">
            <v>2033-34</v>
          </cell>
          <cell r="V6" t="str">
            <v>2034-35</v>
          </cell>
          <cell r="W6" t="str">
            <v>2035-36</v>
          </cell>
          <cell r="X6" t="str">
            <v>2036-37</v>
          </cell>
          <cell r="Y6" t="str">
            <v>2037-38</v>
          </cell>
          <cell r="Z6" t="str">
            <v>2038-39</v>
          </cell>
          <cell r="AA6" t="str">
            <v>2039-40</v>
          </cell>
          <cell r="AB6" t="str">
            <v>2040-41</v>
          </cell>
          <cell r="AC6" t="str">
            <v>2041-42</v>
          </cell>
          <cell r="AD6" t="str">
            <v>2042-43</v>
          </cell>
          <cell r="AE6" t="str">
            <v>2043-44</v>
          </cell>
          <cell r="AF6" t="str">
            <v>2044-45</v>
          </cell>
          <cell r="AG6" t="str">
            <v>2045-46</v>
          </cell>
          <cell r="AH6" t="str">
            <v>2046-47</v>
          </cell>
          <cell r="AI6" t="str">
            <v>2047-48</v>
          </cell>
          <cell r="AJ6" t="str">
            <v>2048-49</v>
          </cell>
          <cell r="AK6" t="str">
            <v>2049-50</v>
          </cell>
        </row>
        <row r="7">
          <cell r="H7" t="str">
            <v>CAPEX</v>
          </cell>
          <cell r="I7">
            <v>71.629413358967113</v>
          </cell>
          <cell r="J7">
            <v>68.348682117691439</v>
          </cell>
          <cell r="K7">
            <v>86.29808131915668</v>
          </cell>
          <cell r="L7">
            <v>91.544012043565274</v>
          </cell>
          <cell r="M7">
            <v>85.753131022063783</v>
          </cell>
          <cell r="N7">
            <v>79.614108516560862</v>
          </cell>
          <cell r="O7">
            <v>116.02343172484125</v>
          </cell>
          <cell r="P7">
            <v>108.72255979205505</v>
          </cell>
          <cell r="Q7">
            <v>17.760346164967864</v>
          </cell>
          <cell r="R7">
            <v>14.805995754168135</v>
          </cell>
          <cell r="S7">
            <v>26.783323986060218</v>
          </cell>
          <cell r="T7">
            <v>68.651710258601696</v>
          </cell>
          <cell r="U7">
            <v>108.44127932116064</v>
          </cell>
          <cell r="V7">
            <v>83.949078011368869</v>
          </cell>
          <cell r="W7">
            <v>91.724588154731322</v>
          </cell>
          <cell r="X7">
            <v>109.59400447406992</v>
          </cell>
          <cell r="Y7">
            <v>103.13574662252842</v>
          </cell>
          <cell r="Z7">
            <v>64.307568892116194</v>
          </cell>
          <cell r="AA7">
            <v>47.170192247746513</v>
          </cell>
          <cell r="AB7">
            <v>50.662501095326149</v>
          </cell>
          <cell r="AC7">
            <v>27.489984772057738</v>
          </cell>
          <cell r="AD7">
            <v>18.287786226870956</v>
          </cell>
          <cell r="AE7">
            <v>33.969782039905432</v>
          </cell>
          <cell r="AF7">
            <v>26.51992126349872</v>
          </cell>
          <cell r="AG7">
            <v>28.478520060764627</v>
          </cell>
          <cell r="AH7">
            <v>78.53795318743866</v>
          </cell>
          <cell r="AI7">
            <v>71.275321768073837</v>
          </cell>
          <cell r="AJ7">
            <v>49.227679961222222</v>
          </cell>
          <cell r="AK7">
            <v>39.81238298941031</v>
          </cell>
        </row>
        <row r="8">
          <cell r="H8" t="str">
            <v>FOM</v>
          </cell>
          <cell r="I8">
            <v>14.643329549097995</v>
          </cell>
          <cell r="J8">
            <v>13.972643707781245</v>
          </cell>
          <cell r="K8">
            <v>18.0507391480573</v>
          </cell>
          <cell r="L8">
            <v>-8.0903382868833731</v>
          </cell>
          <cell r="M8">
            <v>37.274552960599479</v>
          </cell>
          <cell r="N8">
            <v>-1.9479576806068071</v>
          </cell>
          <cell r="O8">
            <v>100.2705676654836</v>
          </cell>
          <cell r="P8">
            <v>34.600363166573338</v>
          </cell>
          <cell r="Q8">
            <v>22.699576213730964</v>
          </cell>
          <cell r="R8">
            <v>21.429389350347336</v>
          </cell>
          <cell r="S8">
            <v>24.025489467108272</v>
          </cell>
          <cell r="T8">
            <v>20.558711790210801</v>
          </cell>
          <cell r="U8">
            <v>-28.170378995341512</v>
          </cell>
          <cell r="V8">
            <v>17.232071404681658</v>
          </cell>
          <cell r="W8">
            <v>15.585444598366681</v>
          </cell>
          <cell r="X8">
            <v>16.978920343064587</v>
          </cell>
          <cell r="Y8">
            <v>59.310922803694325</v>
          </cell>
          <cell r="Z8">
            <v>12.364857751884905</v>
          </cell>
          <cell r="AA8">
            <v>9.5702917843793394</v>
          </cell>
          <cell r="AB8">
            <v>10.083333464453288</v>
          </cell>
          <cell r="AC8">
            <v>13.961519794723369</v>
          </cell>
          <cell r="AD8">
            <v>11.645508194544352</v>
          </cell>
          <cell r="AE8">
            <v>16.055614988386516</v>
          </cell>
          <cell r="AF8">
            <v>13.958183814322634</v>
          </cell>
          <cell r="AG8">
            <v>18.592756736919224</v>
          </cell>
          <cell r="AH8">
            <v>38.643153548322388</v>
          </cell>
          <cell r="AI8">
            <v>29.578105733449455</v>
          </cell>
          <cell r="AJ8">
            <v>26.022736926479148</v>
          </cell>
          <cell r="AK8">
            <v>21.213808207656491</v>
          </cell>
        </row>
        <row r="9">
          <cell r="H9" t="str">
            <v>Fuel</v>
          </cell>
          <cell r="I9">
            <v>-25.94928563549486</v>
          </cell>
          <cell r="J9">
            <v>-22.74782221581787</v>
          </cell>
          <cell r="K9">
            <v>-32.817883010795804</v>
          </cell>
          <cell r="L9">
            <v>-20.436220086489339</v>
          </cell>
          <cell r="M9">
            <v>-32.705438973195854</v>
          </cell>
          <cell r="N9">
            <v>-34.683587765851989</v>
          </cell>
          <cell r="O9">
            <v>-24.297326362306137</v>
          </cell>
          <cell r="P9">
            <v>-12.85912493222556</v>
          </cell>
          <cell r="Q9">
            <v>56.88542979189323</v>
          </cell>
          <cell r="R9">
            <v>50.818258541781219</v>
          </cell>
          <cell r="S9">
            <v>55.106024604334728</v>
          </cell>
          <cell r="T9">
            <v>35.107387989286913</v>
          </cell>
          <cell r="U9">
            <v>32.877435094681921</v>
          </cell>
          <cell r="V9">
            <v>45.986412620226737</v>
          </cell>
          <cell r="W9">
            <v>29.533245604996804</v>
          </cell>
          <cell r="X9">
            <v>13.496940703371191</v>
          </cell>
          <cell r="Y9">
            <v>37.645533088481635</v>
          </cell>
          <cell r="Z9">
            <v>63.175822930107593</v>
          </cell>
          <cell r="AA9">
            <v>84.047984839240257</v>
          </cell>
          <cell r="AB9">
            <v>76.768634411747456</v>
          </cell>
          <cell r="AC9">
            <v>75.351812411893505</v>
          </cell>
          <cell r="AD9">
            <v>108.8554959299055</v>
          </cell>
          <cell r="AE9">
            <v>89.934862274114735</v>
          </cell>
          <cell r="AF9">
            <v>77.146950918385812</v>
          </cell>
          <cell r="AG9">
            <v>75.835803958281758</v>
          </cell>
          <cell r="AH9">
            <v>-5.0830104964129861</v>
          </cell>
          <cell r="AI9">
            <v>36.077238492097592</v>
          </cell>
          <cell r="AJ9">
            <v>14.926308153851773</v>
          </cell>
          <cell r="AK9">
            <v>41.700324162449455</v>
          </cell>
        </row>
        <row r="10">
          <cell r="H10" t="str">
            <v>VOM</v>
          </cell>
          <cell r="I10">
            <v>-6.6487108513163404</v>
          </cell>
          <cell r="J10">
            <v>-5.4599569905903191</v>
          </cell>
          <cell r="K10">
            <v>-4.9367708225795646</v>
          </cell>
          <cell r="L10">
            <v>-5.0914848068234857</v>
          </cell>
          <cell r="M10">
            <v>-6.3236989798699508</v>
          </cell>
          <cell r="N10">
            <v>-5.5272579488531335</v>
          </cell>
          <cell r="O10">
            <v>-9.0058536073217397</v>
          </cell>
          <cell r="P10">
            <v>-7.2417129362125996</v>
          </cell>
          <cell r="Q10">
            <v>4.7811326923129966</v>
          </cell>
          <cell r="R10">
            <v>6.2508520456970142</v>
          </cell>
          <cell r="S10">
            <v>4.6774913730690608</v>
          </cell>
          <cell r="T10">
            <v>5.287363003750885</v>
          </cell>
          <cell r="U10">
            <v>1.8876589471463812</v>
          </cell>
          <cell r="V10">
            <v>2.9879823974571482</v>
          </cell>
          <cell r="W10">
            <v>3.9073068147138401</v>
          </cell>
          <cell r="X10">
            <v>2.0351097182743541</v>
          </cell>
          <cell r="Y10">
            <v>2.0340012773618219</v>
          </cell>
          <cell r="Z10">
            <v>3.3010721591010226</v>
          </cell>
          <cell r="AA10">
            <v>5.2822520920813547</v>
          </cell>
          <cell r="AB10">
            <v>3.9562809766468128</v>
          </cell>
          <cell r="AC10">
            <v>6.4053223686843266</v>
          </cell>
          <cell r="AD10">
            <v>5.6120486592347296</v>
          </cell>
          <cell r="AE10">
            <v>3.5558112788086436</v>
          </cell>
          <cell r="AF10">
            <v>4.0960360311015247</v>
          </cell>
          <cell r="AG10">
            <v>3.8030952901410346</v>
          </cell>
          <cell r="AH10">
            <v>1.7033266575625894</v>
          </cell>
          <cell r="AI10">
            <v>-0.51935480081677088</v>
          </cell>
          <cell r="AJ10">
            <v>0.93177070752398139</v>
          </cell>
          <cell r="AK10">
            <v>0.3970920856220182</v>
          </cell>
        </row>
        <row r="11">
          <cell r="H11" t="str">
            <v>REHAB</v>
          </cell>
          <cell r="I11">
            <v>0</v>
          </cell>
          <cell r="J11">
            <v>0</v>
          </cell>
          <cell r="K11">
            <v>0</v>
          </cell>
          <cell r="L11">
            <v>20.253523136881412</v>
          </cell>
          <cell r="M11">
            <v>-2.584625412375579</v>
          </cell>
          <cell r="N11">
            <v>-2.5277256351658326</v>
          </cell>
          <cell r="O11">
            <v>-30.373308916257155</v>
          </cell>
          <cell r="P11">
            <v>5.8998902213540605</v>
          </cell>
          <cell r="Q11">
            <v>2.6362923950935984</v>
          </cell>
          <cell r="R11">
            <v>0</v>
          </cell>
          <cell r="S11">
            <v>-0.16871293397472881</v>
          </cell>
          <cell r="T11">
            <v>3.4414441108180922E-8</v>
          </cell>
          <cell r="U11">
            <v>5.0544641681630074</v>
          </cell>
          <cell r="V11">
            <v>0</v>
          </cell>
          <cell r="W11">
            <v>1.1714945353179031E-7</v>
          </cell>
          <cell r="X11">
            <v>0.33199675753181179</v>
          </cell>
          <cell r="Y11">
            <v>0</v>
          </cell>
          <cell r="Z11">
            <v>6.5095169075288807E-8</v>
          </cell>
          <cell r="AA11">
            <v>0</v>
          </cell>
          <cell r="AB11">
            <v>8.6484900263355114E-9</v>
          </cell>
          <cell r="AC11">
            <v>-1.6141551645887376E-7</v>
          </cell>
          <cell r="AD11">
            <v>0</v>
          </cell>
          <cell r="AE11">
            <v>-7.842420778004993E-3</v>
          </cell>
          <cell r="AF11">
            <v>0.25411111087269911</v>
          </cell>
          <cell r="AG11">
            <v>4.5235131751438939E-8</v>
          </cell>
          <cell r="AH11">
            <v>0</v>
          </cell>
          <cell r="AI11">
            <v>0</v>
          </cell>
          <cell r="AJ11">
            <v>0</v>
          </cell>
          <cell r="AK11">
            <v>0</v>
          </cell>
        </row>
        <row r="12">
          <cell r="H12" t="str">
            <v>REZ</v>
          </cell>
          <cell r="I12">
            <v>4.7780097943505018E-6</v>
          </cell>
          <cell r="J12">
            <v>4.8670298848136562E-6</v>
          </cell>
          <cell r="K12">
            <v>-1.459212154658988</v>
          </cell>
          <cell r="L12">
            <v>5.1696168388476691</v>
          </cell>
          <cell r="M12">
            <v>4.9328415081492309</v>
          </cell>
          <cell r="N12">
            <v>5.1337633365448676</v>
          </cell>
          <cell r="O12">
            <v>22.71783399881317</v>
          </cell>
          <cell r="P12">
            <v>14.481743066599302</v>
          </cell>
          <cell r="Q12">
            <v>13.818460250670848</v>
          </cell>
          <cell r="R12">
            <v>14.283686488310137</v>
          </cell>
          <cell r="S12">
            <v>12.684124903463948</v>
          </cell>
          <cell r="T12">
            <v>12.254381837701745</v>
          </cell>
          <cell r="U12">
            <v>12.902619417334499</v>
          </cell>
          <cell r="V12">
            <v>18.257070130798557</v>
          </cell>
          <cell r="W12">
            <v>19.742128877717157</v>
          </cell>
          <cell r="X12">
            <v>21.223538152224645</v>
          </cell>
          <cell r="Y12">
            <v>16.799077776411956</v>
          </cell>
          <cell r="Z12">
            <v>16.376877429325482</v>
          </cell>
          <cell r="AA12">
            <v>19.348527419756866</v>
          </cell>
          <cell r="AB12">
            <v>19.490897622736579</v>
          </cell>
          <cell r="AC12">
            <v>19.790809429781977</v>
          </cell>
          <cell r="AD12">
            <v>28.911020645408485</v>
          </cell>
          <cell r="AE12">
            <v>32.047836238265269</v>
          </cell>
          <cell r="AF12">
            <v>31.971398625463831</v>
          </cell>
          <cell r="AG12">
            <v>34.614266405935979</v>
          </cell>
          <cell r="AH12">
            <v>69.93842982521636</v>
          </cell>
          <cell r="AI12">
            <v>67.531011190016699</v>
          </cell>
          <cell r="AJ12">
            <v>58.999065889708177</v>
          </cell>
          <cell r="AK12">
            <v>34.82636685504194</v>
          </cell>
        </row>
        <row r="13">
          <cell r="H13" t="str">
            <v>USE+DSP</v>
          </cell>
          <cell r="I13">
            <v>7.7268591399999992E-6</v>
          </cell>
          <cell r="J13">
            <v>7.6802906199999969E-6</v>
          </cell>
          <cell r="K13">
            <v>-2.9647554850379988E-2</v>
          </cell>
          <cell r="L13">
            <v>0.96833153129387961</v>
          </cell>
          <cell r="M13">
            <v>0.9940375192923997</v>
          </cell>
          <cell r="N13">
            <v>0.67801477146439992</v>
          </cell>
          <cell r="O13">
            <v>7.0815587693090001E-2</v>
          </cell>
          <cell r="P13">
            <v>1.2709548272063731</v>
          </cell>
          <cell r="Q13">
            <v>-0.30148898192696971</v>
          </cell>
          <cell r="R13">
            <v>4.2386302474079901E-2</v>
          </cell>
          <cell r="S13">
            <v>2.1308883203129119</v>
          </cell>
          <cell r="T13">
            <v>0.51950263899533455</v>
          </cell>
          <cell r="U13">
            <v>-4.5793230722512961</v>
          </cell>
          <cell r="V13">
            <v>-2.1999743489815735</v>
          </cell>
          <cell r="W13">
            <v>3.073047864815686</v>
          </cell>
          <cell r="X13">
            <v>-1.2977690753354292</v>
          </cell>
          <cell r="Y13">
            <v>-1.7421762143717787</v>
          </cell>
          <cell r="Z13">
            <v>0.43449731285853044</v>
          </cell>
          <cell r="AA13">
            <v>-4.9826183920894112</v>
          </cell>
          <cell r="AB13">
            <v>-0.22004778809050005</v>
          </cell>
          <cell r="AC13">
            <v>-28.581990143834496</v>
          </cell>
          <cell r="AD13">
            <v>-1.7419229779279705E-2</v>
          </cell>
          <cell r="AE13">
            <v>0.43377822133245353</v>
          </cell>
          <cell r="AF13">
            <v>14.07878040234575</v>
          </cell>
          <cell r="AG13">
            <v>-1.7068648175998515</v>
          </cell>
          <cell r="AH13">
            <v>-59.366135851187444</v>
          </cell>
          <cell r="AI13">
            <v>-1.5544052677726397</v>
          </cell>
          <cell r="AJ13">
            <v>-1.3130264373717218</v>
          </cell>
          <cell r="AK13">
            <v>-0.54266363651281424</v>
          </cell>
        </row>
        <row r="14">
          <cell r="H14" t="str">
            <v>SyncCon</v>
          </cell>
          <cell r="I14">
            <v>1.9083999400000037E-2</v>
          </cell>
          <cell r="J14">
            <v>-1.0809883760000048E-2</v>
          </cell>
          <cell r="K14">
            <v>-2.6310897385758154E-2</v>
          </cell>
          <cell r="L14">
            <v>0.47462685394630172</v>
          </cell>
          <cell r="M14">
            <v>0.40360136763031734</v>
          </cell>
          <cell r="N14">
            <v>0.72506808331305184</v>
          </cell>
          <cell r="O14">
            <v>-1.5355171167728332</v>
          </cell>
          <cell r="P14">
            <v>-1.4465720868501739</v>
          </cell>
          <cell r="Q14">
            <v>-2.0004065537716742</v>
          </cell>
          <cell r="R14">
            <v>-1.7370917674686461</v>
          </cell>
          <cell r="S14">
            <v>-1.4354422327106877</v>
          </cell>
          <cell r="T14">
            <v>-0.5172540418026238</v>
          </cell>
          <cell r="U14">
            <v>-0.60601878704802226</v>
          </cell>
          <cell r="V14">
            <v>-0.42253838579289366</v>
          </cell>
          <cell r="W14">
            <v>-0.370417140358064</v>
          </cell>
          <cell r="X14">
            <v>-0.3129932093627667</v>
          </cell>
          <cell r="Y14">
            <v>-0.189596190944505</v>
          </cell>
          <cell r="Z14">
            <v>-0.17204139662757006</v>
          </cell>
          <cell r="AA14">
            <v>2.0953118337782142E-2</v>
          </cell>
          <cell r="AB14">
            <v>0.12328988798389946</v>
          </cell>
          <cell r="AC14">
            <v>7.9172160921751125E-2</v>
          </cell>
          <cell r="AD14">
            <v>-0.14786190194382653</v>
          </cell>
          <cell r="AE14">
            <v>9.1505804092390466E-2</v>
          </cell>
          <cell r="AF14">
            <v>0.11936074591332908</v>
          </cell>
          <cell r="AG14">
            <v>4.6102558152724665E-3</v>
          </cell>
          <cell r="AH14">
            <v>-0.10201005626127607</v>
          </cell>
          <cell r="AI14">
            <v>-0.20253892181752325</v>
          </cell>
          <cell r="AJ14">
            <v>-6.8182669168972102E-2</v>
          </cell>
          <cell r="AK14">
            <v>1.7278255243127205E-4</v>
          </cell>
        </row>
        <row r="15">
          <cell r="H15" t="str">
            <v>System Strength</v>
          </cell>
          <cell r="I15">
            <v>0.49069889869792904</v>
          </cell>
          <cell r="J15">
            <v>0.46822419152007161</v>
          </cell>
          <cell r="K15">
            <v>0.19322705748515728</v>
          </cell>
          <cell r="L15">
            <v>1.453967511745579</v>
          </cell>
          <cell r="M15">
            <v>1.3543006778896507</v>
          </cell>
          <cell r="N15">
            <v>1.2462567980642634</v>
          </cell>
          <cell r="O15">
            <v>2.3928281413193746</v>
          </cell>
          <cell r="P15">
            <v>2.1883313197235692</v>
          </cell>
          <cell r="Q15">
            <v>0.71299373566067881</v>
          </cell>
          <cell r="R15">
            <v>0.69753321401044743</v>
          </cell>
          <cell r="S15">
            <v>0.67709452385527769</v>
          </cell>
          <cell r="T15">
            <v>0.52050328134886514</v>
          </cell>
          <cell r="U15">
            <v>0.66301092140881523</v>
          </cell>
          <cell r="V15">
            <v>0.19418308764135872</v>
          </cell>
          <cell r="W15">
            <v>0.39302265649195034</v>
          </cell>
          <cell r="X15">
            <v>0.21388110502075142</v>
          </cell>
          <cell r="Y15">
            <v>-0.16439617928858205</v>
          </cell>
          <cell r="Z15">
            <v>-0.15440289877910254</v>
          </cell>
          <cell r="AA15">
            <v>5.1782058337135825E-2</v>
          </cell>
          <cell r="AB15">
            <v>0.14671796143225219</v>
          </cell>
          <cell r="AC15">
            <v>0.30491819500010026</v>
          </cell>
          <cell r="AD15">
            <v>2.3234502365405207E-2</v>
          </cell>
          <cell r="AE15">
            <v>0.40169014007206716</v>
          </cell>
          <cell r="AF15">
            <v>0.4986557414495692</v>
          </cell>
          <cell r="AG15">
            <v>0.5540334411694785</v>
          </cell>
          <cell r="AH15">
            <v>2.8279190831775343</v>
          </cell>
          <cell r="AI15">
            <v>2.763334333140643</v>
          </cell>
          <cell r="AJ15">
            <v>2.3548826673538787</v>
          </cell>
          <cell r="AK15">
            <v>1.4724049265836074</v>
          </cell>
        </row>
        <row r="25">
          <cell r="I25" t="str">
            <v>2021-22</v>
          </cell>
          <cell r="J25" t="str">
            <v>2022-23</v>
          </cell>
          <cell r="K25" t="str">
            <v>2023-24</v>
          </cell>
          <cell r="L25" t="str">
            <v>2024-25</v>
          </cell>
          <cell r="M25" t="str">
            <v>2025-26</v>
          </cell>
          <cell r="N25" t="str">
            <v>2026-27</v>
          </cell>
          <cell r="O25" t="str">
            <v>2027-28</v>
          </cell>
          <cell r="P25" t="str">
            <v>2028-29</v>
          </cell>
          <cell r="Q25" t="str">
            <v>2029-30</v>
          </cell>
          <cell r="R25" t="str">
            <v>2030-31</v>
          </cell>
          <cell r="S25" t="str">
            <v>2031-32</v>
          </cell>
          <cell r="T25" t="str">
            <v>2032-33</v>
          </cell>
          <cell r="U25" t="str">
            <v>2033-34</v>
          </cell>
          <cell r="V25" t="str">
            <v>2034-35</v>
          </cell>
          <cell r="W25" t="str">
            <v>2035-36</v>
          </cell>
          <cell r="X25" t="str">
            <v>2036-37</v>
          </cell>
          <cell r="Y25" t="str">
            <v>2037-38</v>
          </cell>
          <cell r="Z25" t="str">
            <v>2038-39</v>
          </cell>
          <cell r="AA25" t="str">
            <v>2039-40</v>
          </cell>
          <cell r="AB25" t="str">
            <v>2040-41</v>
          </cell>
          <cell r="AC25" t="str">
            <v>2041-42</v>
          </cell>
          <cell r="AD25" t="str">
            <v>2042-43</v>
          </cell>
          <cell r="AE25" t="str">
            <v>2043-44</v>
          </cell>
          <cell r="AF25" t="str">
            <v>2044-45</v>
          </cell>
          <cell r="AG25" t="str">
            <v>2045-46</v>
          </cell>
          <cell r="AH25" t="str">
            <v>2046-47</v>
          </cell>
          <cell r="AI25" t="str">
            <v>2047-48</v>
          </cell>
          <cell r="AJ25" t="str">
            <v>2048-49</v>
          </cell>
          <cell r="AK25" t="str">
            <v>2049-50</v>
          </cell>
        </row>
        <row r="26">
          <cell r="H26" t="str">
            <v>Black Coal</v>
          </cell>
          <cell r="I26">
            <v>0</v>
          </cell>
          <cell r="J26">
            <v>0</v>
          </cell>
          <cell r="K26">
            <v>0</v>
          </cell>
          <cell r="L26">
            <v>221.33805928854963</v>
          </cell>
          <cell r="M26">
            <v>186.62766307574202</v>
          </cell>
          <cell r="N26">
            <v>127.67200425454575</v>
          </cell>
          <cell r="O26">
            <v>297.37487051178505</v>
          </cell>
          <cell r="P26">
            <v>127.67219188790114</v>
          </cell>
          <cell r="Q26">
            <v>-50.956893698286876</v>
          </cell>
          <cell r="R26">
            <v>-50.956893642522118</v>
          </cell>
          <cell r="S26">
            <v>-88.951894566493138</v>
          </cell>
          <cell r="T26">
            <v>-50.95689413306809</v>
          </cell>
          <cell r="U26">
            <v>99.076198713224585</v>
          </cell>
          <cell r="V26">
            <v>99.076199367188565</v>
          </cell>
          <cell r="W26">
            <v>245.29056942339957</v>
          </cell>
          <cell r="X26">
            <v>340.08683493729859</v>
          </cell>
          <cell r="Y26">
            <v>245.29089494243817</v>
          </cell>
          <cell r="Z26">
            <v>245.29089492395815</v>
          </cell>
          <cell r="AA26">
            <v>245.290894950439</v>
          </cell>
          <cell r="AB26">
            <v>245.29089495261906</v>
          </cell>
          <cell r="AC26">
            <v>245.29089492983803</v>
          </cell>
          <cell r="AD26">
            <v>245.29089497846917</v>
          </cell>
          <cell r="AE26">
            <v>187.60834684993961</v>
          </cell>
          <cell r="AF26">
            <v>225.98630705984988</v>
          </cell>
          <cell r="AG26">
            <v>1.0678653006834793E-4</v>
          </cell>
          <cell r="AH26">
            <v>0</v>
          </cell>
          <cell r="AI26">
            <v>0</v>
          </cell>
          <cell r="AJ26">
            <v>0</v>
          </cell>
          <cell r="AK26">
            <v>0</v>
          </cell>
        </row>
        <row r="27">
          <cell r="H27" t="str">
            <v>Brown Coal</v>
          </cell>
          <cell r="I27">
            <v>0</v>
          </cell>
          <cell r="J27">
            <v>0</v>
          </cell>
          <cell r="K27">
            <v>0</v>
          </cell>
          <cell r="L27">
            <v>148.03148999999894</v>
          </cell>
          <cell r="M27">
            <v>148.03148999999894</v>
          </cell>
          <cell r="N27">
            <v>124.12092999999982</v>
          </cell>
          <cell r="O27">
            <v>-310.20382056195007</v>
          </cell>
          <cell r="P27">
            <v>-223.11426958697001</v>
          </cell>
          <cell r="Q27">
            <v>-223.11426918585002</v>
          </cell>
          <cell r="R27">
            <v>-223.11426925968001</v>
          </cell>
          <cell r="S27">
            <v>-223.1142693566</v>
          </cell>
          <cell r="T27">
            <v>-223.11426841422002</v>
          </cell>
          <cell r="U27">
            <v>-223.11426837292001</v>
          </cell>
          <cell r="V27">
            <v>-223.11426838642001</v>
          </cell>
          <cell r="W27">
            <v>-223.11426839917002</v>
          </cell>
          <cell r="X27">
            <v>-223.11426830796</v>
          </cell>
          <cell r="Y27">
            <v>-223.11426845197002</v>
          </cell>
          <cell r="Z27">
            <v>-223.11426842507001</v>
          </cell>
          <cell r="AA27">
            <v>-223.11426842798002</v>
          </cell>
          <cell r="AB27">
            <v>-223.11426846956002</v>
          </cell>
          <cell r="AC27">
            <v>-223.11426841955</v>
          </cell>
          <cell r="AD27">
            <v>-223.11426840613001</v>
          </cell>
          <cell r="AE27">
            <v>-223.11426838878</v>
          </cell>
          <cell r="AF27">
            <v>-223.11426840237002</v>
          </cell>
          <cell r="AG27">
            <v>-223.11426842456001</v>
          </cell>
          <cell r="AH27">
            <v>-223.11426840894001</v>
          </cell>
          <cell r="AI27">
            <v>0</v>
          </cell>
          <cell r="AJ27">
            <v>0</v>
          </cell>
          <cell r="AK27">
            <v>0</v>
          </cell>
        </row>
        <row r="28">
          <cell r="H28" t="str">
            <v>CCGT</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row>
        <row r="29">
          <cell r="H29" t="str">
            <v>Gas - Steam</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row>
        <row r="30">
          <cell r="H30" t="str">
            <v>OCGT / Diesel</v>
          </cell>
          <cell r="I30">
            <v>0</v>
          </cell>
          <cell r="J30">
            <v>0</v>
          </cell>
          <cell r="K30">
            <v>0</v>
          </cell>
          <cell r="L30">
            <v>0</v>
          </cell>
          <cell r="M30">
            <v>0</v>
          </cell>
          <cell r="N30">
            <v>0</v>
          </cell>
          <cell r="O30">
            <v>0</v>
          </cell>
          <cell r="P30">
            <v>0</v>
          </cell>
          <cell r="Q30">
            <v>0</v>
          </cell>
          <cell r="R30">
            <v>0</v>
          </cell>
          <cell r="S30">
            <v>0</v>
          </cell>
          <cell r="T30">
            <v>0</v>
          </cell>
          <cell r="U30">
            <v>0</v>
          </cell>
          <cell r="V30">
            <v>1.975004852283746E-5</v>
          </cell>
          <cell r="W30">
            <v>-4.8034254086815054E-4</v>
          </cell>
          <cell r="X30">
            <v>-4.8046956089820014E-4</v>
          </cell>
          <cell r="Y30">
            <v>-280.99838293183075</v>
          </cell>
          <cell r="Z30">
            <v>-280.99838296522194</v>
          </cell>
          <cell r="AA30">
            <v>-245.88329156162217</v>
          </cell>
          <cell r="AB30">
            <v>-245.88329168148084</v>
          </cell>
          <cell r="AC30">
            <v>-826.70662000000084</v>
          </cell>
          <cell r="AD30">
            <v>-913.9732499999991</v>
          </cell>
          <cell r="AE30">
            <v>-1090.3641096218817</v>
          </cell>
          <cell r="AF30">
            <v>-836.1369300587703</v>
          </cell>
          <cell r="AG30">
            <v>-720.46568011507406</v>
          </cell>
          <cell r="AH30">
            <v>-543.66891022155505</v>
          </cell>
          <cell r="AI30">
            <v>-543.66891034438777</v>
          </cell>
          <cell r="AJ30">
            <v>-27.134198951982398</v>
          </cell>
          <cell r="AK30">
            <v>-754.62116693736061</v>
          </cell>
        </row>
        <row r="31">
          <cell r="H31" t="str">
            <v>Hydro</v>
          </cell>
          <cell r="I31">
            <v>0</v>
          </cell>
          <cell r="J31">
            <v>0</v>
          </cell>
          <cell r="K31">
            <v>0</v>
          </cell>
          <cell r="L31">
            <v>0</v>
          </cell>
          <cell r="M31">
            <v>0</v>
          </cell>
          <cell r="N31">
            <v>0</v>
          </cell>
          <cell r="O31">
            <v>250</v>
          </cell>
          <cell r="P31">
            <v>250</v>
          </cell>
          <cell r="Q31">
            <v>250</v>
          </cell>
          <cell r="R31">
            <v>250</v>
          </cell>
          <cell r="S31">
            <v>250</v>
          </cell>
          <cell r="T31">
            <v>250</v>
          </cell>
          <cell r="U31">
            <v>250</v>
          </cell>
          <cell r="V31">
            <v>250</v>
          </cell>
          <cell r="W31">
            <v>250</v>
          </cell>
          <cell r="X31">
            <v>250</v>
          </cell>
          <cell r="Y31">
            <v>250</v>
          </cell>
          <cell r="Z31">
            <v>250</v>
          </cell>
          <cell r="AA31">
            <v>250</v>
          </cell>
          <cell r="AB31">
            <v>250</v>
          </cell>
          <cell r="AC31">
            <v>250</v>
          </cell>
          <cell r="AD31">
            <v>250</v>
          </cell>
          <cell r="AE31">
            <v>250</v>
          </cell>
          <cell r="AF31">
            <v>250</v>
          </cell>
          <cell r="AG31">
            <v>250</v>
          </cell>
          <cell r="AH31">
            <v>250</v>
          </cell>
          <cell r="AI31">
            <v>250</v>
          </cell>
          <cell r="AJ31">
            <v>250</v>
          </cell>
          <cell r="AK31">
            <v>250</v>
          </cell>
        </row>
        <row r="32">
          <cell r="H32" t="str">
            <v>Wind</v>
          </cell>
          <cell r="I32">
            <v>-562.4494604716092</v>
          </cell>
          <cell r="J32">
            <v>-562.44946051361694</v>
          </cell>
          <cell r="K32">
            <v>-730.52344923776764</v>
          </cell>
          <cell r="L32">
            <v>-853.23003369068101</v>
          </cell>
          <cell r="M32">
            <v>-836.72223771161953</v>
          </cell>
          <cell r="N32">
            <v>-812.65217917546033</v>
          </cell>
          <cell r="O32">
            <v>-1288.2318673823429</v>
          </cell>
          <cell r="P32">
            <v>-1261.9073805753396</v>
          </cell>
          <cell r="Q32">
            <v>-422.51688942343026</v>
          </cell>
          <cell r="R32">
            <v>-442.51215287591913</v>
          </cell>
          <cell r="S32">
            <v>-664.1119579613478</v>
          </cell>
          <cell r="T32">
            <v>312.23889510462323</v>
          </cell>
          <cell r="U32">
            <v>190.72811736399308</v>
          </cell>
          <cell r="V32">
            <v>524.5466008717849</v>
          </cell>
          <cell r="W32">
            <v>623.81109658981586</v>
          </cell>
          <cell r="X32">
            <v>114.26439984249009</v>
          </cell>
          <cell r="Y32">
            <v>-367.6336645638803</v>
          </cell>
          <cell r="Z32">
            <v>232.58859852900787</v>
          </cell>
          <cell r="AA32">
            <v>676.27001140829088</v>
          </cell>
          <cell r="AB32">
            <v>479.23201413128118</v>
          </cell>
          <cell r="AC32">
            <v>832.36805342585285</v>
          </cell>
          <cell r="AD32">
            <v>720.7967110055688</v>
          </cell>
          <cell r="AE32">
            <v>583.09406793426024</v>
          </cell>
          <cell r="AF32">
            <v>441.36942241862562</v>
          </cell>
          <cell r="AG32">
            <v>409.52031998993334</v>
          </cell>
          <cell r="AH32">
            <v>-919.42656337165681</v>
          </cell>
          <cell r="AI32">
            <v>-655.12648089863796</v>
          </cell>
          <cell r="AJ32">
            <v>-294.15172152522427</v>
          </cell>
          <cell r="AK32">
            <v>151.2958012014933</v>
          </cell>
        </row>
        <row r="33">
          <cell r="H33" t="str">
            <v>Solar PV</v>
          </cell>
          <cell r="I33">
            <v>0</v>
          </cell>
          <cell r="J33">
            <v>0</v>
          </cell>
          <cell r="K33">
            <v>0</v>
          </cell>
          <cell r="L33">
            <v>0</v>
          </cell>
          <cell r="M33">
            <v>0</v>
          </cell>
          <cell r="N33">
            <v>0</v>
          </cell>
          <cell r="O33">
            <v>0</v>
          </cell>
          <cell r="P33">
            <v>0</v>
          </cell>
          <cell r="Q33">
            <v>-14.854840441860688</v>
          </cell>
          <cell r="R33">
            <v>-24.816615811720112</v>
          </cell>
          <cell r="S33">
            <v>65.530947195948102</v>
          </cell>
          <cell r="T33">
            <v>-992.44743361480141</v>
          </cell>
          <cell r="U33">
            <v>-1259.6661111152935</v>
          </cell>
          <cell r="V33">
            <v>-1259.6661111612229</v>
          </cell>
          <cell r="W33">
            <v>-1589.8845111922928</v>
          </cell>
          <cell r="X33">
            <v>-1365.5241914186554</v>
          </cell>
          <cell r="Y33">
            <v>-1226.9298626292693</v>
          </cell>
          <cell r="Z33">
            <v>-982.67158039365313</v>
          </cell>
          <cell r="AA33">
            <v>-1219.0202411968676</v>
          </cell>
          <cell r="AB33">
            <v>-1126.7866191831272</v>
          </cell>
          <cell r="AC33">
            <v>-1545.619662850746</v>
          </cell>
          <cell r="AD33">
            <v>-814.88258678945567</v>
          </cell>
          <cell r="AE33">
            <v>-1122.3192883014999</v>
          </cell>
          <cell r="AF33">
            <v>-1122.3192885008466</v>
          </cell>
          <cell r="AG33">
            <v>-1209.8941756634449</v>
          </cell>
          <cell r="AH33">
            <v>-2925.8755343597004</v>
          </cell>
          <cell r="AI33">
            <v>-3213.3340370378501</v>
          </cell>
          <cell r="AJ33">
            <v>-3171.1983389452871</v>
          </cell>
          <cell r="AK33">
            <v>-2320.3245350447105</v>
          </cell>
        </row>
        <row r="34">
          <cell r="H34" t="str">
            <v>Grid Battery</v>
          </cell>
          <cell r="I34">
            <v>0</v>
          </cell>
          <cell r="J34">
            <v>0</v>
          </cell>
          <cell r="K34">
            <v>0</v>
          </cell>
          <cell r="L34">
            <v>0</v>
          </cell>
          <cell r="M34">
            <v>0</v>
          </cell>
          <cell r="N34">
            <v>0</v>
          </cell>
          <cell r="O34">
            <v>0</v>
          </cell>
          <cell r="P34">
            <v>0</v>
          </cell>
          <cell r="Q34">
            <v>0</v>
          </cell>
          <cell r="R34">
            <v>0</v>
          </cell>
          <cell r="S34">
            <v>-1.7061499988813011E-4</v>
          </cell>
          <cell r="T34">
            <v>375.93654421643987</v>
          </cell>
          <cell r="U34">
            <v>261.56696402022123</v>
          </cell>
          <cell r="V34">
            <v>261.56696373480099</v>
          </cell>
          <cell r="W34">
            <v>200.91129866795086</v>
          </cell>
          <cell r="X34">
            <v>200.91129849494087</v>
          </cell>
          <cell r="Y34">
            <v>150.88067245240018</v>
          </cell>
          <cell r="Z34">
            <v>150.88067225448003</v>
          </cell>
          <cell r="AA34">
            <v>20.594175333179919</v>
          </cell>
          <cell r="AB34">
            <v>20.594174621485763</v>
          </cell>
          <cell r="AC34">
            <v>-1334.0947963406797</v>
          </cell>
          <cell r="AD34">
            <v>-1554.2120976189499</v>
          </cell>
          <cell r="AE34">
            <v>-1592.6882991286202</v>
          </cell>
          <cell r="AF34">
            <v>-1392.95095630593</v>
          </cell>
          <cell r="AG34">
            <v>-1392.9508523014692</v>
          </cell>
          <cell r="AH34">
            <v>-1672.1500783269912</v>
          </cell>
          <cell r="AI34">
            <v>-1672.1500873240711</v>
          </cell>
          <cell r="AJ34">
            <v>-2064.2181939112506</v>
          </cell>
          <cell r="AK34">
            <v>-2353.3107585866783</v>
          </cell>
        </row>
        <row r="35">
          <cell r="H35" t="str">
            <v>Pumped Hydro</v>
          </cell>
          <cell r="I35">
            <v>0</v>
          </cell>
          <cell r="J35">
            <v>0</v>
          </cell>
          <cell r="K35">
            <v>0</v>
          </cell>
          <cell r="L35">
            <v>0</v>
          </cell>
          <cell r="M35">
            <v>0</v>
          </cell>
          <cell r="N35">
            <v>0</v>
          </cell>
          <cell r="O35">
            <v>0</v>
          </cell>
          <cell r="P35">
            <v>-1.5956792003635201E-4</v>
          </cell>
          <cell r="Q35">
            <v>191.36709117890041</v>
          </cell>
          <cell r="R35">
            <v>233.69070370441978</v>
          </cell>
          <cell r="S35">
            <v>235.7972095841601</v>
          </cell>
          <cell r="T35">
            <v>-567.71720591187113</v>
          </cell>
          <cell r="U35">
            <v>-762.99513605656102</v>
          </cell>
          <cell r="V35">
            <v>-762.99513604650019</v>
          </cell>
          <cell r="W35">
            <v>-801.92513671254073</v>
          </cell>
          <cell r="X35">
            <v>-801.92513674789916</v>
          </cell>
          <cell r="Y35">
            <v>-398.03590643342795</v>
          </cell>
          <cell r="Z35">
            <v>-398.03590658830944</v>
          </cell>
          <cell r="AA35">
            <v>-305.68769076653552</v>
          </cell>
          <cell r="AB35">
            <v>-305.68769109835193</v>
          </cell>
          <cell r="AC35">
            <v>828.95982205023574</v>
          </cell>
          <cell r="AD35">
            <v>971.12362141243284</v>
          </cell>
          <cell r="AE35">
            <v>971.12362096420657</v>
          </cell>
          <cell r="AF35">
            <v>971.12342681235714</v>
          </cell>
          <cell r="AG35">
            <v>971.12342516176977</v>
          </cell>
          <cell r="AH35">
            <v>971.12342296095085</v>
          </cell>
          <cell r="AI35">
            <v>971.12342103120864</v>
          </cell>
          <cell r="AJ35">
            <v>971.12340765784938</v>
          </cell>
          <cell r="AK35">
            <v>971.12340743523964</v>
          </cell>
        </row>
        <row r="46">
          <cell r="I46" t="str">
            <v>2021-22</v>
          </cell>
          <cell r="J46" t="str">
            <v>2022-23</v>
          </cell>
          <cell r="K46" t="str">
            <v>2023-24</v>
          </cell>
          <cell r="L46" t="str">
            <v>2024-25</v>
          </cell>
          <cell r="M46" t="str">
            <v>2025-26</v>
          </cell>
          <cell r="N46" t="str">
            <v>2026-27</v>
          </cell>
          <cell r="O46" t="str">
            <v>2027-28</v>
          </cell>
          <cell r="P46" t="str">
            <v>2028-29</v>
          </cell>
          <cell r="Q46" t="str">
            <v>2029-30</v>
          </cell>
          <cell r="R46" t="str">
            <v>2030-31</v>
          </cell>
          <cell r="S46" t="str">
            <v>2031-32</v>
          </cell>
          <cell r="T46" t="str">
            <v>2032-33</v>
          </cell>
          <cell r="U46" t="str">
            <v>2033-34</v>
          </cell>
          <cell r="V46" t="str">
            <v>2034-35</v>
          </cell>
          <cell r="W46" t="str">
            <v>2035-36</v>
          </cell>
          <cell r="X46" t="str">
            <v>2036-37</v>
          </cell>
          <cell r="Y46" t="str">
            <v>2037-38</v>
          </cell>
          <cell r="Z46" t="str">
            <v>2038-39</v>
          </cell>
          <cell r="AA46" t="str">
            <v>2039-40</v>
          </cell>
          <cell r="AB46" t="str">
            <v>2040-41</v>
          </cell>
          <cell r="AC46" t="str">
            <v>2041-42</v>
          </cell>
          <cell r="AD46" t="str">
            <v>2042-43</v>
          </cell>
          <cell r="AE46" t="str">
            <v>2043-44</v>
          </cell>
          <cell r="AF46" t="str">
            <v>2044-45</v>
          </cell>
          <cell r="AG46" t="str">
            <v>2045-46</v>
          </cell>
          <cell r="AH46" t="str">
            <v>2046-47</v>
          </cell>
          <cell r="AI46" t="str">
            <v>2047-48</v>
          </cell>
          <cell r="AJ46" t="str">
            <v>2048-49</v>
          </cell>
          <cell r="AK46" t="str">
            <v>2049-50</v>
          </cell>
        </row>
        <row r="47">
          <cell r="H47" t="str">
            <v>Black Coal</v>
          </cell>
          <cell r="I47">
            <v>1164.2624500000093</v>
          </cell>
          <cell r="J47">
            <v>1108.4753299999866</v>
          </cell>
          <cell r="K47">
            <v>1489.5961400000233</v>
          </cell>
          <cell r="L47">
            <v>1514.7746656724557</v>
          </cell>
          <cell r="M47">
            <v>1836.1840848565262</v>
          </cell>
          <cell r="N47">
            <v>1805.0482815836731</v>
          </cell>
          <cell r="O47">
            <v>3502.6647274390707</v>
          </cell>
          <cell r="P47">
            <v>2472.4256065274676</v>
          </cell>
          <cell r="Q47">
            <v>932.11937056002353</v>
          </cell>
          <cell r="R47">
            <v>1091.0501865770202</v>
          </cell>
          <cell r="S47">
            <v>606.90636482005357</v>
          </cell>
          <cell r="T47">
            <v>817.69784949696623</v>
          </cell>
          <cell r="U47">
            <v>1384.6090054123961</v>
          </cell>
          <cell r="V47">
            <v>1329.9355333461936</v>
          </cell>
          <cell r="W47">
            <v>1774.2828981306484</v>
          </cell>
          <cell r="X47">
            <v>2472.1783274626432</v>
          </cell>
          <cell r="Y47">
            <v>1511.9881593656974</v>
          </cell>
          <cell r="Z47">
            <v>1468.2363233439028</v>
          </cell>
          <cell r="AA47">
            <v>1578.4003794111959</v>
          </cell>
          <cell r="AB47">
            <v>1407.2741630041019</v>
          </cell>
          <cell r="AC47">
            <v>1619.7638113321191</v>
          </cell>
          <cell r="AD47">
            <v>1622.8445384798997</v>
          </cell>
          <cell r="AE47">
            <v>1226.1716109311983</v>
          </cell>
          <cell r="AF47">
            <v>1134.5332713257994</v>
          </cell>
          <cell r="AG47">
            <v>140.34274701176037</v>
          </cell>
          <cell r="AH47">
            <v>384.01189999999951</v>
          </cell>
          <cell r="AI47">
            <v>484.79970000000139</v>
          </cell>
          <cell r="AJ47">
            <v>235.18039999999928</v>
          </cell>
          <cell r="AK47">
            <v>138.14849999999933</v>
          </cell>
        </row>
        <row r="48">
          <cell r="H48" t="str">
            <v>Brown Coal</v>
          </cell>
          <cell r="I48">
            <v>626.93819999999323</v>
          </cell>
          <cell r="J48">
            <v>578.8649000000114</v>
          </cell>
          <cell r="K48">
            <v>872.99410000000353</v>
          </cell>
          <cell r="L48">
            <v>1194.1806645283086</v>
          </cell>
          <cell r="M48">
            <v>1159.0193375927029</v>
          </cell>
          <cell r="N48">
            <v>1179.0286771328501</v>
          </cell>
          <cell r="O48">
            <v>-1572.0641271701597</v>
          </cell>
          <cell r="P48">
            <v>-1277.8519639237966</v>
          </cell>
          <cell r="Q48">
            <v>-1294.3410114242035</v>
          </cell>
          <cell r="R48">
            <v>-1280.5550465440103</v>
          </cell>
          <cell r="S48">
            <v>-1201.5672052751802</v>
          </cell>
          <cell r="T48">
            <v>-1216.4499583858101</v>
          </cell>
          <cell r="U48">
            <v>-1296.61717853154</v>
          </cell>
          <cell r="V48">
            <v>-1151.8881893524599</v>
          </cell>
          <cell r="W48">
            <v>-1128.2387131419102</v>
          </cell>
          <cell r="X48">
            <v>-1057.8916754450399</v>
          </cell>
          <cell r="Y48">
            <v>-955.06984177127003</v>
          </cell>
          <cell r="Z48">
            <v>-1102.5063133718893</v>
          </cell>
          <cell r="AA48">
            <v>-961.48585854091891</v>
          </cell>
          <cell r="AB48">
            <v>-629.36649070499004</v>
          </cell>
          <cell r="AC48">
            <v>-923.70060351359996</v>
          </cell>
          <cell r="AD48">
            <v>-1080.3728606709799</v>
          </cell>
          <cell r="AE48">
            <v>-1110.5767772826603</v>
          </cell>
          <cell r="AF48">
            <v>-1027.3988570802353</v>
          </cell>
          <cell r="AG48">
            <v>-969.26587167366495</v>
          </cell>
          <cell r="AH48">
            <v>-1152.7104434688297</v>
          </cell>
          <cell r="AI48">
            <v>-2.3555191000000002E-4</v>
          </cell>
          <cell r="AJ48">
            <v>0</v>
          </cell>
          <cell r="AK48">
            <v>0</v>
          </cell>
        </row>
        <row r="49">
          <cell r="H49" t="str">
            <v>CCGT</v>
          </cell>
          <cell r="I49">
            <v>-5.8587414514477132E-5</v>
          </cell>
          <cell r="J49">
            <v>-5.8596690905687865E-5</v>
          </cell>
          <cell r="K49">
            <v>14.767467747924911</v>
          </cell>
          <cell r="L49">
            <v>-213.28410901023472</v>
          </cell>
          <cell r="M49">
            <v>-153.32548610725507</v>
          </cell>
          <cell r="N49">
            <v>-74.348311976187688</v>
          </cell>
          <cell r="O49">
            <v>-293.89803894169017</v>
          </cell>
          <cell r="P49">
            <v>-194.3529012084914</v>
          </cell>
          <cell r="Q49">
            <v>-1041.0934256026303</v>
          </cell>
          <cell r="R49">
            <v>-904.39112035021208</v>
          </cell>
          <cell r="S49">
            <v>-686.06158371274796</v>
          </cell>
          <cell r="T49">
            <v>-172.78908692086861</v>
          </cell>
          <cell r="U49">
            <v>-315.74227597193112</v>
          </cell>
          <cell r="V49">
            <v>-192.37236021510034</v>
          </cell>
          <cell r="W49">
            <v>-692.35333630599143</v>
          </cell>
          <cell r="X49">
            <v>-538.77613826134939</v>
          </cell>
          <cell r="Y49">
            <v>-253.70440585596361</v>
          </cell>
          <cell r="Z49">
            <v>-275.49515370284826</v>
          </cell>
          <cell r="AA49">
            <v>-157.40581854526226</v>
          </cell>
          <cell r="AB49">
            <v>-72.872770024657711</v>
          </cell>
          <cell r="AC49">
            <v>-107.458698195534</v>
          </cell>
          <cell r="AD49">
            <v>-76.493094757768631</v>
          </cell>
          <cell r="AE49">
            <v>45.287945549615415</v>
          </cell>
          <cell r="AF49">
            <v>-3.5685613413957071</v>
          </cell>
          <cell r="AG49">
            <v>14.330212181975867</v>
          </cell>
          <cell r="AH49">
            <v>-7.316790004097129E-5</v>
          </cell>
          <cell r="AI49">
            <v>-8.7928732000364107E-5</v>
          </cell>
          <cell r="AJ49">
            <v>-2.4238177502411418E-4</v>
          </cell>
          <cell r="AK49">
            <v>-3.0291432403828367E-4</v>
          </cell>
        </row>
        <row r="50">
          <cell r="H50" t="str">
            <v>Gas - Steam</v>
          </cell>
          <cell r="I50">
            <v>1.0749150000001464</v>
          </cell>
          <cell r="J50">
            <v>0.6579085999999279</v>
          </cell>
          <cell r="K50">
            <v>2.1407359999999471</v>
          </cell>
          <cell r="L50">
            <v>-23.859794999999991</v>
          </cell>
          <cell r="M50">
            <v>-18.528898999999996</v>
          </cell>
          <cell r="N50">
            <v>-16.726290000000006</v>
          </cell>
          <cell r="O50">
            <v>-27.212852000000055</v>
          </cell>
          <cell r="P50">
            <v>-39.125225000000057</v>
          </cell>
          <cell r="Q50">
            <v>-31.990913000000035</v>
          </cell>
          <cell r="R50">
            <v>-66.093434999999999</v>
          </cell>
          <cell r="S50">
            <v>-125.54822399999995</v>
          </cell>
          <cell r="T50">
            <v>-196.05973000000097</v>
          </cell>
          <cell r="U50">
            <v>-239.91094000000203</v>
          </cell>
          <cell r="V50">
            <v>-400.53343999999993</v>
          </cell>
          <cell r="W50">
            <v>-65.96605000000099</v>
          </cell>
          <cell r="X50">
            <v>-31.487223999999998</v>
          </cell>
          <cell r="Y50">
            <v>-114.32417000000004</v>
          </cell>
          <cell r="Z50">
            <v>-242.49802399999908</v>
          </cell>
          <cell r="AA50">
            <v>-8.1942100000010072</v>
          </cell>
          <cell r="AB50">
            <v>-5.8032800000000009</v>
          </cell>
          <cell r="AC50">
            <v>-8.5896899999989955</v>
          </cell>
          <cell r="AD50">
            <v>-5.3864700000000028</v>
          </cell>
          <cell r="AE50">
            <v>-1.836890000000011</v>
          </cell>
          <cell r="AF50">
            <v>-0.75575000000000614</v>
          </cell>
          <cell r="AG50">
            <v>8.3588900000000024</v>
          </cell>
          <cell r="AH50">
            <v>0</v>
          </cell>
          <cell r="AI50">
            <v>0</v>
          </cell>
          <cell r="AJ50">
            <v>0</v>
          </cell>
          <cell r="AK50">
            <v>0</v>
          </cell>
        </row>
        <row r="51">
          <cell r="H51" t="str">
            <v>OCGT / Diesel</v>
          </cell>
          <cell r="I51">
            <v>1.4285989849279517</v>
          </cell>
          <cell r="J51">
            <v>0.79845168784332898</v>
          </cell>
          <cell r="K51">
            <v>4.2532884710156083</v>
          </cell>
          <cell r="L51">
            <v>-25.507876022872665</v>
          </cell>
          <cell r="M51">
            <v>-9.4141632108095621</v>
          </cell>
          <cell r="N51">
            <v>-33.785360555840981</v>
          </cell>
          <cell r="O51">
            <v>-48.515076396506458</v>
          </cell>
          <cell r="P51">
            <v>-51.610354691699939</v>
          </cell>
          <cell r="Q51">
            <v>-85.421846188328033</v>
          </cell>
          <cell r="R51">
            <v>-102.199944039993</v>
          </cell>
          <cell r="S51">
            <v>-202.55382221023916</v>
          </cell>
          <cell r="T51">
            <v>-246.0099841970266</v>
          </cell>
          <cell r="U51">
            <v>-205.0801564940964</v>
          </cell>
          <cell r="V51">
            <v>-311.80042920199742</v>
          </cell>
          <cell r="W51">
            <v>-202.17187903659658</v>
          </cell>
          <cell r="X51">
            <v>-218.30774298000267</v>
          </cell>
          <cell r="Y51">
            <v>-621.24080201410698</v>
          </cell>
          <cell r="Z51">
            <v>-948.56351949905172</v>
          </cell>
          <cell r="AA51">
            <v>-1654.9245691001729</v>
          </cell>
          <cell r="AB51">
            <v>-1613.3600834538274</v>
          </cell>
          <cell r="AC51">
            <v>-1551.1024130411324</v>
          </cell>
          <cell r="AD51">
            <v>-2315.6511185408735</v>
          </cell>
          <cell r="AE51">
            <v>-1946.4904127183654</v>
          </cell>
          <cell r="AF51">
            <v>-1783.6981836700133</v>
          </cell>
          <cell r="AG51">
            <v>-1606.8376345711013</v>
          </cell>
          <cell r="AH51">
            <v>458.09772339350457</v>
          </cell>
          <cell r="AI51">
            <v>-554.95603087570453</v>
          </cell>
          <cell r="AJ51">
            <v>-109.35109742326495</v>
          </cell>
          <cell r="AK51">
            <v>-798.26271661028113</v>
          </cell>
        </row>
        <row r="52">
          <cell r="H52" t="str">
            <v>Hydro</v>
          </cell>
          <cell r="I52">
            <v>2.5198149999960151</v>
          </cell>
          <cell r="J52">
            <v>-127.00778999999784</v>
          </cell>
          <cell r="K52">
            <v>-545.96065599999747</v>
          </cell>
          <cell r="L52">
            <v>-478.76978499999859</v>
          </cell>
          <cell r="M52">
            <v>-607.57611399999769</v>
          </cell>
          <cell r="N52">
            <v>-680.31910999999673</v>
          </cell>
          <cell r="O52">
            <v>1025.9245890000002</v>
          </cell>
          <cell r="P52">
            <v>1040.8117120000024</v>
          </cell>
          <cell r="Q52">
            <v>744.84929599999487</v>
          </cell>
          <cell r="R52">
            <v>130.51258399998915</v>
          </cell>
          <cell r="S52">
            <v>569.81430399998681</v>
          </cell>
          <cell r="T52">
            <v>-136.21377600000051</v>
          </cell>
          <cell r="U52">
            <v>421.72726000000512</v>
          </cell>
          <cell r="V52">
            <v>-3.5892800000037823</v>
          </cell>
          <cell r="W52">
            <v>-148.10984699999972</v>
          </cell>
          <cell r="X52">
            <v>-297.79569600000104</v>
          </cell>
          <cell r="Y52">
            <v>100.68453900000895</v>
          </cell>
          <cell r="Z52">
            <v>322.11801099999866</v>
          </cell>
          <cell r="AA52">
            <v>-109.37236699999994</v>
          </cell>
          <cell r="AB52">
            <v>46.507798000000548</v>
          </cell>
          <cell r="AC52">
            <v>-758.21225900001082</v>
          </cell>
          <cell r="AD52">
            <v>-460.55156699999861</v>
          </cell>
          <cell r="AE52">
            <v>-357.20485499999631</v>
          </cell>
          <cell r="AF52">
            <v>-456.07574400000158</v>
          </cell>
          <cell r="AG52">
            <v>16.759974999997212</v>
          </cell>
          <cell r="AH52">
            <v>-80.787294999998267</v>
          </cell>
          <cell r="AI52">
            <v>-185.94972000000053</v>
          </cell>
          <cell r="AJ52">
            <v>-894.57844400000431</v>
          </cell>
          <cell r="AK52">
            <v>-634.96833699999843</v>
          </cell>
        </row>
        <row r="53">
          <cell r="H53" t="str">
            <v>Wind</v>
          </cell>
          <cell r="I53">
            <v>-1805.3348648378451</v>
          </cell>
          <cell r="J53">
            <v>-1590.2839469273604</v>
          </cell>
          <cell r="K53">
            <v>-1855.3001770400369</v>
          </cell>
          <cell r="L53">
            <v>-2011.3593656420417</v>
          </cell>
          <cell r="M53">
            <v>-2129.5208365351136</v>
          </cell>
          <cell r="N53">
            <v>-2130.8155602534243</v>
          </cell>
          <cell r="O53">
            <v>-2894.7694170887262</v>
          </cell>
          <cell r="P53">
            <v>-2409.2140689120133</v>
          </cell>
          <cell r="Q53">
            <v>536.61356528259057</v>
          </cell>
          <cell r="R53">
            <v>641.14675107061339</v>
          </cell>
          <cell r="S53">
            <v>511.21208364081394</v>
          </cell>
          <cell r="T53">
            <v>3188.4304926238256</v>
          </cell>
          <cell r="U53">
            <v>2768.5066886885907</v>
          </cell>
          <cell r="V53">
            <v>3244.3917774275615</v>
          </cell>
          <cell r="W53">
            <v>3689.6676917318837</v>
          </cell>
          <cell r="X53">
            <v>2398.3116288830934</v>
          </cell>
          <cell r="Y53">
            <v>2525.2559263606381</v>
          </cell>
          <cell r="Z53">
            <v>2894.6576322694164</v>
          </cell>
          <cell r="AA53">
            <v>3736.7844063010416</v>
          </cell>
          <cell r="AB53">
            <v>3519.5148754996626</v>
          </cell>
          <cell r="AC53">
            <v>4660.9205369647971</v>
          </cell>
          <cell r="AD53">
            <v>4236.5020095417131</v>
          </cell>
          <cell r="AE53">
            <v>4126.3869259102794</v>
          </cell>
          <cell r="AF53">
            <v>4123.1269149519212</v>
          </cell>
          <cell r="AG53">
            <v>4525.4542467585125</v>
          </cell>
          <cell r="AH53">
            <v>3645.6545149409212</v>
          </cell>
          <cell r="AI53">
            <v>3908.9577657812624</v>
          </cell>
          <cell r="AJ53">
            <v>4433.2074194171873</v>
          </cell>
          <cell r="AK53">
            <v>4125.4243177852477</v>
          </cell>
        </row>
        <row r="54">
          <cell r="H54" t="str">
            <v>Solar PV</v>
          </cell>
          <cell r="I54">
            <v>9.8067501676268876E-4</v>
          </cell>
          <cell r="J54">
            <v>1.6188467998290434E-4</v>
          </cell>
          <cell r="K54">
            <v>-2.150035366332304</v>
          </cell>
          <cell r="L54">
            <v>2.0553514659695793E-3</v>
          </cell>
          <cell r="M54">
            <v>1.5450148348463699E-3</v>
          </cell>
          <cell r="N54">
            <v>-0.17792165639184532</v>
          </cell>
          <cell r="O54">
            <v>0.18878987025163951</v>
          </cell>
          <cell r="P54">
            <v>1.8821385414412362E-2</v>
          </cell>
          <cell r="Q54">
            <v>-34.570325113199942</v>
          </cell>
          <cell r="R54">
            <v>-48.168452051730128</v>
          </cell>
          <cell r="S54">
            <v>235.30987048087627</v>
          </cell>
          <cell r="T54">
            <v>-2463.1481511412057</v>
          </cell>
          <cell r="U54">
            <v>-2996.1578369147028</v>
          </cell>
          <cell r="V54">
            <v>-2938.0611817270474</v>
          </cell>
          <cell r="W54">
            <v>-3928.5536325919093</v>
          </cell>
          <cell r="X54">
            <v>-3323.5856296160637</v>
          </cell>
          <cell r="Y54">
            <v>-2485.8031943059686</v>
          </cell>
          <cell r="Z54">
            <v>-2037.9816439782662</v>
          </cell>
          <cell r="AA54">
            <v>-2731.2088107313539</v>
          </cell>
          <cell r="AB54">
            <v>-2682.4414837099321</v>
          </cell>
          <cell r="AC54">
            <v>-3160.5765271824639</v>
          </cell>
          <cell r="AD54">
            <v>-1406.7000945595355</v>
          </cell>
          <cell r="AE54">
            <v>-1803.5589597052021</v>
          </cell>
          <cell r="AF54">
            <v>-1751.9763501005218</v>
          </cell>
          <cell r="AG54">
            <v>-1737.6865966325422</v>
          </cell>
          <cell r="AH54">
            <v>-2968.1271341049724</v>
          </cell>
          <cell r="AI54">
            <v>-3131.513928505301</v>
          </cell>
          <cell r="AJ54">
            <v>-3207.0995504891034</v>
          </cell>
          <cell r="AK54">
            <v>-2335.5573904742778</v>
          </cell>
        </row>
        <row r="55">
          <cell r="H55" t="str">
            <v>Grid Battery</v>
          </cell>
          <cell r="I55">
            <v>1.0622053918640404</v>
          </cell>
          <cell r="J55">
            <v>-3.3369628307680728</v>
          </cell>
          <cell r="K55">
            <v>-2.6584676607449751</v>
          </cell>
          <cell r="L55">
            <v>-1.9658641619550963</v>
          </cell>
          <cell r="M55">
            <v>1.3546225139180592</v>
          </cell>
          <cell r="N55">
            <v>0.53945493760403451</v>
          </cell>
          <cell r="O55">
            <v>-1.6098641020490163</v>
          </cell>
          <cell r="P55">
            <v>-3.683824664338033</v>
          </cell>
          <cell r="Q55">
            <v>-11.764630747871195</v>
          </cell>
          <cell r="R55">
            <v>-6.7464168249339309</v>
          </cell>
          <cell r="S55">
            <v>-6.2187115257448795</v>
          </cell>
          <cell r="T55">
            <v>518.2295893518002</v>
          </cell>
          <cell r="U55">
            <v>367.1232548861899</v>
          </cell>
          <cell r="V55">
            <v>353.33502428050906</v>
          </cell>
          <cell r="W55">
            <v>282.01614668104003</v>
          </cell>
          <cell r="X55">
            <v>282.88478320207901</v>
          </cell>
          <cell r="Y55">
            <v>200.09405337749013</v>
          </cell>
          <cell r="Z55">
            <v>214.35671811474003</v>
          </cell>
          <cell r="AA55">
            <v>35.081846897242031</v>
          </cell>
          <cell r="AB55">
            <v>39.504474627139189</v>
          </cell>
          <cell r="AC55">
            <v>-1583.3839994190193</v>
          </cell>
          <cell r="AD55">
            <v>-1796.2939031054993</v>
          </cell>
          <cell r="AE55">
            <v>-1757.7397961635106</v>
          </cell>
          <cell r="AF55">
            <v>-1633.1226863293796</v>
          </cell>
          <cell r="AG55">
            <v>-1599.3005818889706</v>
          </cell>
          <cell r="AH55">
            <v>-1750.9731507268225</v>
          </cell>
          <cell r="AI55">
            <v>-1810.7120003534601</v>
          </cell>
          <cell r="AJ55">
            <v>-2157.9291122727827</v>
          </cell>
          <cell r="AK55">
            <v>-2317.9511953574001</v>
          </cell>
        </row>
        <row r="56">
          <cell r="H56" t="str">
            <v>Pumped Hydro</v>
          </cell>
          <cell r="I56">
            <v>-36.476121000000035</v>
          </cell>
          <cell r="J56">
            <v>-28.908399000000031</v>
          </cell>
          <cell r="K56">
            <v>-34.571574295634832</v>
          </cell>
          <cell r="L56">
            <v>-24.72218177304012</v>
          </cell>
          <cell r="M56">
            <v>72.909716222948191</v>
          </cell>
          <cell r="N56">
            <v>92.972895794836404</v>
          </cell>
          <cell r="O56">
            <v>-397.34566298202117</v>
          </cell>
          <cell r="P56">
            <v>-503.75775358350074</v>
          </cell>
          <cell r="Q56">
            <v>-112.15897391882845</v>
          </cell>
          <cell r="R56">
            <v>102.61386343383219</v>
          </cell>
          <cell r="S56">
            <v>261.27480271554487</v>
          </cell>
          <cell r="T56">
            <v>-1495.7572145569102</v>
          </cell>
          <cell r="U56">
            <v>-1704.1847966642581</v>
          </cell>
          <cell r="V56">
            <v>-1916.8048407580918</v>
          </cell>
          <cell r="W56">
            <v>-2270.0013900702397</v>
          </cell>
          <cell r="X56">
            <v>-2100.0895515350621</v>
          </cell>
          <cell r="Y56">
            <v>-1106.1509580171696</v>
          </cell>
          <cell r="Z56">
            <v>-733.35215686116862</v>
          </cell>
          <cell r="AA56">
            <v>-646.83632215528269</v>
          </cell>
          <cell r="AB56">
            <v>-581.98299881416096</v>
          </cell>
          <cell r="AC56">
            <v>1165.9734244114479</v>
          </cell>
          <cell r="AD56">
            <v>2278.4165374187614</v>
          </cell>
          <cell r="AE56">
            <v>2301.5308895298258</v>
          </cell>
          <cell r="AF56">
            <v>2280.6682936143079</v>
          </cell>
          <cell r="AG56">
            <v>2380.9372009822</v>
          </cell>
          <cell r="AH56">
            <v>2019.019261247453</v>
          </cell>
          <cell r="AI56">
            <v>2167.0657249653923</v>
          </cell>
          <cell r="AJ56">
            <v>2748.3660390265904</v>
          </cell>
          <cell r="AK56">
            <v>2894.2265184697026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27_30_Generation"/>
      <sheetName val="M27_30_Capacity"/>
      <sheetName val="M27_30_VOM Cost"/>
      <sheetName val="M27_30_FOM Cost"/>
      <sheetName val="M27_30_Fuel Cost"/>
      <sheetName val="M27_30_Build Cost"/>
      <sheetName val="M27_30_REHAB Cost"/>
      <sheetName val="M27_30_REZ Tx Cost"/>
      <sheetName val="M27_30_USE+DSP Cost"/>
      <sheetName val="M27_30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row r="5">
          <cell r="A5" t="str">
            <v>2021-22</v>
          </cell>
        </row>
      </sheetData>
      <sheetData sheetId="5"/>
      <sheetData sheetId="6"/>
      <sheetData sheetId="7"/>
      <sheetData sheetId="8"/>
      <sheetData sheetId="9"/>
      <sheetData sheetId="10"/>
      <sheetData sheetId="11"/>
      <sheetData sheetId="12"/>
      <sheetData sheetId="13"/>
      <sheetData sheetId="14">
        <row r="9">
          <cell r="C9">
            <v>1.5838750654978144E-3</v>
          </cell>
          <cell r="D9">
            <v>1.734430042596451E-3</v>
          </cell>
          <cell r="E9">
            <v>1.7971371992661204E-3</v>
          </cell>
          <cell r="F9">
            <v>2.0652093234714529E-3</v>
          </cell>
          <cell r="G9">
            <v>2.888863633320402E-3</v>
          </cell>
          <cell r="H9">
            <v>6.5242592912347474E-3</v>
          </cell>
          <cell r="I9">
            <v>6.3069704879774044E-3</v>
          </cell>
          <cell r="J9">
            <v>40410.324613368059</v>
          </cell>
          <cell r="K9">
            <v>38158.946973417849</v>
          </cell>
          <cell r="L9">
            <v>37619.543646780337</v>
          </cell>
          <cell r="M9">
            <v>45808.907919399942</v>
          </cell>
          <cell r="N9">
            <v>76963.010302480252</v>
          </cell>
          <cell r="O9">
            <v>80153.51838443325</v>
          </cell>
          <cell r="P9">
            <v>76827.152073867692</v>
          </cell>
          <cell r="Q9">
            <v>87474.755626818791</v>
          </cell>
          <cell r="R9">
            <v>91069.842730946781</v>
          </cell>
          <cell r="S9">
            <v>128846.22936806329</v>
          </cell>
          <cell r="T9">
            <v>125220.58944249987</v>
          </cell>
          <cell r="U9">
            <v>129273.46595985502</v>
          </cell>
          <cell r="V9">
            <v>135237.62705461518</v>
          </cell>
          <cell r="W9">
            <v>153396.83038803071</v>
          </cell>
        </row>
      </sheetData>
      <sheetData sheetId="15">
        <row r="9">
          <cell r="C9">
            <v>4.9225452599999994E-3</v>
          </cell>
          <cell r="D9">
            <v>4.9119135199999992E-3</v>
          </cell>
          <cell r="E9">
            <v>34.259585666429999</v>
          </cell>
          <cell r="F9">
            <v>202.490346619626</v>
          </cell>
          <cell r="G9">
            <v>3.3102710121799999</v>
          </cell>
          <cell r="H9">
            <v>1.6283453937999999</v>
          </cell>
          <cell r="I9">
            <v>5.0652539999999999E-3</v>
          </cell>
          <cell r="J9">
            <v>31859.166606874074</v>
          </cell>
          <cell r="K9">
            <v>399.31519456642002</v>
          </cell>
          <cell r="L9">
            <v>3.7412001020600001</v>
          </cell>
          <cell r="M9">
            <v>5.0866619399999998E-3</v>
          </cell>
          <cell r="N9">
            <v>1286.5756141475599</v>
          </cell>
          <cell r="O9">
            <v>16455.244189173241</v>
          </cell>
          <cell r="P9">
            <v>325.91855643662001</v>
          </cell>
          <cell r="Q9">
            <v>2040.3816423662599</v>
          </cell>
          <cell r="R9">
            <v>8885.5388511935707</v>
          </cell>
          <cell r="S9">
            <v>12112.85392333717</v>
          </cell>
          <cell r="T9">
            <v>5.1222101899999987E-3</v>
          </cell>
          <cell r="U9">
            <v>9287.8414240571692</v>
          </cell>
          <cell r="V9">
            <v>109.0579590595799</v>
          </cell>
          <cell r="W9">
            <v>7997.2542846307606</v>
          </cell>
        </row>
      </sheetData>
      <sheetData sheetId="16">
        <row r="5">
          <cell r="C5">
            <v>1204.8681408698501</v>
          </cell>
          <cell r="D5">
            <v>1108.8751908962402</v>
          </cell>
          <cell r="E5">
            <v>1305.1724713738399</v>
          </cell>
          <cell r="F5">
            <v>930.79623559999993</v>
          </cell>
          <cell r="G5">
            <v>457.55107300000003</v>
          </cell>
          <cell r="H5">
            <v>653.04653399999995</v>
          </cell>
          <cell r="I5">
            <v>620.02247900000009</v>
          </cell>
          <cell r="J5">
            <v>716.00648000000001</v>
          </cell>
          <cell r="K5">
            <v>794.22271999999998</v>
          </cell>
          <cell r="L5">
            <v>1056.71569</v>
          </cell>
          <cell r="M5">
            <v>1333.7173699999998</v>
          </cell>
          <cell r="N5">
            <v>1349.9251299999999</v>
          </cell>
          <cell r="O5">
            <v>1369.4847749999999</v>
          </cell>
          <cell r="P5">
            <v>1563.109616</v>
          </cell>
          <cell r="Q5">
            <v>1655.368234</v>
          </cell>
          <cell r="R5">
            <v>1671.7901899999999</v>
          </cell>
          <cell r="S5">
            <v>1540.8167900000001</v>
          </cell>
          <cell r="T5">
            <v>1525.8792900000001</v>
          </cell>
          <cell r="U5">
            <v>1455.2609959999997</v>
          </cell>
          <cell r="V5">
            <v>1549.0751299999999</v>
          </cell>
          <cell r="W5">
            <v>1349.0279100000002</v>
          </cell>
        </row>
      </sheetData>
      <sheetData sheetId="17"/>
      <sheetData sheetId="18"/>
      <sheetData sheetId="19"/>
      <sheetData sheetId="20"/>
      <sheetData sheetId="21"/>
      <sheetData sheetId="22"/>
      <sheetData sheetId="23"/>
      <sheetData sheetId="24">
        <row r="9">
          <cell r="C9">
            <v>9.7816777102889422E-4</v>
          </cell>
          <cell r="D9">
            <v>1.0688623492945647E-3</v>
          </cell>
          <cell r="E9">
            <v>1.1081104599354394E-3</v>
          </cell>
          <cell r="F9">
            <v>1.2696678419595469E-3</v>
          </cell>
          <cell r="G9">
            <v>1.7676949215797817E-3</v>
          </cell>
          <cell r="H9">
            <v>2.7065237696208217E-3</v>
          </cell>
          <cell r="I9">
            <v>2.641973520965857E-3</v>
          </cell>
          <cell r="J9">
            <v>35994.894120366072</v>
          </cell>
          <cell r="K9">
            <v>33989.513004522858</v>
          </cell>
          <cell r="L9">
            <v>32698.256494258647</v>
          </cell>
          <cell r="M9">
            <v>41208.352689381587</v>
          </cell>
          <cell r="N9">
            <v>64388.61993507111</v>
          </cell>
          <cell r="O9">
            <v>69485.979282190427</v>
          </cell>
          <cell r="P9">
            <v>65614.711382637819</v>
          </cell>
          <cell r="Q9">
            <v>71592.258899236767</v>
          </cell>
          <cell r="R9">
            <v>74653.352172212952</v>
          </cell>
          <cell r="S9">
            <v>112753.58873245893</v>
          </cell>
          <cell r="T9">
            <v>108997.8589293074</v>
          </cell>
          <cell r="U9">
            <v>111641.08435549994</v>
          </cell>
          <cell r="V9">
            <v>112722.2571110508</v>
          </cell>
          <cell r="W9">
            <v>131672.06652004065</v>
          </cell>
        </row>
      </sheetData>
      <sheetData sheetId="25">
        <row r="9">
          <cell r="C9">
            <v>3.0174366789999991E-3</v>
          </cell>
          <cell r="D9">
            <v>3.0110325209999995E-3</v>
          </cell>
          <cell r="E9">
            <v>34.257661736801005</v>
          </cell>
          <cell r="F9">
            <v>207.994241940156</v>
          </cell>
          <cell r="G9">
            <v>4.2760118288149993</v>
          </cell>
          <cell r="H9">
            <v>3.0854676199999981E-3</v>
          </cell>
          <cell r="I9">
            <v>3.1050171789999978E-3</v>
          </cell>
          <cell r="J9">
            <v>32185.485755644368</v>
          </cell>
          <cell r="K9">
            <v>436.16353232415196</v>
          </cell>
          <cell r="L9">
            <v>3.7392361675010002</v>
          </cell>
          <cell r="M9">
            <v>195.82826125222002</v>
          </cell>
          <cell r="N9">
            <v>1286.5736690561162</v>
          </cell>
          <cell r="O9">
            <v>21486.827113631163</v>
          </cell>
          <cell r="P9">
            <v>197.25640570617298</v>
          </cell>
          <cell r="Q9">
            <v>3164.3993309542357</v>
          </cell>
          <cell r="R9">
            <v>10207.769825416424</v>
          </cell>
          <cell r="S9">
            <v>11525.752435625696</v>
          </cell>
          <cell r="T9">
            <v>9.3296549431100022</v>
          </cell>
          <cell r="U9">
            <v>22332.904082719982</v>
          </cell>
          <cell r="V9">
            <v>80.697803431978997</v>
          </cell>
          <cell r="W9">
            <v>8052.0042854523736</v>
          </cell>
        </row>
      </sheetData>
      <sheetData sheetId="26">
        <row r="5">
          <cell r="C5">
            <v>1202.47692963043</v>
          </cell>
          <cell r="D5">
            <v>1091.0377197374598</v>
          </cell>
          <cell r="E5">
            <v>1302.1242198888599</v>
          </cell>
          <cell r="F5">
            <v>933.12676329999999</v>
          </cell>
          <cell r="G5">
            <v>498.59118799999999</v>
          </cell>
          <cell r="H5">
            <v>712.21125399999994</v>
          </cell>
          <cell r="I5">
            <v>703.04521</v>
          </cell>
          <cell r="J5">
            <v>870.98815000000002</v>
          </cell>
          <cell r="K5">
            <v>1005.3009939999999</v>
          </cell>
          <cell r="L5">
            <v>1250.8458400000002</v>
          </cell>
          <cell r="M5">
            <v>1554.4141400000001</v>
          </cell>
          <cell r="N5">
            <v>1701.6508399999998</v>
          </cell>
          <cell r="O5">
            <v>1693.827</v>
          </cell>
          <cell r="P5">
            <v>1748.6726400000002</v>
          </cell>
          <cell r="Q5">
            <v>1668.9315299999998</v>
          </cell>
          <cell r="R5">
            <v>1827.01404</v>
          </cell>
          <cell r="S5">
            <v>1478.05756</v>
          </cell>
          <cell r="T5">
            <v>1585.952</v>
          </cell>
          <cell r="U5">
            <v>1424.98489</v>
          </cell>
          <cell r="V5">
            <v>1249.6846560000001</v>
          </cell>
          <cell r="W5">
            <v>1202.3411299999998</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Macro"/>
      <sheetName val="Case assumptions"/>
      <sheetName val="Scenario effects"/>
      <sheetName val="Annual CF Case 1"/>
      <sheetName val="Annual CF Case 2"/>
      <sheetName val="Annual GWh Case 1"/>
      <sheetName val="Annual GWh Case 2"/>
      <sheetName val="Annual GWh Spill Case 1"/>
      <sheetName val="Annual GWh Spill Case 2"/>
      <sheetName val="NPV Case 1"/>
      <sheetName val="NPV Case 2"/>
      <sheetName val="NPV compare #1#"/>
      <sheetName val="Annual region NPV Case 1"/>
      <sheetName val="Annual region NPV Case 2"/>
      <sheetName val="Annual region NPV compare #1#"/>
      <sheetName val="Region NPV yearly Case 1"/>
      <sheetName val="Region NPV yearly Case 2"/>
      <sheetName val="Region NPV yearly compare #1#"/>
      <sheetName val="Annual tech NPV Case 1"/>
      <sheetName val="Annual tech NPV Case 2"/>
      <sheetName val="Annual tech NPV compare #1#"/>
      <sheetName val="Tech NPV yearly Case 1"/>
      <sheetName val="Tech NPV yearly Case 2"/>
      <sheetName val="Tech NPV yearly compare #1#"/>
      <sheetName val="Generation Case 1"/>
      <sheetName val="Generation Case 2"/>
      <sheetName val="Generation compare #1#"/>
      <sheetName val="Gen - Node-REZ Case 1"/>
      <sheetName val="Gen - Node-REZ Case 2"/>
      <sheetName val="Gen - Node-REZ compare #1#"/>
      <sheetName val="NEM capacity Case 1"/>
      <sheetName val="NEM capacity Case 2"/>
      <sheetName val="NEM capacity compare #1#"/>
      <sheetName val="Node-REZ capacity Case 1"/>
      <sheetName val="Node-REZ capacity Case 2"/>
      <sheetName val="Node-REZ capacity compare #1#"/>
      <sheetName val="Auto capacity Case 1"/>
      <sheetName val="Auto capacity Case 2"/>
      <sheetName val="Auto capacity compare #1#"/>
      <sheetName val="Auto REZ overview Case 1"/>
      <sheetName val="Auto REZ overview Case 2"/>
      <sheetName val="Auto REZ overview compare #1#"/>
      <sheetName val="Proxy price Case 1"/>
      <sheetName val="Proxy price Case 2"/>
      <sheetName val="Proxy price compare #1#"/>
      <sheetName val="Proxy price hourly Case 1"/>
      <sheetName val="Proxy price hourly Case 2"/>
      <sheetName val="Proxy price hourly compare #1#"/>
      <sheetName val="Energy flow Case 1"/>
      <sheetName val="Energy flow Case 2"/>
      <sheetName val="Energy flow compare #1#"/>
      <sheetName val="USE Case 1"/>
      <sheetName val="USE Case 2"/>
      <sheetName val="USE compare #1#"/>
      <sheetName val="Emissions Case 1"/>
      <sheetName val="Emissions Case 2"/>
      <sheetName val="Emissions compare #1#"/>
      <sheetName val="NSW to QLD Case 1"/>
      <sheetName val="NSW to QLD Case 2"/>
      <sheetName val="VIC to NSW Case 1"/>
      <sheetName val="VIC to NSW Case 2"/>
      <sheetName val="VIC to SA Case 1"/>
      <sheetName val="VIC to SA Case 2"/>
      <sheetName val="NSW to SA Case 1"/>
      <sheetName val="NSW to SA Case 2"/>
      <sheetName val="TAS to VIC Case 1"/>
      <sheetName val="TAS to VIC Case 2"/>
      <sheetName val="1_AnnualGenerationAG"/>
      <sheetName val="1_AnnualGenerationSO"/>
      <sheetName val="1_AnnualGeneration"/>
      <sheetName val="1_AnnualSpill"/>
      <sheetName val="1_AnnualCapacity"/>
      <sheetName val="1_DurationData"/>
      <sheetName val="1_TODLink"/>
      <sheetName val="1_AnnualLink"/>
      <sheetName val="1_AnnualNodeSummary"/>
      <sheetName val="1_TODNodeSummary"/>
      <sheetName val="1_DemandSummary"/>
      <sheetName val="1_AnnualDemandMax"/>
      <sheetName val="1_NPVall"/>
      <sheetName val="1_Emissions"/>
      <sheetName val="1_BuildLimits"/>
      <sheetName val="1_CF"/>
      <sheetName val="1_REZTransmissionLimits"/>
      <sheetName val="1_AssumedCapacity"/>
      <sheetName val="2_AnnualGenerationAG"/>
      <sheetName val="2_AnnualGenerationSO"/>
      <sheetName val="2_AnnualGeneration"/>
      <sheetName val="2_AnnualSpill"/>
      <sheetName val="2_AnnualCapacity"/>
      <sheetName val="2_DurationData"/>
      <sheetName val="2_TODLink"/>
      <sheetName val="2_AnnualLink"/>
      <sheetName val="2_AnnualNodeSummary"/>
      <sheetName val="2_TODNodeSummary"/>
      <sheetName val="2_DemandSummary"/>
      <sheetName val="2_AnnualDemandMax"/>
      <sheetName val="2_NPVall"/>
      <sheetName val="2_Emissions"/>
      <sheetName val="2_BuildLimits"/>
      <sheetName val="2_CF"/>
      <sheetName val="2_REZTransmissionLimits"/>
      <sheetName val="2_AssumedCapacity"/>
    </sheetNames>
    <sheetDataSet>
      <sheetData sheetId="0"/>
      <sheetData sheetId="1">
        <row r="3">
          <cell r="B3" t="str">
            <v>\\rc-sql7.rc.lan\tsirp\TasNetworks\PACR\2020_06_16_RST_TEST\Results\Marinus_2020-06-16a_AlternativeRST_Central\EC70\TS-IRP_summary_code\Files_for_excel</v>
          </cell>
          <cell r="D3" t="str">
            <v>Central</v>
          </cell>
          <cell r="K3" t="str">
            <v>TAS1</v>
          </cell>
          <cell r="L3" t="str">
            <v>TAS1 - Tasmania Midlands</v>
          </cell>
        </row>
        <row r="4">
          <cell r="B4" t="str">
            <v>\\rc-sql7.rc.lan\tsirp\TasNetworks\PACR\2020_06_16_RST_TEST\Results\Marinus_2020-06-16a_AlternativeRST_Slow Change\EC70\TS-IRP_summary_code\Files_for_excel</v>
          </cell>
          <cell r="D4" t="str">
            <v>Slow</v>
          </cell>
          <cell r="W4" t="str">
            <v>rooftopPV</v>
          </cell>
        </row>
        <row r="5">
          <cell r="B5">
            <v>0</v>
          </cell>
          <cell r="D5">
            <v>0</v>
          </cell>
          <cell r="G5" t="str">
            <v>N-Q-MNSP1</v>
          </cell>
          <cell r="J5" t="str">
            <v>NSW1</v>
          </cell>
          <cell r="K5" t="str">
            <v>NSW1</v>
          </cell>
          <cell r="L5" t="str">
            <v>NSW1 - Broken Hill</v>
          </cell>
        </row>
        <row r="6">
          <cell r="B6">
            <v>0</v>
          </cell>
          <cell r="D6">
            <v>0</v>
          </cell>
          <cell r="G6" t="str">
            <v>QNI</v>
          </cell>
          <cell r="J6" t="str">
            <v>QLD1</v>
          </cell>
          <cell r="K6" t="str">
            <v>QLD1</v>
          </cell>
          <cell r="L6" t="str">
            <v>NSW1 - Central West NSW</v>
          </cell>
          <cell r="U6" t="str">
            <v>As-Generated</v>
          </cell>
        </row>
        <row r="7">
          <cell r="B7">
            <v>0</v>
          </cell>
          <cell r="D7">
            <v>0</v>
          </cell>
          <cell r="G7" t="str">
            <v>SWNSW-SA1</v>
          </cell>
          <cell r="J7" t="str">
            <v>VIC1</v>
          </cell>
          <cell r="K7" t="str">
            <v>VIC1</v>
          </cell>
          <cell r="L7" t="str">
            <v>NSW1 - Cooma-Monaro</v>
          </cell>
          <cell r="U7" t="str">
            <v>Sent-Out</v>
          </cell>
        </row>
        <row r="8">
          <cell r="B8">
            <v>0</v>
          </cell>
          <cell r="D8">
            <v>0</v>
          </cell>
          <cell r="G8" t="str">
            <v>T-V-MNSP1</v>
          </cell>
          <cell r="J8" t="str">
            <v>SA1</v>
          </cell>
          <cell r="K8" t="str">
            <v>SA1</v>
          </cell>
          <cell r="L8" t="str">
            <v>NSW1 - New England</v>
          </cell>
        </row>
        <row r="9">
          <cell r="B9">
            <v>0</v>
          </cell>
          <cell r="D9">
            <v>0</v>
          </cell>
          <cell r="G9" t="str">
            <v>V-S-MNSP1</v>
          </cell>
          <cell r="J9" t="str">
            <v>TAS1</v>
          </cell>
          <cell r="K9" t="str">
            <v>TAS1</v>
          </cell>
          <cell r="L9" t="str">
            <v>NSW1 - North West NSW</v>
          </cell>
          <cell r="Z9" t="str">
            <v>Existing</v>
          </cell>
          <cell r="AA9" t="str">
            <v>NE</v>
          </cell>
        </row>
        <row r="10">
          <cell r="B10">
            <v>0</v>
          </cell>
          <cell r="D10">
            <v>0</v>
          </cell>
          <cell r="G10" t="str">
            <v>V-SA</v>
          </cell>
          <cell r="J10">
            <v>0</v>
          </cell>
          <cell r="K10">
            <v>0</v>
          </cell>
          <cell r="L10" t="str">
            <v>NSW1 - South West NSW</v>
          </cell>
        </row>
        <row r="11">
          <cell r="B11">
            <v>0</v>
          </cell>
          <cell r="D11">
            <v>0</v>
          </cell>
          <cell r="G11" t="str">
            <v>VIC1-CAN</v>
          </cell>
          <cell r="L11" t="str">
            <v>NSW1 - Southern NSW Tablelands</v>
          </cell>
        </row>
        <row r="12">
          <cell r="B12">
            <v>0</v>
          </cell>
          <cell r="D12">
            <v>0</v>
          </cell>
          <cell r="G12" t="str">
            <v>VIC1-SWNSW</v>
          </cell>
          <cell r="L12" t="str">
            <v>NSW1 - Tumut</v>
          </cell>
        </row>
        <row r="13">
          <cell r="B13">
            <v>0</v>
          </cell>
          <cell r="D13">
            <v>0</v>
          </cell>
          <cell r="G13" t="str">
            <v>VIC1-SWNSW_SL</v>
          </cell>
          <cell r="L13" t="str">
            <v>NSW1 - Wagga Wagga</v>
          </cell>
        </row>
        <row r="14">
          <cell r="B14">
            <v>0</v>
          </cell>
          <cell r="D14">
            <v>0</v>
          </cell>
          <cell r="G14">
            <v>0</v>
          </cell>
          <cell r="L14" t="str">
            <v>QLD1 - Barcaldine</v>
          </cell>
        </row>
        <row r="15">
          <cell r="B15">
            <v>0</v>
          </cell>
          <cell r="D15">
            <v>0</v>
          </cell>
          <cell r="L15" t="str">
            <v>QLD1 - Darling Downs</v>
          </cell>
        </row>
        <row r="16">
          <cell r="B16">
            <v>0</v>
          </cell>
          <cell r="D16">
            <v>0</v>
          </cell>
          <cell r="L16" t="str">
            <v>QLD1 - Far North QLD</v>
          </cell>
        </row>
        <row r="17">
          <cell r="L17" t="str">
            <v>QLD1 - Fitzroy</v>
          </cell>
        </row>
        <row r="18">
          <cell r="B18" t="str">
            <v>Case 2</v>
          </cell>
          <cell r="L18" t="str">
            <v>QLD1 - Isaac</v>
          </cell>
        </row>
        <row r="19">
          <cell r="B19">
            <v>0</v>
          </cell>
          <cell r="L19" t="str">
            <v>QLD1 - North Qld Clean Energy Hub</v>
          </cell>
        </row>
        <row r="20">
          <cell r="B20">
            <v>0</v>
          </cell>
          <cell r="L20" t="str">
            <v>QLD1 - Northern Qld</v>
          </cell>
        </row>
        <row r="21">
          <cell r="B21">
            <v>0</v>
          </cell>
          <cell r="L21" t="str">
            <v>QLD1 - Wide Bay</v>
          </cell>
        </row>
        <row r="22">
          <cell r="B22">
            <v>0</v>
          </cell>
          <cell r="L22" t="str">
            <v>SA1 - Eastern Eyre Peninsula</v>
          </cell>
        </row>
        <row r="23">
          <cell r="B23">
            <v>0</v>
          </cell>
          <cell r="L23" t="str">
            <v>SA1 - Leigh Creek</v>
          </cell>
        </row>
        <row r="24">
          <cell r="B24">
            <v>0</v>
          </cell>
          <cell r="L24" t="str">
            <v>SA1 - Mid-North SA</v>
          </cell>
        </row>
        <row r="25">
          <cell r="B25">
            <v>0</v>
          </cell>
          <cell r="L25" t="str">
            <v>SA1 - Mid-North South Australia_MN</v>
          </cell>
        </row>
        <row r="26">
          <cell r="L26" t="str">
            <v>SA1 - Northern SA</v>
          </cell>
        </row>
        <row r="27">
          <cell r="L27" t="str">
            <v>SA1 - Riverland</v>
          </cell>
        </row>
        <row r="28">
          <cell r="B28">
            <v>2050</v>
          </cell>
          <cell r="L28" t="str">
            <v>SA1 - South East SA</v>
          </cell>
        </row>
        <row r="29">
          <cell r="B29">
            <v>5.8999999999999997E-2</v>
          </cell>
          <cell r="L29" t="str">
            <v>SA1 - Western Eyre Peninsula</v>
          </cell>
        </row>
        <row r="30">
          <cell r="B30">
            <v>1</v>
          </cell>
          <cell r="L30" t="str">
            <v>SA1 - Yorke Peninsula</v>
          </cell>
        </row>
        <row r="31">
          <cell r="B31" t="str">
            <v>NEM</v>
          </cell>
          <cell r="L31" t="str">
            <v>TAS1 - North East Tasmania</v>
          </cell>
        </row>
        <row r="32">
          <cell r="B32">
            <v>0.1</v>
          </cell>
          <cell r="L32" t="str">
            <v>TAS1 - North West Tasmania</v>
          </cell>
        </row>
        <row r="33">
          <cell r="B33">
            <v>43647</v>
          </cell>
          <cell r="L33" t="str">
            <v>TAS1 - Tasmania Midlands</v>
          </cell>
        </row>
        <row r="34">
          <cell r="B34">
            <v>87</v>
          </cell>
          <cell r="L34" t="str">
            <v>VIC1 - Central North Vic</v>
          </cell>
        </row>
        <row r="35">
          <cell r="L35" t="str">
            <v>VIC1 - Gippsland</v>
          </cell>
        </row>
        <row r="36">
          <cell r="B36">
            <v>100</v>
          </cell>
          <cell r="L36" t="str">
            <v>VIC1 - Murray River</v>
          </cell>
        </row>
        <row r="37">
          <cell r="L37" t="str">
            <v>VIC1 - Ovens Murray</v>
          </cell>
        </row>
        <row r="38">
          <cell r="L38" t="str">
            <v>VIC1 - South West Victoria</v>
          </cell>
        </row>
        <row r="39">
          <cell r="L39" t="str">
            <v>VIC1 - Western Victoria</v>
          </cell>
        </row>
        <row r="47">
          <cell r="B47" t="str">
            <v>Annual_Capacity</v>
          </cell>
        </row>
        <row r="48">
          <cell r="B48" t="str">
            <v>Annual_GenerationAG</v>
          </cell>
        </row>
        <row r="49">
          <cell r="B49" t="str">
            <v>Annual_GenerationSO</v>
          </cell>
        </row>
        <row r="50">
          <cell r="B50" t="str">
            <v>Duration_Link</v>
          </cell>
        </row>
        <row r="51">
          <cell r="B51" t="str">
            <v>TOD_Link</v>
          </cell>
        </row>
        <row r="52">
          <cell r="B52" t="str">
            <v>Annual_Link</v>
          </cell>
        </row>
        <row r="53">
          <cell r="B53" t="str">
            <v>Annual_Node details</v>
          </cell>
        </row>
        <row r="54">
          <cell r="B54" t="str">
            <v>TOD_NodePoolPrice</v>
          </cell>
        </row>
        <row r="55">
          <cell r="B55" t="str">
            <v>Annual_NPV_agg</v>
          </cell>
        </row>
        <row r="56">
          <cell r="B56" t="str">
            <v>EnergyConstraints</v>
          </cell>
        </row>
        <row r="57">
          <cell r="B57" t="str">
            <v>AnnualMax_Node demand</v>
          </cell>
        </row>
        <row r="58">
          <cell r="B58" t="str">
            <v>DemandSummary</v>
          </cell>
        </row>
        <row r="59">
          <cell r="B59" t="str">
            <v>Annual_Spill_Wind_Solar_Hydro</v>
          </cell>
        </row>
        <row r="60">
          <cell r="B60" t="str">
            <v>AssumedCapacity</v>
          </cell>
        </row>
        <row r="61">
          <cell r="B61" t="str">
            <v>CF</v>
          </cell>
        </row>
        <row r="62">
          <cell r="B62" t="str">
            <v>REZTransmissionLimits</v>
          </cell>
        </row>
        <row r="63">
          <cell r="B63" t="str">
            <v>BuildLimits</v>
          </cell>
        </row>
        <row r="64">
          <cell r="B64">
            <v>0</v>
          </cell>
        </row>
        <row r="65">
          <cell r="B65">
            <v>0</v>
          </cell>
        </row>
        <row r="66">
          <cell r="B66">
            <v>0</v>
          </cell>
        </row>
        <row r="67">
          <cell r="B67">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AL7">
            <v>0</v>
          </cell>
        </row>
      </sheetData>
      <sheetData sheetId="17">
        <row r="7">
          <cell r="AL7">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ow r="1">
          <cell r="AN1">
            <v>9.4436709627165102E-4</v>
          </cell>
        </row>
      </sheetData>
      <sheetData sheetId="99"/>
      <sheetData sheetId="100"/>
      <sheetData sheetId="101"/>
      <sheetData sheetId="102"/>
      <sheetData sheetId="10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31_34_Generation"/>
      <sheetName val="M31_34_Capacity"/>
      <sheetName val="M31_34_VOM Cost"/>
      <sheetName val="M31_34_FOM Cost"/>
      <sheetName val="M31_34_Fuel Cost"/>
      <sheetName val="M31_34_Build Cost"/>
      <sheetName val="M31_34_REHAB Cost"/>
      <sheetName val="M31_34_REZ Tx Cost"/>
      <sheetName val="M31_34_USE+DSP Cost"/>
      <sheetName val="M31_34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9">
          <cell r="C9">
            <v>19443.503163702309</v>
          </cell>
          <cell r="D9">
            <v>1.6188610579999995E-2</v>
          </cell>
          <cell r="E9">
            <v>1303.06253422848</v>
          </cell>
          <cell r="F9">
            <v>131.75840715466998</v>
          </cell>
          <cell r="G9">
            <v>480.33184858532996</v>
          </cell>
          <cell r="H9">
            <v>160.42665978168003</v>
          </cell>
          <cell r="I9">
            <v>1.6434329279999996E-2</v>
          </cell>
          <cell r="J9">
            <v>16854.367859732338</v>
          </cell>
          <cell r="K9">
            <v>1131.9067209852501</v>
          </cell>
          <cell r="L9">
            <v>0.93255257713999984</v>
          </cell>
          <cell r="M9">
            <v>77.311465243909993</v>
          </cell>
          <cell r="N9">
            <v>19086.576599640091</v>
          </cell>
          <cell r="O9">
            <v>16297.076294599099</v>
          </cell>
          <cell r="P9">
            <v>8215.6215566523297</v>
          </cell>
          <cell r="Q9">
            <v>1998.4054276709403</v>
          </cell>
          <cell r="R9">
            <v>15038.50459981042</v>
          </cell>
          <cell r="S9">
            <v>25784.245970678348</v>
          </cell>
          <cell r="T9">
            <v>10.72097737226</v>
          </cell>
          <cell r="U9">
            <v>17547.35110233082</v>
          </cell>
          <cell r="V9">
            <v>1004.2765516034701</v>
          </cell>
          <cell r="W9">
            <v>9317.8541945206707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rgb="FFFFE600"/>
    <pageSetUpPr fitToPage="1"/>
  </sheetPr>
  <dimension ref="A1:O44"/>
  <sheetViews>
    <sheetView showGridLines="0" tabSelected="1" zoomScale="85" zoomScaleNormal="85" zoomScaleSheetLayoutView="70" workbookViewId="0"/>
  </sheetViews>
  <sheetFormatPr defaultColWidth="8.7109375" defaultRowHeight="12.75"/>
  <cols>
    <col min="1" max="14" width="8.7109375" style="1"/>
    <col min="15" max="15" width="18.85546875" style="1" customWidth="1"/>
    <col min="16" max="16" width="9.28515625" style="1" customWidth="1"/>
    <col min="17" max="16384" width="8.7109375" style="1"/>
  </cols>
  <sheetData>
    <row r="1" spans="1:1">
      <c r="A1" s="1" t="s">
        <v>0</v>
      </c>
    </row>
    <row r="43" spans="15:15">
      <c r="O43" s="1" t="s">
        <v>0</v>
      </c>
    </row>
    <row r="44" spans="15:15">
      <c r="O44" s="1" t="s">
        <v>0</v>
      </c>
    </row>
  </sheetData>
  <sheetProtection algorithmName="SHA-512" hashValue="zzLp6wGtC/HiD4OWLUHO0YBhQbxD0BjwSEWpUV3I5VlqnQwnY7toDUXb0k8rHemrZCmATurPGj1wOaf93Sj5bA==" saltValue="MPrLDhwgyHSlT1wB8lG0Pw==" spinCount="100000" sheet="1" objects="1" scenarios="1"/>
  <pageMargins left="0.45" right="0.45" top="0.45" bottom="0.45" header="0.25" footer="0.25"/>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30</v>
      </c>
      <c r="B2" s="38" t="s">
        <v>144</v>
      </c>
      <c r="C2" s="38"/>
      <c r="D2" s="38"/>
      <c r="E2" s="38"/>
      <c r="F2" s="38"/>
      <c r="G2" s="38"/>
      <c r="H2" s="38"/>
      <c r="I2" s="38"/>
      <c r="J2" s="38"/>
      <c r="K2" s="38"/>
      <c r="L2" s="38"/>
      <c r="M2" s="38"/>
      <c r="N2" s="38"/>
      <c r="O2" s="38"/>
      <c r="P2" s="38"/>
      <c r="Q2" s="38"/>
      <c r="R2" s="38"/>
      <c r="S2" s="38"/>
      <c r="T2" s="38"/>
      <c r="U2" s="38"/>
      <c r="V2" s="38"/>
    </row>
    <row r="3" spans="1:31">
      <c r="B3" s="38"/>
      <c r="C3" s="38"/>
      <c r="D3" s="38"/>
      <c r="E3" s="38"/>
      <c r="F3" s="38"/>
      <c r="G3" s="38"/>
      <c r="H3" s="38"/>
      <c r="I3" s="38"/>
      <c r="J3" s="38"/>
      <c r="K3" s="38"/>
      <c r="L3" s="38"/>
      <c r="M3" s="38"/>
      <c r="N3" s="38"/>
      <c r="O3" s="38"/>
      <c r="P3" s="38"/>
      <c r="Q3" s="38"/>
      <c r="R3" s="38"/>
      <c r="S3" s="38"/>
      <c r="T3" s="38"/>
      <c r="U3" s="38"/>
      <c r="V3" s="3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-203748.24466215854</v>
      </c>
      <c r="G6" s="33">
        <v>-107793.73941628181</v>
      </c>
      <c r="H6" s="33">
        <v>-261792.38761386191</v>
      </c>
      <c r="I6" s="33">
        <v>-140429.55998553627</v>
      </c>
      <c r="J6" s="33">
        <v>-225971.67258019189</v>
      </c>
      <c r="K6" s="33">
        <v>-191641.56173474394</v>
      </c>
      <c r="L6" s="33">
        <v>-182864.08555195321</v>
      </c>
      <c r="M6" s="33">
        <v>204372.43679681511</v>
      </c>
      <c r="N6" s="33">
        <v>286268.69614157983</v>
      </c>
      <c r="O6" s="33">
        <v>-63769.62591231741</v>
      </c>
      <c r="P6" s="33">
        <v>-165299.81515814798</v>
      </c>
      <c r="Q6" s="33">
        <v>-59390.58212963691</v>
      </c>
      <c r="R6" s="33">
        <v>-46928.690466472173</v>
      </c>
      <c r="S6" s="33">
        <v>-21514.957723028827</v>
      </c>
      <c r="T6" s="33">
        <v>-20529.539803877142</v>
      </c>
      <c r="U6" s="33">
        <v>-19641.663215014014</v>
      </c>
      <c r="V6" s="33">
        <v>-18689.636949062235</v>
      </c>
      <c r="W6" s="33">
        <v>209337.67129556753</v>
      </c>
      <c r="X6" s="33">
        <v>-17016.81512047071</v>
      </c>
      <c r="Y6" s="33">
        <v>-10475.471436728274</v>
      </c>
      <c r="Z6" s="33">
        <v>-10607.404665456505</v>
      </c>
      <c r="AA6" s="33">
        <v>-5805.2894964345487</v>
      </c>
      <c r="AB6" s="33">
        <v>-7.1526034881925999E-6</v>
      </c>
      <c r="AC6" s="33">
        <v>-6.8432624485367795E-6</v>
      </c>
      <c r="AD6" s="33">
        <v>-6.5115712977360793E-6</v>
      </c>
      <c r="AE6" s="33">
        <v>-6.2133313884958703E-6</v>
      </c>
    </row>
    <row r="7" spans="1:31">
      <c r="A7" s="29" t="s">
        <v>40</v>
      </c>
      <c r="B7" s="29" t="s">
        <v>71</v>
      </c>
      <c r="C7" s="33">
        <v>0</v>
      </c>
      <c r="D7" s="33">
        <v>0</v>
      </c>
      <c r="E7" s="33">
        <v>0</v>
      </c>
      <c r="F7" s="33">
        <v>-318844.73018067679</v>
      </c>
      <c r="G7" s="33">
        <v>-304241.15586276713</v>
      </c>
      <c r="H7" s="33">
        <v>-322895.69622767111</v>
      </c>
      <c r="I7" s="33">
        <v>-380628.40693398501</v>
      </c>
      <c r="J7" s="33">
        <v>-428636.52916732489</v>
      </c>
      <c r="K7" s="33">
        <v>-375483.22009604931</v>
      </c>
      <c r="L7" s="33">
        <v>-326299.69185741193</v>
      </c>
      <c r="M7" s="33">
        <v>-279399.27701154636</v>
      </c>
      <c r="N7" s="33">
        <v>-234657.74198508292</v>
      </c>
      <c r="O7" s="33">
        <v>-223910.0590569278</v>
      </c>
      <c r="P7" s="33">
        <v>-213654.63641964141</v>
      </c>
      <c r="Q7" s="33">
        <v>-204414.3440608602</v>
      </c>
      <c r="R7" s="33">
        <v>-194506.43397680172</v>
      </c>
      <c r="S7" s="33">
        <v>-147443.5555163986</v>
      </c>
      <c r="T7" s="33">
        <v>-177097.05632187211</v>
      </c>
      <c r="U7" s="33">
        <v>-169437.85793946328</v>
      </c>
      <c r="V7" s="33">
        <v>-161225.24903957199</v>
      </c>
      <c r="W7" s="33">
        <v>-153840.8864268937</v>
      </c>
      <c r="X7" s="33">
        <v>-146794.73889851719</v>
      </c>
      <c r="Y7" s="33">
        <v>-140446.0524066918</v>
      </c>
      <c r="Z7" s="33">
        <v>-133638.66877958109</v>
      </c>
      <c r="AA7" s="33">
        <v>-127517.81367020661</v>
      </c>
      <c r="AB7" s="33">
        <v>-121677.3030719837</v>
      </c>
      <c r="AC7" s="33">
        <v>-88405.28716020209</v>
      </c>
      <c r="AD7" s="33">
        <v>0</v>
      </c>
      <c r="AE7" s="33">
        <v>0</v>
      </c>
    </row>
    <row r="8" spans="1:31">
      <c r="A8" s="29" t="s">
        <v>40</v>
      </c>
      <c r="B8" s="29" t="s">
        <v>20</v>
      </c>
      <c r="C8" s="33">
        <v>2.7542767805692492E-4</v>
      </c>
      <c r="D8" s="33">
        <v>2.6605529190465422E-4</v>
      </c>
      <c r="E8" s="33">
        <v>2.7704860553331599E-4</v>
      </c>
      <c r="F8" s="33">
        <v>3.3502805314665523E-4</v>
      </c>
      <c r="G8" s="33">
        <v>3.1968325669205441E-4</v>
      </c>
      <c r="H8" s="33">
        <v>3.0815028287764393E-4</v>
      </c>
      <c r="I8" s="33">
        <v>3.1346174130994497E-4</v>
      </c>
      <c r="J8" s="33">
        <v>3.0330356860839289E-4</v>
      </c>
      <c r="K8" s="33">
        <v>3.1792997773758062E-4</v>
      </c>
      <c r="L8" s="33">
        <v>3.1453826513654678E-4</v>
      </c>
      <c r="M8" s="33">
        <v>3.1743185603212546E-4</v>
      </c>
      <c r="N8" s="33">
        <v>4.1678744060328542E-4</v>
      </c>
      <c r="O8" s="33">
        <v>3.9769793934861888E-4</v>
      </c>
      <c r="P8" s="33">
        <v>3.7948276640294463E-4</v>
      </c>
      <c r="Q8" s="33">
        <v>3.6435037549417584E-4</v>
      </c>
      <c r="R8" s="33">
        <v>3.476404257804927E-4</v>
      </c>
      <c r="S8" s="33">
        <v>4.1973690254071066E-4</v>
      </c>
      <c r="T8" s="33">
        <v>4.0313559677176752E-4</v>
      </c>
      <c r="U8" s="33">
        <v>4.3853563435150333E-4</v>
      </c>
      <c r="V8" s="33">
        <v>4.1727992622704575E-4</v>
      </c>
      <c r="W8" s="33">
        <v>5.5588146148807056E-4</v>
      </c>
      <c r="X8" s="33">
        <v>5.3042124166675648E-4</v>
      </c>
      <c r="Y8" s="33">
        <v>5.7714622310363892E-4</v>
      </c>
      <c r="Z8" s="33">
        <v>5.5694833233932222E-4</v>
      </c>
      <c r="AA8" s="33">
        <v>5.329451640297846E-4</v>
      </c>
      <c r="AB8" s="33">
        <v>5.3699467432766245E-4</v>
      </c>
      <c r="AC8" s="33">
        <v>5.1643871864663897E-4</v>
      </c>
      <c r="AD8" s="33">
        <v>5.6740071653169414E-4</v>
      </c>
      <c r="AE8" s="33">
        <v>5.6426426839977656E-4</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1.0648110991572455E-3</v>
      </c>
      <c r="D10" s="33">
        <v>1.0543422770500799E-3</v>
      </c>
      <c r="E10" s="33">
        <v>1.0300868316437833E-3</v>
      </c>
      <c r="F10" s="33">
        <v>9.8482031063060064E-4</v>
      </c>
      <c r="G10" s="33">
        <v>9.3971403648714059E-4</v>
      </c>
      <c r="H10" s="33">
        <v>8.9667369858112487E-4</v>
      </c>
      <c r="I10" s="33">
        <v>8.5789369706014038E-4</v>
      </c>
      <c r="J10" s="33">
        <v>8.3950381070070016E-4</v>
      </c>
      <c r="K10" s="33">
        <v>8.3183861898164806E-4</v>
      </c>
      <c r="L10" s="33">
        <v>8.3947193202374394E-4</v>
      </c>
      <c r="M10" s="33">
        <v>8.6695604538098705E-4</v>
      </c>
      <c r="N10" s="33">
        <v>2.0338415026900799E-3</v>
      </c>
      <c r="O10" s="33">
        <v>1.9406884559927107E-3</v>
      </c>
      <c r="P10" s="33">
        <v>1.9698110863695128E-3</v>
      </c>
      <c r="Q10" s="33">
        <v>4.7164587456785898E-3</v>
      </c>
      <c r="R10" s="33">
        <v>4.5002388114877192E-3</v>
      </c>
      <c r="S10" s="33">
        <v>2516.8756599316121</v>
      </c>
      <c r="T10" s="33">
        <v>2401.5989181661621</v>
      </c>
      <c r="U10" s="33">
        <v>7639.8214418187945</v>
      </c>
      <c r="V10" s="33">
        <v>7269.521284272344</v>
      </c>
      <c r="W10" s="33">
        <v>12293.832505124417</v>
      </c>
      <c r="X10" s="33">
        <v>12054.53158306813</v>
      </c>
      <c r="Y10" s="33">
        <v>15277.863168958766</v>
      </c>
      <c r="Z10" s="33">
        <v>19014.675142510001</v>
      </c>
      <c r="AA10" s="33">
        <v>19062.93316059632</v>
      </c>
      <c r="AB10" s="33">
        <v>21870.28300453737</v>
      </c>
      <c r="AC10" s="33">
        <v>20924.420978072343</v>
      </c>
      <c r="AD10" s="33">
        <v>31006.516739225593</v>
      </c>
      <c r="AE10" s="33">
        <v>31895.153132243813</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118556.02936664668</v>
      </c>
      <c r="D12" s="33">
        <v>113125.98308114283</v>
      </c>
      <c r="E12" s="33">
        <v>167224.15386530384</v>
      </c>
      <c r="F12" s="33">
        <v>287121.30751192314</v>
      </c>
      <c r="G12" s="33">
        <v>273970.71413560241</v>
      </c>
      <c r="H12" s="33">
        <v>262732.31940584502</v>
      </c>
      <c r="I12" s="33">
        <v>309838.16650284186</v>
      </c>
      <c r="J12" s="33">
        <v>340186.9880776339</v>
      </c>
      <c r="K12" s="33">
        <v>324803.1745193057</v>
      </c>
      <c r="L12" s="33">
        <v>338224.99183658086</v>
      </c>
      <c r="M12" s="33">
        <v>330494.48392352817</v>
      </c>
      <c r="N12" s="33">
        <v>378859.39967695379</v>
      </c>
      <c r="O12" s="33">
        <v>381233.25967591145</v>
      </c>
      <c r="P12" s="33">
        <v>377241.55713215593</v>
      </c>
      <c r="Q12" s="33">
        <v>367357.92549478554</v>
      </c>
      <c r="R12" s="33">
        <v>367176.21333374013</v>
      </c>
      <c r="S12" s="33">
        <v>384017.98647798755</v>
      </c>
      <c r="T12" s="33">
        <v>395370.91628013307</v>
      </c>
      <c r="U12" s="33">
        <v>383521.5666047039</v>
      </c>
      <c r="V12" s="33">
        <v>373064.11140712141</v>
      </c>
      <c r="W12" s="33">
        <v>382526.23094403069</v>
      </c>
      <c r="X12" s="33">
        <v>400345.06235060532</v>
      </c>
      <c r="Y12" s="33">
        <v>388648.84258689772</v>
      </c>
      <c r="Z12" s="33">
        <v>375132.58775758877</v>
      </c>
      <c r="AA12" s="33">
        <v>375990.06135111331</v>
      </c>
      <c r="AB12" s="33">
        <v>381919.21756022383</v>
      </c>
      <c r="AC12" s="33">
        <v>365760.85404013295</v>
      </c>
      <c r="AD12" s="33">
        <v>353817.11252749769</v>
      </c>
      <c r="AE12" s="33">
        <v>348468.0564437068</v>
      </c>
    </row>
    <row r="13" spans="1:31">
      <c r="A13" s="29" t="s">
        <v>40</v>
      </c>
      <c r="B13" s="29" t="s">
        <v>68</v>
      </c>
      <c r="C13" s="33">
        <v>2.3414407196192775E-3</v>
      </c>
      <c r="D13" s="33">
        <v>3.744088617916095E-3</v>
      </c>
      <c r="E13" s="33">
        <v>4.3094815109334193E-3</v>
      </c>
      <c r="F13" s="33">
        <v>6.6764020186109779E-3</v>
      </c>
      <c r="G13" s="33">
        <v>7.304631813018261E-3</v>
      </c>
      <c r="H13" s="33">
        <v>1492.6924041006696</v>
      </c>
      <c r="I13" s="33">
        <v>1428.139953782194</v>
      </c>
      <c r="J13" s="33">
        <v>1358.9195353430757</v>
      </c>
      <c r="K13" s="33">
        <v>11587.65121752497</v>
      </c>
      <c r="L13" s="33">
        <v>15067.722852716754</v>
      </c>
      <c r="M13" s="33">
        <v>39295.848212174256</v>
      </c>
      <c r="N13" s="33">
        <v>98760.801450826955</v>
      </c>
      <c r="O13" s="33">
        <v>115972.98387632526</v>
      </c>
      <c r="P13" s="33">
        <v>110661.24412319719</v>
      </c>
      <c r="Q13" s="33">
        <v>110309.7104929419</v>
      </c>
      <c r="R13" s="33">
        <v>107308.01345627168</v>
      </c>
      <c r="S13" s="33">
        <v>145032.4419146381</v>
      </c>
      <c r="T13" s="33">
        <v>140702.81280077447</v>
      </c>
      <c r="U13" s="33">
        <v>139454.01754490804</v>
      </c>
      <c r="V13" s="33">
        <v>139907.30956455212</v>
      </c>
      <c r="W13" s="33">
        <v>162230.89239342773</v>
      </c>
      <c r="X13" s="33">
        <v>183997.73240023947</v>
      </c>
      <c r="Y13" s="33">
        <v>181484.47756324333</v>
      </c>
      <c r="Z13" s="33">
        <v>172687.97214673876</v>
      </c>
      <c r="AA13" s="33">
        <v>167671.97298366542</v>
      </c>
      <c r="AB13" s="33">
        <v>211544.74773153209</v>
      </c>
      <c r="AC13" s="33">
        <v>204002.04620267355</v>
      </c>
      <c r="AD13" s="33">
        <v>194114.12016982271</v>
      </c>
      <c r="AE13" s="33">
        <v>203236.94957029403</v>
      </c>
    </row>
    <row r="14" spans="1:31">
      <c r="A14" s="29" t="s">
        <v>40</v>
      </c>
      <c r="B14" s="29" t="s">
        <v>36</v>
      </c>
      <c r="C14" s="33">
        <v>2.1556180496688769E-3</v>
      </c>
      <c r="D14" s="33">
        <v>2.1673892977872619E-3</v>
      </c>
      <c r="E14" s="33">
        <v>2.0736524563947267E-3</v>
      </c>
      <c r="F14" s="33">
        <v>1.9731430612349192E-3</v>
      </c>
      <c r="G14" s="33">
        <v>1.9803793724976031E-3</v>
      </c>
      <c r="H14" s="33">
        <v>1.9931652795132119E-3</v>
      </c>
      <c r="I14" s="33">
        <v>2.1964297937355571E-3</v>
      </c>
      <c r="J14" s="33">
        <v>3.2127740813641006E-3</v>
      </c>
      <c r="K14" s="33">
        <v>4.7956533504728335E-3</v>
      </c>
      <c r="L14" s="33">
        <v>5.0146527569572179E-3</v>
      </c>
      <c r="M14" s="33">
        <v>5.963606460443833E-3</v>
      </c>
      <c r="N14" s="33">
        <v>3727.4464089738512</v>
      </c>
      <c r="O14" s="33">
        <v>4777.543148196718</v>
      </c>
      <c r="P14" s="33">
        <v>4558.7243958579129</v>
      </c>
      <c r="Q14" s="33">
        <v>8486.7289082891202</v>
      </c>
      <c r="R14" s="33">
        <v>8075.3794299559486</v>
      </c>
      <c r="S14" s="33">
        <v>9520.4908040914161</v>
      </c>
      <c r="T14" s="33">
        <v>9084.437821656722</v>
      </c>
      <c r="U14" s="33">
        <v>12880.961479301932</v>
      </c>
      <c r="V14" s="33">
        <v>12256.624656258959</v>
      </c>
      <c r="W14" s="33">
        <v>37607.444643682778</v>
      </c>
      <c r="X14" s="33">
        <v>38803.077340143071</v>
      </c>
      <c r="Y14" s="33">
        <v>37382.507410118706</v>
      </c>
      <c r="Z14" s="33">
        <v>37817.873719590243</v>
      </c>
      <c r="AA14" s="33">
        <v>36085.757374974564</v>
      </c>
      <c r="AB14" s="33">
        <v>58364.732347828191</v>
      </c>
      <c r="AC14" s="33">
        <v>55840.531792848051</v>
      </c>
      <c r="AD14" s="33">
        <v>63036.466876294777</v>
      </c>
      <c r="AE14" s="33">
        <v>67155.454378704133</v>
      </c>
    </row>
    <row r="15" spans="1:31">
      <c r="A15" s="29" t="s">
        <v>40</v>
      </c>
      <c r="B15" s="29" t="s">
        <v>73</v>
      </c>
      <c r="C15" s="33">
        <v>0</v>
      </c>
      <c r="D15" s="33">
        <v>0</v>
      </c>
      <c r="E15" s="33">
        <v>2.6315259987578898E-3</v>
      </c>
      <c r="F15" s="33">
        <v>3.2071022919677871E-3</v>
      </c>
      <c r="G15" s="33">
        <v>3.160965126305332E-3</v>
      </c>
      <c r="H15" s="33">
        <v>3.668165171703393E-3</v>
      </c>
      <c r="I15" s="33">
        <v>3.7060186037318941E-3</v>
      </c>
      <c r="J15" s="33">
        <v>4.9707954814598972E-3</v>
      </c>
      <c r="K15" s="33">
        <v>5.2063851830866795E-3</v>
      </c>
      <c r="L15" s="33">
        <v>1.3467815624544967E-2</v>
      </c>
      <c r="M15" s="33">
        <v>208.60362445289309</v>
      </c>
      <c r="N15" s="33">
        <v>37082.46298314767</v>
      </c>
      <c r="O15" s="33">
        <v>40983.35725861058</v>
      </c>
      <c r="P15" s="33">
        <v>39106.256911660828</v>
      </c>
      <c r="Q15" s="33">
        <v>43790.512649312943</v>
      </c>
      <c r="R15" s="33">
        <v>41667.997951862541</v>
      </c>
      <c r="S15" s="33">
        <v>53556.824553688595</v>
      </c>
      <c r="T15" s="33">
        <v>51103.840259697019</v>
      </c>
      <c r="U15" s="33">
        <v>50489.584521125034</v>
      </c>
      <c r="V15" s="33">
        <v>48042.367494467449</v>
      </c>
      <c r="W15" s="33">
        <v>46341.147850668116</v>
      </c>
      <c r="X15" s="33">
        <v>47644.91244693716</v>
      </c>
      <c r="Y15" s="33">
        <v>45584.330344656402</v>
      </c>
      <c r="Z15" s="33">
        <v>43374.870970256197</v>
      </c>
      <c r="AA15" s="33">
        <v>41388.235651213283</v>
      </c>
      <c r="AB15" s="33">
        <v>39492.59139942511</v>
      </c>
      <c r="AC15" s="33">
        <v>37784.586860818061</v>
      </c>
      <c r="AD15" s="33">
        <v>35953.177822485748</v>
      </c>
      <c r="AE15" s="33">
        <v>34306.467374209948</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118556.03304832616</v>
      </c>
      <c r="D17" s="35">
        <v>113125.98814562902</v>
      </c>
      <c r="E17" s="35">
        <v>167224.1594819208</v>
      </c>
      <c r="F17" s="35">
        <v>-235471.65933466182</v>
      </c>
      <c r="G17" s="35">
        <v>-138064.17257941741</v>
      </c>
      <c r="H17" s="35">
        <v>-320463.0708267634</v>
      </c>
      <c r="I17" s="35">
        <v>-209791.65929154179</v>
      </c>
      <c r="J17" s="35">
        <v>-313062.29299173236</v>
      </c>
      <c r="K17" s="35">
        <v>-230733.95494419397</v>
      </c>
      <c r="L17" s="35">
        <v>-155871.06156605738</v>
      </c>
      <c r="M17" s="35">
        <v>294763.49310535908</v>
      </c>
      <c r="N17" s="35">
        <v>529231.15773490665</v>
      </c>
      <c r="O17" s="35">
        <v>209526.56092137791</v>
      </c>
      <c r="P17" s="35">
        <v>108948.35202685758</v>
      </c>
      <c r="Q17" s="35">
        <v>213862.71487803943</v>
      </c>
      <c r="R17" s="35">
        <v>233049.10719461716</v>
      </c>
      <c r="S17" s="35">
        <v>362608.79123286676</v>
      </c>
      <c r="T17" s="35">
        <v>340848.73227646004</v>
      </c>
      <c r="U17" s="35">
        <v>341535.88487548905</v>
      </c>
      <c r="V17" s="35">
        <v>340326.05668459157</v>
      </c>
      <c r="W17" s="35">
        <v>612547.74126713816</v>
      </c>
      <c r="X17" s="35">
        <v>432585.77284534625</v>
      </c>
      <c r="Y17" s="35">
        <v>434489.66005282593</v>
      </c>
      <c r="Z17" s="35">
        <v>422589.16215874825</v>
      </c>
      <c r="AA17" s="35">
        <v>429401.86486167903</v>
      </c>
      <c r="AB17" s="35">
        <v>493656.94575415167</v>
      </c>
      <c r="AC17" s="35">
        <v>502282.0345702722</v>
      </c>
      <c r="AD17" s="35">
        <v>578937.74999743514</v>
      </c>
      <c r="AE17" s="35">
        <v>583600.15970429557</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-53587.653057787138</v>
      </c>
      <c r="G20" s="33">
        <v>35489.192963123875</v>
      </c>
      <c r="H20" s="33">
        <v>-122702.04139017488</v>
      </c>
      <c r="I20" s="33">
        <v>-117395.33354397763</v>
      </c>
      <c r="J20" s="33">
        <v>-111705.21226415467</v>
      </c>
      <c r="K20" s="33">
        <v>-73906.83552609144</v>
      </c>
      <c r="L20" s="33">
        <v>-70521.789596056755</v>
      </c>
      <c r="M20" s="33">
        <v>-71580.509954958019</v>
      </c>
      <c r="N20" s="33">
        <v>227682.26021794041</v>
      </c>
      <c r="O20" s="33">
        <v>-61260.943365474639</v>
      </c>
      <c r="P20" s="33">
        <v>-58455.098607905842</v>
      </c>
      <c r="Q20" s="33">
        <v>-6.3483474155471859E-4</v>
      </c>
      <c r="R20" s="33">
        <v>-6.0406446676574365E-4</v>
      </c>
      <c r="S20" s="33">
        <v>-5.7639739172256875E-4</v>
      </c>
      <c r="T20" s="33">
        <v>-5.4999751096669071E-4</v>
      </c>
      <c r="U20" s="33">
        <v>-5.2621081537656004E-4</v>
      </c>
      <c r="V20" s="33">
        <v>-5.0070551403401907E-4</v>
      </c>
      <c r="W20" s="33">
        <v>-12664.14813694606</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6.0566244327284196E-5</v>
      </c>
      <c r="D22" s="33">
        <v>5.9945234269207599E-5</v>
      </c>
      <c r="E22" s="33">
        <v>6.1421413064886407E-5</v>
      </c>
      <c r="F22" s="33">
        <v>7.2596491703380304E-5</v>
      </c>
      <c r="G22" s="33">
        <v>6.9271461521448508E-5</v>
      </c>
      <c r="H22" s="33">
        <v>6.609872279949421E-5</v>
      </c>
      <c r="I22" s="33">
        <v>6.8036286017731591E-5</v>
      </c>
      <c r="J22" s="33">
        <v>6.6544009725529496E-5</v>
      </c>
      <c r="K22" s="33">
        <v>7.2254087490329302E-5</v>
      </c>
      <c r="L22" s="33">
        <v>6.8944739944239801E-5</v>
      </c>
      <c r="M22" s="33">
        <v>6.8313195964174204E-5</v>
      </c>
      <c r="N22" s="33">
        <v>1.1336197771179601E-4</v>
      </c>
      <c r="O22" s="33">
        <v>1.08169826017809E-4</v>
      </c>
      <c r="P22" s="33">
        <v>1.0321548280032799E-4</v>
      </c>
      <c r="Q22" s="33">
        <v>9.8751543926778906E-5</v>
      </c>
      <c r="R22" s="33">
        <v>9.3965082280050299E-5</v>
      </c>
      <c r="S22" s="33">
        <v>1.26611716549005E-4</v>
      </c>
      <c r="T22" s="33">
        <v>1.2081270658263101E-4</v>
      </c>
      <c r="U22" s="33">
        <v>1.1873218612362601E-4</v>
      </c>
      <c r="V22" s="33">
        <v>1.12977267947012E-4</v>
      </c>
      <c r="W22" s="33">
        <v>1.7122263665360598E-4</v>
      </c>
      <c r="X22" s="33">
        <v>1.6338037842122E-4</v>
      </c>
      <c r="Y22" s="33">
        <v>1.7304629387202301E-4</v>
      </c>
      <c r="Z22" s="33">
        <v>1.6465878502111201E-4</v>
      </c>
      <c r="AA22" s="33">
        <v>1.5711716121713501E-4</v>
      </c>
      <c r="AB22" s="33">
        <v>1.6341819273200001E-4</v>
      </c>
      <c r="AC22" s="33">
        <v>1.56350562921143E-4</v>
      </c>
      <c r="AD22" s="33">
        <v>1.49128973531083E-4</v>
      </c>
      <c r="AE22" s="33">
        <v>1.4229863880888498E-4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2.20425334529632E-4</v>
      </c>
      <c r="D24" s="33">
        <v>2.20919627832736E-4</v>
      </c>
      <c r="E24" s="33">
        <v>2.2348845905328303E-4</v>
      </c>
      <c r="F24" s="33">
        <v>2.1731755134596101E-4</v>
      </c>
      <c r="G24" s="33">
        <v>2.0736407562923831E-4</v>
      </c>
      <c r="H24" s="33">
        <v>1.9786648430026872E-4</v>
      </c>
      <c r="I24" s="33">
        <v>1.8930900951957892E-4</v>
      </c>
      <c r="J24" s="33">
        <v>1.8013325107151351E-4</v>
      </c>
      <c r="K24" s="33">
        <v>1.7437731314241789E-4</v>
      </c>
      <c r="L24" s="33">
        <v>1.733365669231354E-4</v>
      </c>
      <c r="M24" s="33">
        <v>1.7507662187351181E-4</v>
      </c>
      <c r="N24" s="33">
        <v>8.0201194873308096E-4</v>
      </c>
      <c r="O24" s="33">
        <v>7.6527857673070702E-4</v>
      </c>
      <c r="P24" s="33">
        <v>8.4823677454313291E-4</v>
      </c>
      <c r="Q24" s="33">
        <v>1.2354408533476451E-3</v>
      </c>
      <c r="R24" s="33">
        <v>1.1755593565506539E-3</v>
      </c>
      <c r="S24" s="33">
        <v>1380.697764929899</v>
      </c>
      <c r="T24" s="33">
        <v>1317.459698836077</v>
      </c>
      <c r="U24" s="33">
        <v>4874.2199284256612</v>
      </c>
      <c r="V24" s="33">
        <v>4637.9677563843998</v>
      </c>
      <c r="W24" s="33">
        <v>4761.2155734920798</v>
      </c>
      <c r="X24" s="33">
        <v>4543.1446293860026</v>
      </c>
      <c r="Y24" s="33">
        <v>7719.959687428106</v>
      </c>
      <c r="Z24" s="33">
        <v>9697.3211351064874</v>
      </c>
      <c r="AA24" s="33">
        <v>9253.1690183642822</v>
      </c>
      <c r="AB24" s="33">
        <v>8829.3597468324297</v>
      </c>
      <c r="AC24" s="33">
        <v>8447.5011231733461</v>
      </c>
      <c r="AD24" s="33">
        <v>8992.111678698966</v>
      </c>
      <c r="AE24" s="33">
        <v>8580.2592342539374</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20175.061455131887</v>
      </c>
      <c r="D26" s="33">
        <v>19251.01363426002</v>
      </c>
      <c r="E26" s="33">
        <v>66755.995052065933</v>
      </c>
      <c r="F26" s="33">
        <v>120952.8987452132</v>
      </c>
      <c r="G26" s="33">
        <v>115413.07175457974</v>
      </c>
      <c r="H26" s="33">
        <v>110126.97736789903</v>
      </c>
      <c r="I26" s="33">
        <v>112559.46673949323</v>
      </c>
      <c r="J26" s="33">
        <v>109103.30928639785</v>
      </c>
      <c r="K26" s="33">
        <v>104106.21336055359</v>
      </c>
      <c r="L26" s="33">
        <v>127636.28339029419</v>
      </c>
      <c r="M26" s="33">
        <v>122116.17628356573</v>
      </c>
      <c r="N26" s="33">
        <v>168297.3488931006</v>
      </c>
      <c r="O26" s="33">
        <v>160589.07331561364</v>
      </c>
      <c r="P26" s="33">
        <v>153233.84852523595</v>
      </c>
      <c r="Q26" s="33">
        <v>146606.68210157947</v>
      </c>
      <c r="R26" s="33">
        <v>146879.35262289474</v>
      </c>
      <c r="S26" s="33">
        <v>140152.05442933302</v>
      </c>
      <c r="T26" s="33">
        <v>158963.88656549732</v>
      </c>
      <c r="U26" s="33">
        <v>152088.90005265095</v>
      </c>
      <c r="V26" s="33">
        <v>148209.73730932656</v>
      </c>
      <c r="W26" s="33">
        <v>144429.75227970738</v>
      </c>
      <c r="X26" s="33">
        <v>156094.62812650445</v>
      </c>
      <c r="Y26" s="33">
        <v>149343.73320704579</v>
      </c>
      <c r="Z26" s="33">
        <v>143727.35144040975</v>
      </c>
      <c r="AA26" s="33">
        <v>153978.96287921135</v>
      </c>
      <c r="AB26" s="33">
        <v>154118.1628902157</v>
      </c>
      <c r="AC26" s="33">
        <v>147811.90600369999</v>
      </c>
      <c r="AD26" s="33">
        <v>140647.5013696418</v>
      </c>
      <c r="AE26" s="33">
        <v>134205.63104115066</v>
      </c>
    </row>
    <row r="27" spans="1:31">
      <c r="A27" s="29" t="s">
        <v>130</v>
      </c>
      <c r="B27" s="29" t="s">
        <v>68</v>
      </c>
      <c r="C27" s="33">
        <v>5.6758805184172303E-4</v>
      </c>
      <c r="D27" s="33">
        <v>9.4786640411648182E-4</v>
      </c>
      <c r="E27" s="33">
        <v>1.0801436804622612E-3</v>
      </c>
      <c r="F27" s="33">
        <v>1.7207915110608448E-3</v>
      </c>
      <c r="G27" s="33">
        <v>2.5616829209189193E-3</v>
      </c>
      <c r="H27" s="33">
        <v>1492.6878426122455</v>
      </c>
      <c r="I27" s="33">
        <v>1428.1323002090237</v>
      </c>
      <c r="J27" s="33">
        <v>1358.9118081137883</v>
      </c>
      <c r="K27" s="33">
        <v>11587.638550871596</v>
      </c>
      <c r="L27" s="33">
        <v>12238.810184921926</v>
      </c>
      <c r="M27" s="33">
        <v>19873.749856398015</v>
      </c>
      <c r="N27" s="33">
        <v>60197.508824284487</v>
      </c>
      <c r="O27" s="33">
        <v>70226.813635282553</v>
      </c>
      <c r="P27" s="33">
        <v>67010.318333235657</v>
      </c>
      <c r="Q27" s="33">
        <v>68546.631940227075</v>
      </c>
      <c r="R27" s="33">
        <v>65224.194622298986</v>
      </c>
      <c r="S27" s="33">
        <v>85936.287739641208</v>
      </c>
      <c r="T27" s="33">
        <v>84313.352401207332</v>
      </c>
      <c r="U27" s="33">
        <v>80666.906759100311</v>
      </c>
      <c r="V27" s="33">
        <v>80954.821872591157</v>
      </c>
      <c r="W27" s="33">
        <v>91216.266907544283</v>
      </c>
      <c r="X27" s="33">
        <v>104471.27894055775</v>
      </c>
      <c r="Y27" s="33">
        <v>101945.58090776262</v>
      </c>
      <c r="Z27" s="33">
        <v>97004.305119403507</v>
      </c>
      <c r="AA27" s="33">
        <v>92561.359812498486</v>
      </c>
      <c r="AB27" s="33">
        <v>99223.845192870547</v>
      </c>
      <c r="AC27" s="33">
        <v>96538.880402621435</v>
      </c>
      <c r="AD27" s="33">
        <v>91859.665989054934</v>
      </c>
      <c r="AE27" s="33">
        <v>88462.13349014199</v>
      </c>
    </row>
    <row r="28" spans="1:31">
      <c r="A28" s="29" t="s">
        <v>130</v>
      </c>
      <c r="B28" s="29" t="s">
        <v>36</v>
      </c>
      <c r="C28" s="33">
        <v>7.3697494709556695E-4</v>
      </c>
      <c r="D28" s="33">
        <v>7.4862420572894097E-4</v>
      </c>
      <c r="E28" s="33">
        <v>7.1624715721870392E-4</v>
      </c>
      <c r="F28" s="33">
        <v>6.8153084381961809E-4</v>
      </c>
      <c r="G28" s="33">
        <v>6.5031569040866909E-4</v>
      </c>
      <c r="H28" s="33">
        <v>6.3398616585446895E-4</v>
      </c>
      <c r="I28" s="33">
        <v>7.1798509521662601E-4</v>
      </c>
      <c r="J28" s="33">
        <v>8.0854928258306089E-4</v>
      </c>
      <c r="K28" s="33">
        <v>1.43077721632333E-3</v>
      </c>
      <c r="L28" s="33">
        <v>1.483992255342606E-3</v>
      </c>
      <c r="M28" s="33">
        <v>1.5789223699860559E-3</v>
      </c>
      <c r="N28" s="33">
        <v>1542.9853004837796</v>
      </c>
      <c r="O28" s="33">
        <v>1472.3142187020953</v>
      </c>
      <c r="P28" s="33">
        <v>1404.8799909790534</v>
      </c>
      <c r="Q28" s="33">
        <v>1344.1211362749634</v>
      </c>
      <c r="R28" s="33">
        <v>1278.9719408307826</v>
      </c>
      <c r="S28" s="33">
        <v>1220.3939460260151</v>
      </c>
      <c r="T28" s="33">
        <v>1164.4980406885902</v>
      </c>
      <c r="U28" s="33">
        <v>5303.5458885420076</v>
      </c>
      <c r="V28" s="33">
        <v>5046.4844032454021</v>
      </c>
      <c r="W28" s="33">
        <v>18342.818659132521</v>
      </c>
      <c r="X28" s="33">
        <v>17502.689560285293</v>
      </c>
      <c r="Y28" s="33">
        <v>16745.720411307204</v>
      </c>
      <c r="Z28" s="33">
        <v>15934.080914955695</v>
      </c>
      <c r="AA28" s="33">
        <v>15204.275679706496</v>
      </c>
      <c r="AB28" s="33">
        <v>14507.901733157065</v>
      </c>
      <c r="AC28" s="33">
        <v>13880.453366513335</v>
      </c>
      <c r="AD28" s="33">
        <v>13207.671408888886</v>
      </c>
      <c r="AE28" s="33">
        <v>12602.739897247371</v>
      </c>
    </row>
    <row r="29" spans="1:31">
      <c r="A29" s="29" t="s">
        <v>130</v>
      </c>
      <c r="B29" s="29" t="s">
        <v>73</v>
      </c>
      <c r="C29" s="33">
        <v>0</v>
      </c>
      <c r="D29" s="33">
        <v>0</v>
      </c>
      <c r="E29" s="33">
        <v>7.2193596948720692E-4</v>
      </c>
      <c r="F29" s="33">
        <v>8.7659375658729797E-4</v>
      </c>
      <c r="G29" s="33">
        <v>8.36444423891514E-4</v>
      </c>
      <c r="H29" s="33">
        <v>7.9813399194513998E-4</v>
      </c>
      <c r="I29" s="33">
        <v>9.0629916751570709E-4</v>
      </c>
      <c r="J29" s="33">
        <v>8.89417081901227E-4</v>
      </c>
      <c r="K29" s="33">
        <v>1.0143328637796181E-3</v>
      </c>
      <c r="L29" s="33">
        <v>1.178550187371093E-3</v>
      </c>
      <c r="M29" s="33">
        <v>1.3480140197137632E-3</v>
      </c>
      <c r="N29" s="33">
        <v>17451.988246009994</v>
      </c>
      <c r="O29" s="33">
        <v>16652.660536711675</v>
      </c>
      <c r="P29" s="33">
        <v>15889.94325389496</v>
      </c>
      <c r="Q29" s="33">
        <v>17897.686699980961</v>
      </c>
      <c r="R29" s="33">
        <v>17030.190483708924</v>
      </c>
      <c r="S29" s="33">
        <v>20448.591338983006</v>
      </c>
      <c r="T29" s="33">
        <v>19512.014629659599</v>
      </c>
      <c r="U29" s="33">
        <v>18668.144721096229</v>
      </c>
      <c r="V29" s="33">
        <v>17763.304604104505</v>
      </c>
      <c r="W29" s="33">
        <v>16949.746158051053</v>
      </c>
      <c r="X29" s="33">
        <v>16173.421904975383</v>
      </c>
      <c r="Y29" s="33">
        <v>15473.94189739297</v>
      </c>
      <c r="Z29" s="33">
        <v>14723.923962671242</v>
      </c>
      <c r="AA29" s="33">
        <v>14049.545761634559</v>
      </c>
      <c r="AB29" s="33">
        <v>13406.055112487715</v>
      </c>
      <c r="AC29" s="33">
        <v>12826.260212207631</v>
      </c>
      <c r="AD29" s="33">
        <v>12204.574716108247</v>
      </c>
      <c r="AE29" s="33">
        <v>11645.58655653564</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20175.062303711518</v>
      </c>
      <c r="D31" s="35">
        <v>19251.014862991284</v>
      </c>
      <c r="E31" s="35">
        <v>66755.996417119488</v>
      </c>
      <c r="F31" s="35">
        <v>67365.247698131614</v>
      </c>
      <c r="G31" s="35">
        <v>150902.26755602207</v>
      </c>
      <c r="H31" s="35">
        <v>-11082.375915698398</v>
      </c>
      <c r="I31" s="35">
        <v>-3407.7342469300756</v>
      </c>
      <c r="J31" s="35">
        <v>-1242.9909229657617</v>
      </c>
      <c r="K31" s="35">
        <v>41787.016631965154</v>
      </c>
      <c r="L31" s="35">
        <v>69353.30422144066</v>
      </c>
      <c r="M31" s="35">
        <v>70409.416428395547</v>
      </c>
      <c r="N31" s="35">
        <v>456177.11885069945</v>
      </c>
      <c r="O31" s="35">
        <v>169554.94445886998</v>
      </c>
      <c r="P31" s="35">
        <v>161789.06920201803</v>
      </c>
      <c r="Q31" s="35">
        <v>215153.31474116421</v>
      </c>
      <c r="R31" s="35">
        <v>212103.54791065372</v>
      </c>
      <c r="S31" s="35">
        <v>227469.03948411846</v>
      </c>
      <c r="T31" s="35">
        <v>244594.69823635591</v>
      </c>
      <c r="U31" s="35">
        <v>237630.0263326983</v>
      </c>
      <c r="V31" s="35">
        <v>233802.52655057388</v>
      </c>
      <c r="W31" s="35">
        <v>227743.08679502032</v>
      </c>
      <c r="X31" s="35">
        <v>265109.05185982859</v>
      </c>
      <c r="Y31" s="35">
        <v>259009.27397528279</v>
      </c>
      <c r="Z31" s="35">
        <v>250428.9778595785</v>
      </c>
      <c r="AA31" s="35">
        <v>255793.49186719127</v>
      </c>
      <c r="AB31" s="35">
        <v>262171.36799333687</v>
      </c>
      <c r="AC31" s="35">
        <v>252798.28768584534</v>
      </c>
      <c r="AD31" s="35">
        <v>241499.27918652468</v>
      </c>
      <c r="AE31" s="35">
        <v>231248.0239078452</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-150160.59160437141</v>
      </c>
      <c r="G34" s="33">
        <v>-143282.93237940568</v>
      </c>
      <c r="H34" s="33">
        <v>-139090.34622368703</v>
      </c>
      <c r="I34" s="33">
        <v>-23034.226441558643</v>
      </c>
      <c r="J34" s="33">
        <v>-114266.46031603722</v>
      </c>
      <c r="K34" s="33">
        <v>-117734.7262086525</v>
      </c>
      <c r="L34" s="33">
        <v>-112342.29595589645</v>
      </c>
      <c r="M34" s="33">
        <v>275952.94675177312</v>
      </c>
      <c r="N34" s="33">
        <v>58586.435923639445</v>
      </c>
      <c r="O34" s="33">
        <v>-2508.6825468427687</v>
      </c>
      <c r="P34" s="33">
        <v>-106844.71655024214</v>
      </c>
      <c r="Q34" s="33">
        <v>-59390.581494802165</v>
      </c>
      <c r="R34" s="33">
        <v>-46928.689862407708</v>
      </c>
      <c r="S34" s="33">
        <v>-21514.957146631434</v>
      </c>
      <c r="T34" s="33">
        <v>-20529.53925387963</v>
      </c>
      <c r="U34" s="33">
        <v>-19641.662688803197</v>
      </c>
      <c r="V34" s="33">
        <v>-18689.636448356719</v>
      </c>
      <c r="W34" s="33">
        <v>222001.81943251358</v>
      </c>
      <c r="X34" s="33">
        <v>-17016.81512047071</v>
      </c>
      <c r="Y34" s="33">
        <v>-10475.471436728274</v>
      </c>
      <c r="Z34" s="33">
        <v>-10607.404665456505</v>
      </c>
      <c r="AA34" s="33">
        <v>-5805.2894964345487</v>
      </c>
      <c r="AB34" s="33">
        <v>-7.1526034881925999E-6</v>
      </c>
      <c r="AC34" s="33">
        <v>-6.8432624485367795E-6</v>
      </c>
      <c r="AD34" s="33">
        <v>-6.5115712977360793E-6</v>
      </c>
      <c r="AE34" s="33">
        <v>-6.2133313884958703E-6</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6.1245815268395003E-5</v>
      </c>
      <c r="D36" s="33">
        <v>5.9530269085744403E-5</v>
      </c>
      <c r="E36" s="33">
        <v>6.0466409806887399E-5</v>
      </c>
      <c r="F36" s="33">
        <v>7.6618394099440409E-5</v>
      </c>
      <c r="G36" s="33">
        <v>7.3109154645932095E-5</v>
      </c>
      <c r="H36" s="33">
        <v>6.9760643718345104E-5</v>
      </c>
      <c r="I36" s="33">
        <v>6.9655420057693188E-5</v>
      </c>
      <c r="J36" s="33">
        <v>6.8380270097708094E-5</v>
      </c>
      <c r="K36" s="33">
        <v>7.3056169509753293E-5</v>
      </c>
      <c r="L36" s="33">
        <v>7.3601771195405999E-5</v>
      </c>
      <c r="M36" s="33">
        <v>8.36650047161952E-5</v>
      </c>
      <c r="N36" s="33">
        <v>9.57084391624379E-5</v>
      </c>
      <c r="O36" s="33">
        <v>9.1324846492685295E-5</v>
      </c>
      <c r="P36" s="33">
        <v>8.7142029061380608E-5</v>
      </c>
      <c r="Q36" s="33">
        <v>8.3373246699536494E-5</v>
      </c>
      <c r="R36" s="33">
        <v>7.9332167119186198E-5</v>
      </c>
      <c r="S36" s="33">
        <v>8.1054818686853201E-5</v>
      </c>
      <c r="T36" s="33">
        <v>7.7342384212388798E-5</v>
      </c>
      <c r="U36" s="33">
        <v>1.01973234182325E-4</v>
      </c>
      <c r="V36" s="33">
        <v>9.7030618046941395E-5</v>
      </c>
      <c r="W36" s="33">
        <v>9.25864675651826E-5</v>
      </c>
      <c r="X36" s="33">
        <v>8.8345865962139095E-5</v>
      </c>
      <c r="Y36" s="33">
        <v>8.4525019179406701E-5</v>
      </c>
      <c r="Z36" s="33">
        <v>8.0428113486557902E-5</v>
      </c>
      <c r="AA36" s="33">
        <v>7.6744383067306902E-5</v>
      </c>
      <c r="AB36" s="33">
        <v>7.3229373126673005E-5</v>
      </c>
      <c r="AC36" s="33">
        <v>7.0062295508887496E-5</v>
      </c>
      <c r="AD36" s="33">
        <v>6.6666394270282995E-5</v>
      </c>
      <c r="AE36" s="33">
        <v>6.3612971606623702E-5</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2.1636450806041311E-4</v>
      </c>
      <c r="D38" s="33">
        <v>2.1596334460121991E-4</v>
      </c>
      <c r="E38" s="33">
        <v>2.1057777962666318E-4</v>
      </c>
      <c r="F38" s="33">
        <v>2.0037112942397278E-4</v>
      </c>
      <c r="G38" s="33">
        <v>1.9119382571011512E-4</v>
      </c>
      <c r="H38" s="33">
        <v>1.824368565209891E-4</v>
      </c>
      <c r="I38" s="33">
        <v>1.7454669359487352E-4</v>
      </c>
      <c r="J38" s="33">
        <v>1.774461126795241E-4</v>
      </c>
      <c r="K38" s="33">
        <v>1.747255007342829E-4</v>
      </c>
      <c r="L38" s="33">
        <v>1.7906302745465091E-4</v>
      </c>
      <c r="M38" s="33">
        <v>2.0182739883124677E-4</v>
      </c>
      <c r="N38" s="33">
        <v>2.4507785425242901E-4</v>
      </c>
      <c r="O38" s="33">
        <v>2.33852914269903E-4</v>
      </c>
      <c r="P38" s="33">
        <v>2.2314209368015409E-4</v>
      </c>
      <c r="Q38" s="33">
        <v>2.1349148081395149E-4</v>
      </c>
      <c r="R38" s="33">
        <v>2.1349604804371509E-4</v>
      </c>
      <c r="S38" s="33">
        <v>2.1264653401629959E-4</v>
      </c>
      <c r="T38" s="33">
        <v>2.034261065735739E-4</v>
      </c>
      <c r="U38" s="33">
        <v>1728.3499173644502</v>
      </c>
      <c r="V38" s="33">
        <v>1644.5772464508177</v>
      </c>
      <c r="W38" s="33">
        <v>1569.2530971336573</v>
      </c>
      <c r="X38" s="33">
        <v>1821.1542894411552</v>
      </c>
      <c r="Y38" s="33">
        <v>1742.3916735350238</v>
      </c>
      <c r="Z38" s="33">
        <v>1657.938402352363</v>
      </c>
      <c r="AA38" s="33">
        <v>2501.1614666568826</v>
      </c>
      <c r="AB38" s="33">
        <v>6067.0657405707807</v>
      </c>
      <c r="AC38" s="33">
        <v>5804.6728332963094</v>
      </c>
      <c r="AD38" s="33">
        <v>15665.55960163429</v>
      </c>
      <c r="AE38" s="33">
        <v>14948.053049043354</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87131.076763976205</v>
      </c>
      <c r="D40" s="33">
        <v>83140.340433028847</v>
      </c>
      <c r="E40" s="33">
        <v>79544.626620905023</v>
      </c>
      <c r="F40" s="33">
        <v>105561.85746868249</v>
      </c>
      <c r="G40" s="33">
        <v>100726.96367946704</v>
      </c>
      <c r="H40" s="33">
        <v>96113.514944366674</v>
      </c>
      <c r="I40" s="33">
        <v>96340.107707990086</v>
      </c>
      <c r="J40" s="33">
        <v>110018.50940211465</v>
      </c>
      <c r="K40" s="33">
        <v>104979.49382933638</v>
      </c>
      <c r="L40" s="33">
        <v>100171.27270259206</v>
      </c>
      <c r="M40" s="33">
        <v>98632.630227967253</v>
      </c>
      <c r="N40" s="33">
        <v>95913.298831218766</v>
      </c>
      <c r="O40" s="33">
        <v>108490.79478236863</v>
      </c>
      <c r="P40" s="33">
        <v>105766.3515029077</v>
      </c>
      <c r="Q40" s="33">
        <v>107379.58644473582</v>
      </c>
      <c r="R40" s="33">
        <v>105833.93699709349</v>
      </c>
      <c r="S40" s="33">
        <v>108837.72887345897</v>
      </c>
      <c r="T40" s="33">
        <v>103852.79468893303</v>
      </c>
      <c r="U40" s="33">
        <v>99361.293632049492</v>
      </c>
      <c r="V40" s="33">
        <v>94545.277582780895</v>
      </c>
      <c r="W40" s="33">
        <v>101299.99724936724</v>
      </c>
      <c r="X40" s="33">
        <v>113093.70020299716</v>
      </c>
      <c r="Y40" s="33">
        <v>108202.54094599477</v>
      </c>
      <c r="Z40" s="33">
        <v>106542.99471235467</v>
      </c>
      <c r="AA40" s="33">
        <v>102467.3563781109</v>
      </c>
      <c r="AB40" s="33">
        <v>102887.68335154506</v>
      </c>
      <c r="AC40" s="33">
        <v>98437.921388885487</v>
      </c>
      <c r="AD40" s="33">
        <v>99451.252862668232</v>
      </c>
      <c r="AE40" s="33">
        <v>105752.54131011655</v>
      </c>
    </row>
    <row r="41" spans="1:31">
      <c r="A41" s="29" t="s">
        <v>131</v>
      </c>
      <c r="B41" s="29" t="s">
        <v>68</v>
      </c>
      <c r="C41" s="33">
        <v>7.0547429546097317E-4</v>
      </c>
      <c r="D41" s="33">
        <v>1.139073711387135E-3</v>
      </c>
      <c r="E41" s="33">
        <v>1.2318184817052481E-3</v>
      </c>
      <c r="F41" s="33">
        <v>1.5872705727734502E-3</v>
      </c>
      <c r="G41" s="33">
        <v>1.5145711566235899E-3</v>
      </c>
      <c r="H41" s="33">
        <v>1.445201484752485E-3</v>
      </c>
      <c r="I41" s="33">
        <v>1.4549857115516828E-3</v>
      </c>
      <c r="J41" s="33">
        <v>1.8002019054221693E-3</v>
      </c>
      <c r="K41" s="33">
        <v>1.8335424678708602E-3</v>
      </c>
      <c r="L41" s="33">
        <v>2.5440147161084532E-3</v>
      </c>
      <c r="M41" s="33">
        <v>3568.4109295503058</v>
      </c>
      <c r="N41" s="33">
        <v>11803.15674168785</v>
      </c>
      <c r="O41" s="33">
        <v>18781.239282741641</v>
      </c>
      <c r="P41" s="33">
        <v>17921.029842809552</v>
      </c>
      <c r="Q41" s="33">
        <v>17145.968007071377</v>
      </c>
      <c r="R41" s="33">
        <v>16314.907407290415</v>
      </c>
      <c r="S41" s="33">
        <v>30844.721577425618</v>
      </c>
      <c r="T41" s="33">
        <v>29431.98632715745</v>
      </c>
      <c r="U41" s="33">
        <v>32995.513302128413</v>
      </c>
      <c r="V41" s="33">
        <v>34411.002111438131</v>
      </c>
      <c r="W41" s="33">
        <v>38425.489135321681</v>
      </c>
      <c r="X41" s="33">
        <v>48429.948922372285</v>
      </c>
      <c r="Y41" s="33">
        <v>46335.414988141667</v>
      </c>
      <c r="Z41" s="33">
        <v>44089.549479471796</v>
      </c>
      <c r="AA41" s="33">
        <v>42070.180874791658</v>
      </c>
      <c r="AB41" s="33">
        <v>71053.721560349048</v>
      </c>
      <c r="AC41" s="33">
        <v>67980.738116603316</v>
      </c>
      <c r="AD41" s="33">
        <v>64685.729481234266</v>
      </c>
      <c r="AE41" s="33">
        <v>76793.642993731046</v>
      </c>
    </row>
    <row r="42" spans="1:31">
      <c r="A42" s="29" t="s">
        <v>131</v>
      </c>
      <c r="B42" s="29" t="s">
        <v>36</v>
      </c>
      <c r="C42" s="33">
        <v>3.6954975017971397E-4</v>
      </c>
      <c r="D42" s="33">
        <v>3.52623807283004E-4</v>
      </c>
      <c r="E42" s="33">
        <v>3.3737327433617099E-4</v>
      </c>
      <c r="F42" s="33">
        <v>3.2102087948714803E-4</v>
      </c>
      <c r="G42" s="33">
        <v>3.6899823155850197E-4</v>
      </c>
      <c r="H42" s="33">
        <v>3.52097549056866E-4</v>
      </c>
      <c r="I42" s="33">
        <v>4.2843402975452301E-4</v>
      </c>
      <c r="J42" s="33">
        <v>1.1978056011166301E-3</v>
      </c>
      <c r="K42" s="33">
        <v>1.15124628267475E-3</v>
      </c>
      <c r="L42" s="33">
        <v>1.1012708706630201E-3</v>
      </c>
      <c r="M42" s="33">
        <v>2.0050299662517502E-3</v>
      </c>
      <c r="N42" s="33">
        <v>2184.4422734776103</v>
      </c>
      <c r="O42" s="33">
        <v>3305.2109547967798</v>
      </c>
      <c r="P42" s="33">
        <v>3153.82724711224</v>
      </c>
      <c r="Q42" s="33">
        <v>3017.4282212143698</v>
      </c>
      <c r="R42" s="33">
        <v>2871.1742614887198</v>
      </c>
      <c r="S42" s="33">
        <v>3742.5369837111998</v>
      </c>
      <c r="T42" s="33">
        <v>3571.12307463856</v>
      </c>
      <c r="U42" s="33">
        <v>3416.6765274309801</v>
      </c>
      <c r="V42" s="33">
        <v>3251.07112155082</v>
      </c>
      <c r="W42" s="33">
        <v>7650.2652238569608</v>
      </c>
      <c r="X42" s="33">
        <v>10217.9824730537</v>
      </c>
      <c r="Y42" s="33">
        <v>10033.681668540799</v>
      </c>
      <c r="Z42" s="33">
        <v>11538.4338141648</v>
      </c>
      <c r="AA42" s="33">
        <v>11009.9559257947</v>
      </c>
      <c r="AB42" s="33">
        <v>30939.543422021601</v>
      </c>
      <c r="AC42" s="33">
        <v>29601.447364488999</v>
      </c>
      <c r="AD42" s="33">
        <v>35733.189775665996</v>
      </c>
      <c r="AE42" s="33">
        <v>40563.632071896594</v>
      </c>
    </row>
    <row r="43" spans="1:31">
      <c r="A43" s="29" t="s">
        <v>131</v>
      </c>
      <c r="B43" s="29" t="s">
        <v>73</v>
      </c>
      <c r="C43" s="33">
        <v>0</v>
      </c>
      <c r="D43" s="33">
        <v>0</v>
      </c>
      <c r="E43" s="33">
        <v>3.5124801140382501E-4</v>
      </c>
      <c r="F43" s="33">
        <v>4.3386142980723604E-4</v>
      </c>
      <c r="G43" s="33">
        <v>4.73226517675142E-4</v>
      </c>
      <c r="H43" s="33">
        <v>5.3840038938533991E-4</v>
      </c>
      <c r="I43" s="33">
        <v>5.2793142051695094E-4</v>
      </c>
      <c r="J43" s="33">
        <v>1.8126073276263398E-3</v>
      </c>
      <c r="K43" s="33">
        <v>1.7295871439930298E-3</v>
      </c>
      <c r="L43" s="33">
        <v>1.6515876844245801E-3</v>
      </c>
      <c r="M43" s="33">
        <v>2.23666186961236E-3</v>
      </c>
      <c r="N43" s="33">
        <v>4576.629751859</v>
      </c>
      <c r="O43" s="33">
        <v>9966.3408232204001</v>
      </c>
      <c r="P43" s="33">
        <v>9509.8671939432897</v>
      </c>
      <c r="Q43" s="33">
        <v>9098.5774885576993</v>
      </c>
      <c r="R43" s="33">
        <v>8657.5718057021113</v>
      </c>
      <c r="S43" s="33">
        <v>17006.359502724001</v>
      </c>
      <c r="T43" s="33">
        <v>16227.4422679609</v>
      </c>
      <c r="U43" s="33">
        <v>17121.5460493479</v>
      </c>
      <c r="V43" s="33">
        <v>16291.669166018701</v>
      </c>
      <c r="W43" s="33">
        <v>15545.485853677501</v>
      </c>
      <c r="X43" s="33">
        <v>18259.738789753701</v>
      </c>
      <c r="Y43" s="33">
        <v>17470.028219275398</v>
      </c>
      <c r="Z43" s="33">
        <v>16623.2604958175</v>
      </c>
      <c r="AA43" s="33">
        <v>15861.889779770401</v>
      </c>
      <c r="AB43" s="33">
        <v>15135.391009206998</v>
      </c>
      <c r="AC43" s="33">
        <v>14480.8045221867</v>
      </c>
      <c r="AD43" s="33">
        <v>13778.923693765299</v>
      </c>
      <c r="AE43" s="33">
        <v>13147.8279468317</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87131.077747060815</v>
      </c>
      <c r="D45" s="35">
        <v>83140.341847596166</v>
      </c>
      <c r="E45" s="35">
        <v>79544.628123767689</v>
      </c>
      <c r="F45" s="35">
        <v>-44598.732271428817</v>
      </c>
      <c r="G45" s="35">
        <v>-42555.966921064515</v>
      </c>
      <c r="H45" s="35">
        <v>-42976.829581921367</v>
      </c>
      <c r="I45" s="35">
        <v>73305.882965619268</v>
      </c>
      <c r="J45" s="35">
        <v>-4247.948867894288</v>
      </c>
      <c r="K45" s="35">
        <v>-12755.230297991977</v>
      </c>
      <c r="L45" s="35">
        <v>-12171.02045662487</v>
      </c>
      <c r="M45" s="35">
        <v>378153.9881947831</v>
      </c>
      <c r="N45" s="35">
        <v>166302.89183733237</v>
      </c>
      <c r="O45" s="35">
        <v>124763.35184344527</v>
      </c>
      <c r="P45" s="35">
        <v>16842.665105759235</v>
      </c>
      <c r="Q45" s="35">
        <v>65134.973253869757</v>
      </c>
      <c r="R45" s="35">
        <v>75220.154834804416</v>
      </c>
      <c r="S45" s="35">
        <v>118167.4935979545</v>
      </c>
      <c r="T45" s="35">
        <v>112755.24204297934</v>
      </c>
      <c r="U45" s="35">
        <v>114443.49426471238</v>
      </c>
      <c r="V45" s="35">
        <v>111911.22058934375</v>
      </c>
      <c r="W45" s="35">
        <v>363296.55900692265</v>
      </c>
      <c r="X45" s="35">
        <v>146327.98838268575</v>
      </c>
      <c r="Y45" s="35">
        <v>145804.8762554682</v>
      </c>
      <c r="Z45" s="35">
        <v>141683.07800915046</v>
      </c>
      <c r="AA45" s="35">
        <v>141233.40929986926</v>
      </c>
      <c r="AB45" s="35">
        <v>180008.47071854165</v>
      </c>
      <c r="AC45" s="35">
        <v>172223.33240200416</v>
      </c>
      <c r="AD45" s="35">
        <v>179802.54200569162</v>
      </c>
      <c r="AE45" s="35">
        <v>197494.23741029057</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-318844.73018067679</v>
      </c>
      <c r="G49" s="33">
        <v>-304241.15586276713</v>
      </c>
      <c r="H49" s="33">
        <v>-322895.69622767111</v>
      </c>
      <c r="I49" s="33">
        <v>-380628.40693398501</v>
      </c>
      <c r="J49" s="33">
        <v>-428636.52916732489</v>
      </c>
      <c r="K49" s="33">
        <v>-375483.22009604931</v>
      </c>
      <c r="L49" s="33">
        <v>-326299.69185741193</v>
      </c>
      <c r="M49" s="33">
        <v>-279399.27701154636</v>
      </c>
      <c r="N49" s="33">
        <v>-234657.74198508292</v>
      </c>
      <c r="O49" s="33">
        <v>-223910.0590569278</v>
      </c>
      <c r="P49" s="33">
        <v>-213654.63641964141</v>
      </c>
      <c r="Q49" s="33">
        <v>-204414.3440608602</v>
      </c>
      <c r="R49" s="33">
        <v>-194506.43397680172</v>
      </c>
      <c r="S49" s="33">
        <v>-147443.5555163986</v>
      </c>
      <c r="T49" s="33">
        <v>-177097.05632187211</v>
      </c>
      <c r="U49" s="33">
        <v>-169437.85793946328</v>
      </c>
      <c r="V49" s="33">
        <v>-161225.24903957199</v>
      </c>
      <c r="W49" s="33">
        <v>-153840.8864268937</v>
      </c>
      <c r="X49" s="33">
        <v>-146794.73889851719</v>
      </c>
      <c r="Y49" s="33">
        <v>-140446.0524066918</v>
      </c>
      <c r="Z49" s="33">
        <v>-133638.66877958109</v>
      </c>
      <c r="AA49" s="33">
        <v>-127517.81367020661</v>
      </c>
      <c r="AB49" s="33">
        <v>-121677.3030719837</v>
      </c>
      <c r="AC49" s="33">
        <v>-88405.28716020209</v>
      </c>
      <c r="AD49" s="33">
        <v>0</v>
      </c>
      <c r="AE49" s="33">
        <v>0</v>
      </c>
    </row>
    <row r="50" spans="1:31">
      <c r="A50" s="29" t="s">
        <v>132</v>
      </c>
      <c r="B50" s="29" t="s">
        <v>20</v>
      </c>
      <c r="C50" s="33">
        <v>5.4189719779414401E-5</v>
      </c>
      <c r="D50" s="33">
        <v>5.17077478605346E-5</v>
      </c>
      <c r="E50" s="33">
        <v>5.1263373203145898E-5</v>
      </c>
      <c r="F50" s="33">
        <v>7.7247656706364893E-5</v>
      </c>
      <c r="G50" s="33">
        <v>7.3709596064514202E-5</v>
      </c>
      <c r="H50" s="33">
        <v>7.2502685590544695E-5</v>
      </c>
      <c r="I50" s="33">
        <v>7.76028231766966E-5</v>
      </c>
      <c r="J50" s="33">
        <v>7.3841434523487002E-5</v>
      </c>
      <c r="K50" s="33">
        <v>7.3737400667751299E-5</v>
      </c>
      <c r="L50" s="33">
        <v>7.5520878431466695E-5</v>
      </c>
      <c r="M50" s="33">
        <v>7.2254696112220902E-5</v>
      </c>
      <c r="N50" s="33">
        <v>8.85290815690618E-5</v>
      </c>
      <c r="O50" s="33">
        <v>8.4474314440664402E-5</v>
      </c>
      <c r="P50" s="33">
        <v>8.06052618387722E-5</v>
      </c>
      <c r="Q50" s="33">
        <v>7.7119186378263806E-5</v>
      </c>
      <c r="R50" s="33">
        <v>7.3381239474869901E-5</v>
      </c>
      <c r="S50" s="33">
        <v>8.4031926088146797E-5</v>
      </c>
      <c r="T50" s="33">
        <v>8.0183135548370001E-5</v>
      </c>
      <c r="U50" s="33">
        <v>9.5813838660922609E-5</v>
      </c>
      <c r="V50" s="33">
        <v>9.1169766824269699E-5</v>
      </c>
      <c r="W50" s="33">
        <v>1.4960713890933901E-4</v>
      </c>
      <c r="X50" s="33">
        <v>1.42754903482611E-4</v>
      </c>
      <c r="Y50" s="33">
        <v>1.8553199918489E-4</v>
      </c>
      <c r="Z50" s="33">
        <v>1.8431554798662499E-4</v>
      </c>
      <c r="AA50" s="33">
        <v>1.7587361442103499E-4</v>
      </c>
      <c r="AB50" s="33">
        <v>1.8021839989148001E-4</v>
      </c>
      <c r="AC50" s="33">
        <v>1.73025687483313E-4</v>
      </c>
      <c r="AD50" s="33">
        <v>2.4027614393515201E-4</v>
      </c>
      <c r="AE50" s="33">
        <v>2.52122500779255E-4</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2.0883896117774859E-4</v>
      </c>
      <c r="D52" s="33">
        <v>2.0679866377436279E-4</v>
      </c>
      <c r="E52" s="33">
        <v>2.009458949086737E-4</v>
      </c>
      <c r="F52" s="33">
        <v>1.9120609965280321E-4</v>
      </c>
      <c r="G52" s="33">
        <v>1.824485682983592E-4</v>
      </c>
      <c r="H52" s="33">
        <v>1.7409214525355182E-4</v>
      </c>
      <c r="I52" s="33">
        <v>1.665628805183339E-4</v>
      </c>
      <c r="J52" s="33">
        <v>1.6313558005709222E-4</v>
      </c>
      <c r="K52" s="33">
        <v>1.6349231731241132E-4</v>
      </c>
      <c r="L52" s="33">
        <v>1.6549308935787761E-4</v>
      </c>
      <c r="M52" s="33">
        <v>1.6711531239603121E-4</v>
      </c>
      <c r="N52" s="33">
        <v>4.0820045565191198E-4</v>
      </c>
      <c r="O52" s="33">
        <v>3.8950425142118101E-4</v>
      </c>
      <c r="P52" s="33">
        <v>3.7166436189514299E-4</v>
      </c>
      <c r="Q52" s="33">
        <v>8.0944297627332906E-4</v>
      </c>
      <c r="R52" s="33">
        <v>7.7020948576690391E-4</v>
      </c>
      <c r="S52" s="33">
        <v>7.5833492538254397E-4</v>
      </c>
      <c r="T52" s="33">
        <v>7.2360202774869608E-4</v>
      </c>
      <c r="U52" s="33">
        <v>8.5038557961336604E-4</v>
      </c>
      <c r="V52" s="33">
        <v>8.0962409495364803E-4</v>
      </c>
      <c r="W52" s="33">
        <v>3779.2360095804775</v>
      </c>
      <c r="X52" s="33">
        <v>3606.141229080044</v>
      </c>
      <c r="Y52" s="33">
        <v>3450.180388454371</v>
      </c>
      <c r="Z52" s="33">
        <v>5408.7311785978009</v>
      </c>
      <c r="AA52" s="33">
        <v>5161.0030309584508</v>
      </c>
      <c r="AB52" s="33">
        <v>4924.6212107860156</v>
      </c>
      <c r="AC52" s="33">
        <v>4711.6375821296215</v>
      </c>
      <c r="AD52" s="33">
        <v>4483.2662315337129</v>
      </c>
      <c r="AE52" s="33">
        <v>6586.7079971157518</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5.4871219343873836E-3</v>
      </c>
      <c r="D54" s="33">
        <v>5.2963560624508226E-3</v>
      </c>
      <c r="E54" s="33">
        <v>5.4953090381026758E-3</v>
      </c>
      <c r="F54" s="33">
        <v>25616.240008185556</v>
      </c>
      <c r="G54" s="33">
        <v>24442.977102403456</v>
      </c>
      <c r="H54" s="33">
        <v>24633.330751077556</v>
      </c>
      <c r="I54" s="33">
        <v>67892.396862125577</v>
      </c>
      <c r="J54" s="33">
        <v>73886.558096675304</v>
      </c>
      <c r="K54" s="33">
        <v>70502.443107635001</v>
      </c>
      <c r="L54" s="33">
        <v>67273.325225471766</v>
      </c>
      <c r="M54" s="33">
        <v>68467.4949179658</v>
      </c>
      <c r="N54" s="33">
        <v>65148.893305116952</v>
      </c>
      <c r="O54" s="33">
        <v>64920.702024885228</v>
      </c>
      <c r="P54" s="33">
        <v>73171.996662091071</v>
      </c>
      <c r="Q54" s="33">
        <v>70007.400515331596</v>
      </c>
      <c r="R54" s="33">
        <v>72117.305673070572</v>
      </c>
      <c r="S54" s="33">
        <v>94622.077196954851</v>
      </c>
      <c r="T54" s="33">
        <v>90288.241645591712</v>
      </c>
      <c r="U54" s="33">
        <v>86383.389646970099</v>
      </c>
      <c r="V54" s="33">
        <v>86835.597879019595</v>
      </c>
      <c r="W54" s="33">
        <v>89654.024746083058</v>
      </c>
      <c r="X54" s="33">
        <v>85547.733658764046</v>
      </c>
      <c r="Y54" s="33">
        <v>81847.902564550226</v>
      </c>
      <c r="Z54" s="33">
        <v>77880.756017647946</v>
      </c>
      <c r="AA54" s="33">
        <v>74313.698573358983</v>
      </c>
      <c r="AB54" s="33">
        <v>70910.01791461301</v>
      </c>
      <c r="AC54" s="33">
        <v>67843.249602544893</v>
      </c>
      <c r="AD54" s="33">
        <v>64554.904959273881</v>
      </c>
      <c r="AE54" s="33">
        <v>61598.191983067853</v>
      </c>
    </row>
    <row r="55" spans="1:31">
      <c r="A55" s="29" t="s">
        <v>132</v>
      </c>
      <c r="B55" s="29" t="s">
        <v>68</v>
      </c>
      <c r="C55" s="33">
        <v>2.200185323147957E-4</v>
      </c>
      <c r="D55" s="33">
        <v>2.980078876585107E-4</v>
      </c>
      <c r="E55" s="33">
        <v>3.2357326551962827E-4</v>
      </c>
      <c r="F55" s="33">
        <v>9.1677090355650795E-4</v>
      </c>
      <c r="G55" s="33">
        <v>8.7478139617511597E-4</v>
      </c>
      <c r="H55" s="33">
        <v>8.5793745476750894E-4</v>
      </c>
      <c r="I55" s="33">
        <v>2.1361255969194639E-3</v>
      </c>
      <c r="J55" s="33">
        <v>2.0432967229204462E-3</v>
      </c>
      <c r="K55" s="33">
        <v>6.0503217710046863E-3</v>
      </c>
      <c r="L55" s="33">
        <v>2828.9013652958088</v>
      </c>
      <c r="M55" s="33">
        <v>14957.373604540478</v>
      </c>
      <c r="N55" s="33">
        <v>25541.376357352619</v>
      </c>
      <c r="O55" s="33">
        <v>24371.542318196101</v>
      </c>
      <c r="P55" s="33">
        <v>23255.288462302728</v>
      </c>
      <c r="Q55" s="33">
        <v>22249.526697051704</v>
      </c>
      <c r="R55" s="33">
        <v>21171.097928328349</v>
      </c>
      <c r="S55" s="33">
        <v>20201.429324120116</v>
      </c>
      <c r="T55" s="33">
        <v>19276.173015042878</v>
      </c>
      <c r="U55" s="33">
        <v>18442.50295982838</v>
      </c>
      <c r="V55" s="33">
        <v>17548.599721697876</v>
      </c>
      <c r="W55" s="33">
        <v>25916.535114571703</v>
      </c>
      <c r="X55" s="33">
        <v>24729.518249120032</v>
      </c>
      <c r="Y55" s="33">
        <v>24462.200615058147</v>
      </c>
      <c r="Z55" s="33">
        <v>23276.52411439125</v>
      </c>
      <c r="AA55" s="33">
        <v>25103.797343931801</v>
      </c>
      <c r="AB55" s="33">
        <v>33694.056018909738</v>
      </c>
      <c r="AC55" s="33">
        <v>32236.830781611177</v>
      </c>
      <c r="AD55" s="33">
        <v>30674.319980744021</v>
      </c>
      <c r="AE55" s="33">
        <v>29269.389283517314</v>
      </c>
    </row>
    <row r="56" spans="1:31">
      <c r="A56" s="29" t="s">
        <v>132</v>
      </c>
      <c r="B56" s="29" t="s">
        <v>36</v>
      </c>
      <c r="C56" s="33">
        <v>3.3822785018010701E-4</v>
      </c>
      <c r="D56" s="33">
        <v>3.5774200056543797E-4</v>
      </c>
      <c r="E56" s="33">
        <v>3.4227011224307403E-4</v>
      </c>
      <c r="F56" s="33">
        <v>3.25680368934477E-4</v>
      </c>
      <c r="G56" s="33">
        <v>3.38579865807133E-4</v>
      </c>
      <c r="H56" s="33">
        <v>3.5947459345226203E-4</v>
      </c>
      <c r="I56" s="33">
        <v>3.6347383522834998E-4</v>
      </c>
      <c r="J56" s="33">
        <v>4.1882596121183799E-4</v>
      </c>
      <c r="K56" s="33">
        <v>7.9904434361607098E-4</v>
      </c>
      <c r="L56" s="33">
        <v>9.6743015125068095E-4</v>
      </c>
      <c r="M56" s="33">
        <v>9.6483959336619201E-4</v>
      </c>
      <c r="N56" s="33">
        <v>5.8213512688382795E-3</v>
      </c>
      <c r="O56" s="33">
        <v>5.5558660465244696E-3</v>
      </c>
      <c r="P56" s="33">
        <v>5.3027655887324301E-3</v>
      </c>
      <c r="Q56" s="33">
        <v>5.7309116542866899E-3</v>
      </c>
      <c r="R56" s="33">
        <v>5.4551045605927603E-3</v>
      </c>
      <c r="S56" s="33">
        <v>5.2130572250116605E-3</v>
      </c>
      <c r="T56" s="33">
        <v>4.9755953964549801E-3</v>
      </c>
      <c r="U56" s="33">
        <v>7.6197959470382399E-3</v>
      </c>
      <c r="V56" s="33">
        <v>7.2535087076693594E-3</v>
      </c>
      <c r="W56" s="33">
        <v>4627.3523941122303</v>
      </c>
      <c r="X56" s="33">
        <v>4415.4125899973105</v>
      </c>
      <c r="Y56" s="33">
        <v>4224.4515904382406</v>
      </c>
      <c r="Z56" s="33">
        <v>4019.6935293973897</v>
      </c>
      <c r="AA56" s="33">
        <v>3835.5854334991</v>
      </c>
      <c r="AB56" s="33">
        <v>7157.8019980405597</v>
      </c>
      <c r="AC56" s="33">
        <v>6848.2362494010194</v>
      </c>
      <c r="AD56" s="33">
        <v>8852.2981176773192</v>
      </c>
      <c r="AE56" s="33">
        <v>8985.9263166961209</v>
      </c>
    </row>
    <row r="57" spans="1:31">
      <c r="A57" s="29" t="s">
        <v>132</v>
      </c>
      <c r="B57" s="29" t="s">
        <v>73</v>
      </c>
      <c r="C57" s="33">
        <v>0</v>
      </c>
      <c r="D57" s="33">
        <v>0</v>
      </c>
      <c r="E57" s="33">
        <v>3.9020757967322001E-4</v>
      </c>
      <c r="F57" s="33">
        <v>7.59414301729009E-4</v>
      </c>
      <c r="G57" s="33">
        <v>7.2463196701018091E-4</v>
      </c>
      <c r="H57" s="33">
        <v>1.1333608971178699E-3</v>
      </c>
      <c r="I57" s="33">
        <v>1.0843444741051201E-3</v>
      </c>
      <c r="J57" s="33">
        <v>1.03353893632638E-3</v>
      </c>
      <c r="K57" s="33">
        <v>1.1967334205153799E-3</v>
      </c>
      <c r="L57" s="33">
        <v>9.3337906472083197E-3</v>
      </c>
      <c r="M57" s="33">
        <v>208.59871908374899</v>
      </c>
      <c r="N57" s="33">
        <v>15053.843133455799</v>
      </c>
      <c r="O57" s="33">
        <v>14364.3541306801</v>
      </c>
      <c r="P57" s="33">
        <v>13706.444775726401</v>
      </c>
      <c r="Q57" s="33">
        <v>16794.246722170999</v>
      </c>
      <c r="R57" s="33">
        <v>15980.233954049199</v>
      </c>
      <c r="S57" s="33">
        <v>16101.871726733301</v>
      </c>
      <c r="T57" s="33">
        <v>15364.3814125217</v>
      </c>
      <c r="U57" s="33">
        <v>14699.8913806523</v>
      </c>
      <c r="V57" s="33">
        <v>13987.391469190299</v>
      </c>
      <c r="W57" s="33">
        <v>13845.9132253098</v>
      </c>
      <c r="X57" s="33">
        <v>13211.7492555319</v>
      </c>
      <c r="Y57" s="33">
        <v>12640.3578374106</v>
      </c>
      <c r="Z57" s="33">
        <v>12027.6829820165</v>
      </c>
      <c r="AA57" s="33">
        <v>11476.7967339962</v>
      </c>
      <c r="AB57" s="33">
        <v>10951.1419173922</v>
      </c>
      <c r="AC57" s="33">
        <v>10477.5189028162</v>
      </c>
      <c r="AD57" s="33">
        <v>9969.6762870249895</v>
      </c>
      <c r="AE57" s="33">
        <v>9513.0498884120516</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5.9701691476593422E-3</v>
      </c>
      <c r="D59" s="35">
        <v>5.8528703617442305E-3</v>
      </c>
      <c r="E59" s="35">
        <v>6.0710915717341243E-3</v>
      </c>
      <c r="F59" s="35">
        <v>-293228.48898726655</v>
      </c>
      <c r="G59" s="35">
        <v>-279798.17762942408</v>
      </c>
      <c r="H59" s="35">
        <v>-298262.36437206127</v>
      </c>
      <c r="I59" s="35">
        <v>-312736.00769156823</v>
      </c>
      <c r="J59" s="35">
        <v>-354749.96879037586</v>
      </c>
      <c r="K59" s="35">
        <v>-304980.77070086275</v>
      </c>
      <c r="L59" s="35">
        <v>-256197.46502563037</v>
      </c>
      <c r="M59" s="35">
        <v>-195974.40824967012</v>
      </c>
      <c r="N59" s="35">
        <v>-143967.47182588381</v>
      </c>
      <c r="O59" s="35">
        <v>-134617.81423986793</v>
      </c>
      <c r="P59" s="35">
        <v>-117227.35084297796</v>
      </c>
      <c r="Q59" s="35">
        <v>-112157.41596191472</v>
      </c>
      <c r="R59" s="35">
        <v>-101218.02953181209</v>
      </c>
      <c r="S59" s="35">
        <v>-32620.04815295677</v>
      </c>
      <c r="T59" s="35">
        <v>-67532.640857452352</v>
      </c>
      <c r="U59" s="35">
        <v>-64611.964386465399</v>
      </c>
      <c r="V59" s="35">
        <v>-56841.050538060677</v>
      </c>
      <c r="W59" s="35">
        <v>-34491.090407051321</v>
      </c>
      <c r="X59" s="35">
        <v>-32911.345618798172</v>
      </c>
      <c r="Y59" s="35">
        <v>-30685.76865309705</v>
      </c>
      <c r="Z59" s="35">
        <v>-27072.657284628549</v>
      </c>
      <c r="AA59" s="35">
        <v>-22939.314546083755</v>
      </c>
      <c r="AB59" s="35">
        <v>-12148.607747456532</v>
      </c>
      <c r="AC59" s="35">
        <v>16386.430979109296</v>
      </c>
      <c r="AD59" s="35">
        <v>99712.491411827767</v>
      </c>
      <c r="AE59" s="35">
        <v>97454.289515823417</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5.3226117905199901E-5</v>
      </c>
      <c r="D64" s="33">
        <v>5.0788280423673102E-5</v>
      </c>
      <c r="E64" s="33">
        <v>6.0747015971831001E-5</v>
      </c>
      <c r="F64" s="33">
        <v>6.7506605498851905E-5</v>
      </c>
      <c r="G64" s="33">
        <v>6.4414699877839694E-5</v>
      </c>
      <c r="H64" s="33">
        <v>6.1464408255911004E-5</v>
      </c>
      <c r="I64" s="33">
        <v>5.8806150464450902E-5</v>
      </c>
      <c r="J64" s="33">
        <v>5.5955831648184599E-5</v>
      </c>
      <c r="K64" s="33">
        <v>5.88645102474412E-5</v>
      </c>
      <c r="L64" s="33">
        <v>5.8285942544085602E-5</v>
      </c>
      <c r="M64" s="33">
        <v>5.6665476197136303E-5</v>
      </c>
      <c r="N64" s="33">
        <v>8.0119474129658789E-5</v>
      </c>
      <c r="O64" s="33">
        <v>7.6449879864276204E-5</v>
      </c>
      <c r="P64" s="33">
        <v>7.2948358620076106E-5</v>
      </c>
      <c r="Q64" s="33">
        <v>7.1073192517681798E-5</v>
      </c>
      <c r="R64" s="33">
        <v>6.7628293364017198E-5</v>
      </c>
      <c r="S64" s="33">
        <v>9.5302206861888001E-5</v>
      </c>
      <c r="T64" s="33">
        <v>9.0937220251856901E-5</v>
      </c>
      <c r="U64" s="33">
        <v>8.7436987737855504E-5</v>
      </c>
      <c r="V64" s="33">
        <v>8.3198939686444405E-5</v>
      </c>
      <c r="W64" s="33">
        <v>1.0774040269945501E-4</v>
      </c>
      <c r="X64" s="33">
        <v>1.0280572772572601E-4</v>
      </c>
      <c r="Y64" s="33">
        <v>1.02341564149045E-4</v>
      </c>
      <c r="Z64" s="33">
        <v>9.7381095155985191E-5</v>
      </c>
      <c r="AA64" s="33">
        <v>9.2920892287419405E-5</v>
      </c>
      <c r="AB64" s="33">
        <v>8.86649735213984E-5</v>
      </c>
      <c r="AC64" s="33">
        <v>8.4830325740986389E-5</v>
      </c>
      <c r="AD64" s="33">
        <v>8.0718621918514702E-5</v>
      </c>
      <c r="AE64" s="33">
        <v>7.7021585769445394E-5</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2.0844459499347261E-4</v>
      </c>
      <c r="D66" s="33">
        <v>2.0628593766759738E-4</v>
      </c>
      <c r="E66" s="33">
        <v>1.995389418831107E-4</v>
      </c>
      <c r="F66" s="33">
        <v>1.8986734127441081E-4</v>
      </c>
      <c r="G66" s="33">
        <v>1.8117112709811162E-4</v>
      </c>
      <c r="H66" s="33">
        <v>1.728732128110527E-4</v>
      </c>
      <c r="I66" s="33">
        <v>1.653966653597797E-4</v>
      </c>
      <c r="J66" s="33">
        <v>1.6079478608579229E-4</v>
      </c>
      <c r="K66" s="33">
        <v>1.6102985322280933E-4</v>
      </c>
      <c r="L66" s="33">
        <v>1.6286040135767891E-4</v>
      </c>
      <c r="M66" s="33">
        <v>1.6404308373686898E-4</v>
      </c>
      <c r="N66" s="33">
        <v>3.84513739873148E-4</v>
      </c>
      <c r="O66" s="33">
        <v>3.6690242339700794E-4</v>
      </c>
      <c r="P66" s="33">
        <v>3.5009773210967102E-4</v>
      </c>
      <c r="Q66" s="33">
        <v>2.2890540701584819E-3</v>
      </c>
      <c r="R66" s="33">
        <v>2.1781042148101347E-3</v>
      </c>
      <c r="S66" s="33">
        <v>1136.1767641957372</v>
      </c>
      <c r="T66" s="33">
        <v>1084.1381333429351</v>
      </c>
      <c r="U66" s="33">
        <v>1037.2505335568442</v>
      </c>
      <c r="V66" s="33">
        <v>986.97527000653861</v>
      </c>
      <c r="W66" s="33">
        <v>2184.127632354755</v>
      </c>
      <c r="X66" s="33">
        <v>2084.09125141718</v>
      </c>
      <c r="Y66" s="33">
        <v>2365.3312428089343</v>
      </c>
      <c r="Z66" s="33">
        <v>2250.6842535137457</v>
      </c>
      <c r="AA66" s="33">
        <v>2147.5994776886432</v>
      </c>
      <c r="AB66" s="33">
        <v>2049.236142016829</v>
      </c>
      <c r="AC66" s="33">
        <v>1960.6092749301486</v>
      </c>
      <c r="AD66" s="33">
        <v>1865.5790533709601</v>
      </c>
      <c r="AE66" s="33">
        <v>1780.1326846092074</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1199.6506177181677</v>
      </c>
      <c r="D68" s="33">
        <v>1144.7047874432819</v>
      </c>
      <c r="E68" s="33">
        <v>6293.4888617533788</v>
      </c>
      <c r="F68" s="33">
        <v>21069.387582859126</v>
      </c>
      <c r="G68" s="33">
        <v>20104.377456556249</v>
      </c>
      <c r="H68" s="33">
        <v>19183.568730567138</v>
      </c>
      <c r="I68" s="33">
        <v>20919.44205079383</v>
      </c>
      <c r="J68" s="33">
        <v>34084.862933652359</v>
      </c>
      <c r="K68" s="33">
        <v>32569.505763442874</v>
      </c>
      <c r="L68" s="33">
        <v>31077.776113994958</v>
      </c>
      <c r="M68" s="33">
        <v>29733.70176666203</v>
      </c>
      <c r="N68" s="33">
        <v>38514.935885741201</v>
      </c>
      <c r="O68" s="33">
        <v>36750.893028804545</v>
      </c>
      <c r="P68" s="33">
        <v>35067.646205216646</v>
      </c>
      <c r="Q68" s="33">
        <v>33795.103665235954</v>
      </c>
      <c r="R68" s="33">
        <v>32157.063879629171</v>
      </c>
      <c r="S68" s="33">
        <v>30684.223143890242</v>
      </c>
      <c r="T68" s="33">
        <v>31423.473282870214</v>
      </c>
      <c r="U68" s="33">
        <v>35314.388428283222</v>
      </c>
      <c r="V68" s="33">
        <v>33602.7092339585</v>
      </c>
      <c r="W68" s="33">
        <v>37508.112457130403</v>
      </c>
      <c r="X68" s="33">
        <v>36415.923823450896</v>
      </c>
      <c r="Y68" s="33">
        <v>40459.178244562485</v>
      </c>
      <c r="Z68" s="33">
        <v>38612.312958159964</v>
      </c>
      <c r="AA68" s="33">
        <v>36843.810071915686</v>
      </c>
      <c r="AB68" s="33">
        <v>45634.583541513406</v>
      </c>
      <c r="AC68" s="33">
        <v>43660.945621991254</v>
      </c>
      <c r="AD68" s="33">
        <v>41544.710948217093</v>
      </c>
      <c r="AE68" s="33">
        <v>39641.899757593637</v>
      </c>
    </row>
    <row r="69" spans="1:31">
      <c r="A69" s="29" t="s">
        <v>133</v>
      </c>
      <c r="B69" s="29" t="s">
        <v>68</v>
      </c>
      <c r="C69" s="33">
        <v>7.5748629738964051E-4</v>
      </c>
      <c r="D69" s="33">
        <v>1.2216686083792992E-3</v>
      </c>
      <c r="E69" s="33">
        <v>1.5135026288006879E-3</v>
      </c>
      <c r="F69" s="33">
        <v>2.2912937556083019E-3</v>
      </c>
      <c r="G69" s="33">
        <v>2.2006619160677512E-3</v>
      </c>
      <c r="H69" s="33">
        <v>2.1057502301578099E-3</v>
      </c>
      <c r="I69" s="33">
        <v>3.8829355270063219E-3</v>
      </c>
      <c r="J69" s="33">
        <v>3.7015184570441278E-3</v>
      </c>
      <c r="K69" s="33">
        <v>4.5167525527452018E-3</v>
      </c>
      <c r="L69" s="33">
        <v>8.4107799112478794E-3</v>
      </c>
      <c r="M69" s="33">
        <v>896.31345294553671</v>
      </c>
      <c r="N69" s="33">
        <v>1218.7589914276718</v>
      </c>
      <c r="O69" s="33">
        <v>2593.3881285836874</v>
      </c>
      <c r="P69" s="33">
        <v>2474.6069967564122</v>
      </c>
      <c r="Q69" s="33">
        <v>2367.5833816083027</v>
      </c>
      <c r="R69" s="33">
        <v>4597.8130525849128</v>
      </c>
      <c r="S69" s="33">
        <v>8050.0028413277487</v>
      </c>
      <c r="T69" s="33">
        <v>7681.3004226441344</v>
      </c>
      <c r="U69" s="33">
        <v>7349.0939158005458</v>
      </c>
      <c r="V69" s="33">
        <v>6992.8852802465599</v>
      </c>
      <c r="W69" s="33">
        <v>6672.600522902866</v>
      </c>
      <c r="X69" s="33">
        <v>6366.9856070451342</v>
      </c>
      <c r="Y69" s="33">
        <v>8741.2804005952366</v>
      </c>
      <c r="Z69" s="33">
        <v>8317.5928133736015</v>
      </c>
      <c r="AA69" s="33">
        <v>7936.6343607463405</v>
      </c>
      <c r="AB69" s="33">
        <v>7573.1243941063349</v>
      </c>
      <c r="AC69" s="33">
        <v>7245.5963580027201</v>
      </c>
      <c r="AD69" s="33">
        <v>6894.4042003287705</v>
      </c>
      <c r="AE69" s="33">
        <v>8711.7833081892859</v>
      </c>
    </row>
    <row r="70" spans="1:31">
      <c r="A70" s="29" t="s">
        <v>133</v>
      </c>
      <c r="B70" s="29" t="s">
        <v>36</v>
      </c>
      <c r="C70" s="33">
        <v>3.6832637915539901E-4</v>
      </c>
      <c r="D70" s="33">
        <v>3.8154897607846897E-4</v>
      </c>
      <c r="E70" s="33">
        <v>3.6504746622480997E-4</v>
      </c>
      <c r="F70" s="33">
        <v>3.4735371049359799E-4</v>
      </c>
      <c r="G70" s="33">
        <v>3.3144438011002702E-4</v>
      </c>
      <c r="H70" s="33">
        <v>3.5642564851705397E-4</v>
      </c>
      <c r="I70" s="33">
        <v>3.7590798120684102E-4</v>
      </c>
      <c r="J70" s="33">
        <v>4.3219961808793199E-4</v>
      </c>
      <c r="K70" s="33">
        <v>9.0192985613736499E-4</v>
      </c>
      <c r="L70" s="33">
        <v>9.4147193146154097E-4</v>
      </c>
      <c r="M70" s="33">
        <v>9.0561103563499697E-4</v>
      </c>
      <c r="N70" s="33">
        <v>1.2350433214787999E-2</v>
      </c>
      <c r="O70" s="33">
        <v>1.1785980672340801E-2</v>
      </c>
      <c r="P70" s="33">
        <v>1.1248165817212E-2</v>
      </c>
      <c r="Q70" s="33">
        <v>4125.1732335401603</v>
      </c>
      <c r="R70" s="33">
        <v>3925.2271621985396</v>
      </c>
      <c r="S70" s="33">
        <v>4557.5540205785201</v>
      </c>
      <c r="T70" s="33">
        <v>4348.8110880997301</v>
      </c>
      <c r="U70" s="33">
        <v>4160.7305213489599</v>
      </c>
      <c r="V70" s="33">
        <v>3959.06099836665</v>
      </c>
      <c r="W70" s="33">
        <v>6987.0073868933996</v>
      </c>
      <c r="X70" s="33">
        <v>6666.9917802507998</v>
      </c>
      <c r="Y70" s="33">
        <v>6378.6528339797896</v>
      </c>
      <c r="Z70" s="33">
        <v>6325.6645048177197</v>
      </c>
      <c r="AA70" s="33">
        <v>6035.9394123979</v>
      </c>
      <c r="AB70" s="33">
        <v>5759.4841722540605</v>
      </c>
      <c r="AC70" s="33">
        <v>5510.3937816054595</v>
      </c>
      <c r="AD70" s="33">
        <v>5243.3064318699498</v>
      </c>
      <c r="AE70" s="33">
        <v>5003.1549960600296</v>
      </c>
    </row>
    <row r="71" spans="1:31">
      <c r="A71" s="29" t="s">
        <v>133</v>
      </c>
      <c r="B71" s="29" t="s">
        <v>73</v>
      </c>
      <c r="C71" s="33">
        <v>0</v>
      </c>
      <c r="D71" s="33">
        <v>0</v>
      </c>
      <c r="E71" s="33">
        <v>2.9990856804436799E-4</v>
      </c>
      <c r="F71" s="33">
        <v>2.9685122280769498E-4</v>
      </c>
      <c r="G71" s="33">
        <v>2.8486652344024297E-4</v>
      </c>
      <c r="H71" s="33">
        <v>3.12802909467896E-4</v>
      </c>
      <c r="I71" s="33">
        <v>3.0407507070306298E-4</v>
      </c>
      <c r="J71" s="33">
        <v>2.9464243953149997E-4</v>
      </c>
      <c r="K71" s="33">
        <v>3.3817050721474703E-4</v>
      </c>
      <c r="L71" s="33">
        <v>3.6035936893906402E-4</v>
      </c>
      <c r="M71" s="33">
        <v>3.74573019775974E-4</v>
      </c>
      <c r="N71" s="33">
        <v>6.9165735975284506E-4</v>
      </c>
      <c r="O71" s="33">
        <v>6.5997839644797794E-4</v>
      </c>
      <c r="P71" s="33">
        <v>6.2975037803933702E-4</v>
      </c>
      <c r="Q71" s="33">
        <v>7.2212981977230598E-4</v>
      </c>
      <c r="R71" s="33">
        <v>6.8790729511199905E-4</v>
      </c>
      <c r="S71" s="33">
        <v>8.8764042785492399E-4</v>
      </c>
      <c r="T71" s="33">
        <v>8.4698514074573903E-4</v>
      </c>
      <c r="U71" s="33">
        <v>8.1035410640365206E-4</v>
      </c>
      <c r="V71" s="33">
        <v>7.7107645365681501E-4</v>
      </c>
      <c r="W71" s="33">
        <v>1.1938609704319901E-3</v>
      </c>
      <c r="X71" s="33">
        <v>1.1397962802126599E-3</v>
      </c>
      <c r="Y71" s="33">
        <v>1.0905015350336699E-3</v>
      </c>
      <c r="Z71" s="33">
        <v>2.2829006644781401E-3</v>
      </c>
      <c r="AA71" s="33">
        <v>2.1783403278332696E-3</v>
      </c>
      <c r="AB71" s="33">
        <v>2.07856901428055E-3</v>
      </c>
      <c r="AC71" s="33">
        <v>1.98867353762854E-3</v>
      </c>
      <c r="AD71" s="33">
        <v>1.89228304855648E-3</v>
      </c>
      <c r="AE71" s="33">
        <v>1.80561359523199E-3</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1199.6516368751779</v>
      </c>
      <c r="D73" s="35">
        <v>1144.7062661861085</v>
      </c>
      <c r="E73" s="35">
        <v>6293.4906355419653</v>
      </c>
      <c r="F73" s="35">
        <v>21069.39013152683</v>
      </c>
      <c r="G73" s="35">
        <v>20104.37990280399</v>
      </c>
      <c r="H73" s="35">
        <v>19183.571070654991</v>
      </c>
      <c r="I73" s="35">
        <v>20919.446157932172</v>
      </c>
      <c r="J73" s="35">
        <v>34084.866851921433</v>
      </c>
      <c r="K73" s="35">
        <v>32569.510500089789</v>
      </c>
      <c r="L73" s="35">
        <v>31077.784745921213</v>
      </c>
      <c r="M73" s="35">
        <v>30630.015440316129</v>
      </c>
      <c r="N73" s="35">
        <v>39733.695341802086</v>
      </c>
      <c r="O73" s="35">
        <v>39344.281600740542</v>
      </c>
      <c r="P73" s="35">
        <v>37542.253625019148</v>
      </c>
      <c r="Q73" s="35">
        <v>36162.68940697152</v>
      </c>
      <c r="R73" s="35">
        <v>36754.87917794659</v>
      </c>
      <c r="S73" s="35">
        <v>39870.402844715936</v>
      </c>
      <c r="T73" s="35">
        <v>40188.911929794507</v>
      </c>
      <c r="U73" s="35">
        <v>43700.732965077594</v>
      </c>
      <c r="V73" s="35">
        <v>41582.569867410544</v>
      </c>
      <c r="W73" s="35">
        <v>46364.840720128428</v>
      </c>
      <c r="X73" s="35">
        <v>44867.000784718941</v>
      </c>
      <c r="Y73" s="35">
        <v>51565.789990308222</v>
      </c>
      <c r="Z73" s="35">
        <v>49180.59012242841</v>
      </c>
      <c r="AA73" s="35">
        <v>46928.044003271563</v>
      </c>
      <c r="AB73" s="35">
        <v>55256.944166301546</v>
      </c>
      <c r="AC73" s="35">
        <v>52867.151339754448</v>
      </c>
      <c r="AD73" s="35">
        <v>50304.694282635443</v>
      </c>
      <c r="AE73" s="35">
        <v>50133.815827413709</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ollapsed="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4.61997807766314E-5</v>
      </c>
      <c r="D78" s="33">
        <v>4.4083760265494499E-5</v>
      </c>
      <c r="E78" s="33">
        <v>4.3150393486565297E-5</v>
      </c>
      <c r="F78" s="33">
        <v>4.1058905138617702E-5</v>
      </c>
      <c r="G78" s="33">
        <v>3.9178344582319895E-5</v>
      </c>
      <c r="H78" s="33">
        <v>3.8323822513348899E-5</v>
      </c>
      <c r="I78" s="33">
        <v>3.93610615933727E-5</v>
      </c>
      <c r="J78" s="33">
        <v>3.8582022613483701E-5</v>
      </c>
      <c r="K78" s="33">
        <v>4.00178098223055E-5</v>
      </c>
      <c r="L78" s="33">
        <v>3.8184933021348698E-5</v>
      </c>
      <c r="M78" s="33">
        <v>3.6533483042398904E-5</v>
      </c>
      <c r="N78" s="33">
        <v>3.9068468030330901E-5</v>
      </c>
      <c r="O78" s="33">
        <v>3.7279072533184001E-5</v>
      </c>
      <c r="P78" s="33">
        <v>3.55716340823877E-5</v>
      </c>
      <c r="Q78" s="33">
        <v>3.4033205971914801E-5</v>
      </c>
      <c r="R78" s="33">
        <v>3.3333643542369094E-5</v>
      </c>
      <c r="S78" s="33">
        <v>3.2736234354817697E-5</v>
      </c>
      <c r="T78" s="33">
        <v>3.3860150176520793E-5</v>
      </c>
      <c r="U78" s="33">
        <v>3.45793876467742E-5</v>
      </c>
      <c r="V78" s="33">
        <v>3.2903333722378196E-5</v>
      </c>
      <c r="W78" s="33">
        <v>3.4724815660487897E-5</v>
      </c>
      <c r="X78" s="33">
        <v>3.3134366075060298E-5</v>
      </c>
      <c r="Y78" s="33">
        <v>3.1701346718274202E-5</v>
      </c>
      <c r="Z78" s="33">
        <v>3.0164790689042199E-5</v>
      </c>
      <c r="AA78" s="33">
        <v>3.0289113036888302E-5</v>
      </c>
      <c r="AB78" s="33">
        <v>3.1463735056111099E-5</v>
      </c>
      <c r="AC78" s="33">
        <v>3.2169846992309002E-5</v>
      </c>
      <c r="AD78" s="33">
        <v>3.0610582876661501E-5</v>
      </c>
      <c r="AE78" s="33">
        <v>2.92085714355675E-5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2.1073770039597929E-4</v>
      </c>
      <c r="D80" s="33">
        <v>2.0437470317416368E-4</v>
      </c>
      <c r="E80" s="33">
        <v>1.955357561720527E-4</v>
      </c>
      <c r="F80" s="33">
        <v>1.8605818893345299E-4</v>
      </c>
      <c r="G80" s="33">
        <v>1.7753643975131639E-4</v>
      </c>
      <c r="H80" s="33">
        <v>1.694049996952625E-4</v>
      </c>
      <c r="I80" s="33">
        <v>1.620784480675743E-4</v>
      </c>
      <c r="J80" s="33">
        <v>1.579940808067781E-4</v>
      </c>
      <c r="K80" s="33">
        <v>1.5821363456972669E-4</v>
      </c>
      <c r="L80" s="33">
        <v>1.587188469304011E-4</v>
      </c>
      <c r="M80" s="33">
        <v>1.5889362854332829E-4</v>
      </c>
      <c r="N80" s="33">
        <v>1.9403750417951E-4</v>
      </c>
      <c r="O80" s="33">
        <v>1.8515029017391159E-4</v>
      </c>
      <c r="P80" s="33">
        <v>1.7667012414141181E-4</v>
      </c>
      <c r="Q80" s="33">
        <v>1.6902936508518218E-4</v>
      </c>
      <c r="R80" s="33">
        <v>1.628697063163126E-4</v>
      </c>
      <c r="S80" s="33">
        <v>1.5982451609723109E-4</v>
      </c>
      <c r="T80" s="33">
        <v>1.589590155573626E-4</v>
      </c>
      <c r="U80" s="33">
        <v>2.120862589641888E-4</v>
      </c>
      <c r="V80" s="33">
        <v>2.0180649316039629E-4</v>
      </c>
      <c r="W80" s="33">
        <v>1.9256344759546989E-4</v>
      </c>
      <c r="X80" s="33">
        <v>1.8374374763244821E-4</v>
      </c>
      <c r="Y80" s="33">
        <v>1.7673232970622437E-4</v>
      </c>
      <c r="Z80" s="33">
        <v>1.729396017765649E-4</v>
      </c>
      <c r="AA80" s="33">
        <v>1.669280605154691E-4</v>
      </c>
      <c r="AB80" s="33">
        <v>1.6433131435673249E-4</v>
      </c>
      <c r="AC80" s="33">
        <v>1.6454291975785771E-4</v>
      </c>
      <c r="AD80" s="33">
        <v>1.7398766321957619E-4</v>
      </c>
      <c r="AE80" s="33">
        <v>1.6722156154221217E-4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10050.235042698472</v>
      </c>
      <c r="D82" s="33">
        <v>9589.9189300546295</v>
      </c>
      <c r="E82" s="33">
        <v>14630.037835270499</v>
      </c>
      <c r="F82" s="33">
        <v>13920.923706982727</v>
      </c>
      <c r="G82" s="33">
        <v>13283.324142595904</v>
      </c>
      <c r="H82" s="33">
        <v>12674.927611934625</v>
      </c>
      <c r="I82" s="33">
        <v>12126.753142439144</v>
      </c>
      <c r="J82" s="33">
        <v>13093.748358793744</v>
      </c>
      <c r="K82" s="33">
        <v>12645.518458337843</v>
      </c>
      <c r="L82" s="33">
        <v>12066.334404227899</v>
      </c>
      <c r="M82" s="33">
        <v>11544.480727367396</v>
      </c>
      <c r="N82" s="33">
        <v>10984.922761776248</v>
      </c>
      <c r="O82" s="33">
        <v>10481.796524239408</v>
      </c>
      <c r="P82" s="33">
        <v>10001.71423670456</v>
      </c>
      <c r="Q82" s="33">
        <v>9569.152767902624</v>
      </c>
      <c r="R82" s="33">
        <v>10188.554161052163</v>
      </c>
      <c r="S82" s="33">
        <v>9721.9028343504015</v>
      </c>
      <c r="T82" s="33">
        <v>10842.520097240875</v>
      </c>
      <c r="U82" s="33">
        <v>10373.594844750141</v>
      </c>
      <c r="V82" s="33">
        <v>9870.7894020358744</v>
      </c>
      <c r="W82" s="33">
        <v>9634.3442117426093</v>
      </c>
      <c r="X82" s="33">
        <v>9193.0765388888085</v>
      </c>
      <c r="Y82" s="33">
        <v>8795.4876247444918</v>
      </c>
      <c r="Z82" s="33">
        <v>8369.172629016457</v>
      </c>
      <c r="AA82" s="33">
        <v>8386.2334485164192</v>
      </c>
      <c r="AB82" s="33">
        <v>8368.7698623366105</v>
      </c>
      <c r="AC82" s="33">
        <v>8006.8314230113901</v>
      </c>
      <c r="AD82" s="33">
        <v>7618.7423876966759</v>
      </c>
      <c r="AE82" s="33">
        <v>7269.7923517781401</v>
      </c>
    </row>
    <row r="83" spans="1:31">
      <c r="A83" s="29" t="s">
        <v>134</v>
      </c>
      <c r="B83" s="29" t="s">
        <v>68</v>
      </c>
      <c r="C83" s="33">
        <v>9.0873542612145003E-5</v>
      </c>
      <c r="D83" s="33">
        <v>1.3747200637466799E-4</v>
      </c>
      <c r="E83" s="33">
        <v>1.60443454445594E-4</v>
      </c>
      <c r="F83" s="33">
        <v>1.6027527561187198E-4</v>
      </c>
      <c r="G83" s="33">
        <v>1.5293442323288501E-4</v>
      </c>
      <c r="H83" s="33">
        <v>1.5259925430821501E-4</v>
      </c>
      <c r="I83" s="33">
        <v>1.7952633497018999E-4</v>
      </c>
      <c r="J83" s="33">
        <v>1.822122021515E-4</v>
      </c>
      <c r="K83" s="33">
        <v>2.6603658140575897E-4</v>
      </c>
      <c r="L83" s="33">
        <v>3.4770438971558397E-4</v>
      </c>
      <c r="M83" s="33">
        <v>3.6873992312209605E-4</v>
      </c>
      <c r="N83" s="33">
        <v>5.3607432647928002E-4</v>
      </c>
      <c r="O83" s="33">
        <v>5.1152130368879506E-4</v>
      </c>
      <c r="P83" s="33">
        <v>4.8809284683697199E-4</v>
      </c>
      <c r="Q83" s="33">
        <v>4.6698344954710904E-4</v>
      </c>
      <c r="R83" s="33">
        <v>4.45769030005723E-4</v>
      </c>
      <c r="S83" s="33">
        <v>4.3212340993723305E-4</v>
      </c>
      <c r="T83" s="33">
        <v>6.3472267181244703E-4</v>
      </c>
      <c r="U83" s="33">
        <v>6.0805042077296406E-4</v>
      </c>
      <c r="V83" s="33">
        <v>5.7857837504510202E-4</v>
      </c>
      <c r="W83" s="33">
        <v>7.1308722322693894E-4</v>
      </c>
      <c r="X83" s="33">
        <v>6.8114427416570702E-4</v>
      </c>
      <c r="Y83" s="33">
        <v>6.5168564720926203E-4</v>
      </c>
      <c r="Z83" s="33">
        <v>6.20098613406495E-4</v>
      </c>
      <c r="AA83" s="33">
        <v>5.916971499614691E-4</v>
      </c>
      <c r="AB83" s="33">
        <v>5.6529643207612202E-4</v>
      </c>
      <c r="AC83" s="33">
        <v>5.4383490744369905E-4</v>
      </c>
      <c r="AD83" s="33">
        <v>5.1846072597273895E-4</v>
      </c>
      <c r="AE83" s="33">
        <v>4.9471443298313702E-4</v>
      </c>
    </row>
    <row r="84" spans="1:31">
      <c r="A84" s="29" t="s">
        <v>134</v>
      </c>
      <c r="B84" s="29" t="s">
        <v>36</v>
      </c>
      <c r="C84" s="33">
        <v>3.4253912305808997E-4</v>
      </c>
      <c r="D84" s="33">
        <v>3.2685030813140998E-4</v>
      </c>
      <c r="E84" s="33">
        <v>3.1271444637196799E-4</v>
      </c>
      <c r="F84" s="33">
        <v>2.97557258500078E-4</v>
      </c>
      <c r="G84" s="33">
        <v>2.9104120461327198E-4</v>
      </c>
      <c r="H84" s="33">
        <v>2.9118132263256102E-4</v>
      </c>
      <c r="I84" s="33">
        <v>3.1062885232921699E-4</v>
      </c>
      <c r="J84" s="33">
        <v>3.5539361836464E-4</v>
      </c>
      <c r="K84" s="33">
        <v>5.1265565172131699E-4</v>
      </c>
      <c r="L84" s="33">
        <v>5.2048754823937006E-4</v>
      </c>
      <c r="M84" s="33">
        <v>5.0920349520483803E-4</v>
      </c>
      <c r="N84" s="33">
        <v>6.6322797769734893E-4</v>
      </c>
      <c r="O84" s="33">
        <v>6.3285112350506005E-4</v>
      </c>
      <c r="P84" s="33">
        <v>6.0683521367992403E-4</v>
      </c>
      <c r="Q84" s="33">
        <v>5.8634797216506294E-4</v>
      </c>
      <c r="R84" s="33">
        <v>6.1033334546075897E-4</v>
      </c>
      <c r="S84" s="33">
        <v>6.4071845493190505E-4</v>
      </c>
      <c r="T84" s="33">
        <v>6.4263444372980605E-4</v>
      </c>
      <c r="U84" s="33">
        <v>9.2218403542352104E-4</v>
      </c>
      <c r="V84" s="33">
        <v>8.7958737920476409E-4</v>
      </c>
      <c r="W84" s="33">
        <v>9.7968766866798006E-4</v>
      </c>
      <c r="X84" s="33">
        <v>9.3655596976065898E-4</v>
      </c>
      <c r="Y84" s="33">
        <v>9.05852671771524E-4</v>
      </c>
      <c r="Z84" s="33">
        <v>9.56254637351408E-4</v>
      </c>
      <c r="AA84" s="33">
        <v>9.2357636686131591E-4</v>
      </c>
      <c r="AB84" s="33">
        <v>1.02235490878048E-3</v>
      </c>
      <c r="AC84" s="33">
        <v>1.0308392451536701E-3</v>
      </c>
      <c r="AD84" s="33">
        <v>1.14219263239639E-3</v>
      </c>
      <c r="AE84" s="33">
        <v>1.0968040240789899E-3</v>
      </c>
    </row>
    <row r="85" spans="1:31">
      <c r="A85" s="29" t="s">
        <v>134</v>
      </c>
      <c r="B85" s="29" t="s">
        <v>73</v>
      </c>
      <c r="C85" s="33">
        <v>0</v>
      </c>
      <c r="D85" s="33">
        <v>0</v>
      </c>
      <c r="E85" s="33">
        <v>8.6822587014926994E-4</v>
      </c>
      <c r="F85" s="33">
        <v>8.4038158103654902E-4</v>
      </c>
      <c r="G85" s="33">
        <v>8.4179569428825211E-4</v>
      </c>
      <c r="H85" s="33">
        <v>8.8546698378714692E-4</v>
      </c>
      <c r="I85" s="33">
        <v>8.8336847089105297E-4</v>
      </c>
      <c r="J85" s="33">
        <v>9.4058969607444995E-4</v>
      </c>
      <c r="K85" s="33">
        <v>9.2756124758390404E-4</v>
      </c>
      <c r="L85" s="33">
        <v>9.4352773660190989E-4</v>
      </c>
      <c r="M85" s="33">
        <v>9.4612023499002793E-4</v>
      </c>
      <c r="N85" s="33">
        <v>1.1601655121587209E-3</v>
      </c>
      <c r="O85" s="33">
        <v>1.1080200164142111E-3</v>
      </c>
      <c r="P85" s="33">
        <v>1.058345799126577E-3</v>
      </c>
      <c r="Q85" s="33">
        <v>1.0164734531005711E-3</v>
      </c>
      <c r="R85" s="33">
        <v>1.0204950084913671E-3</v>
      </c>
      <c r="S85" s="33">
        <v>1.097607871461536E-3</v>
      </c>
      <c r="T85" s="33">
        <v>1.1025696877821169E-3</v>
      </c>
      <c r="U85" s="33">
        <v>1.5596745085532349E-3</v>
      </c>
      <c r="V85" s="33">
        <v>1.4840774908285738E-3</v>
      </c>
      <c r="W85" s="33">
        <v>1.419768789727005E-3</v>
      </c>
      <c r="X85" s="33">
        <v>1.3568798897342388E-3</v>
      </c>
      <c r="Y85" s="33">
        <v>1.30007589838407E-3</v>
      </c>
      <c r="Z85" s="33">
        <v>1.2468502896856978E-3</v>
      </c>
      <c r="AA85" s="33">
        <v>1.1974717917576109E-3</v>
      </c>
      <c r="AB85" s="33">
        <v>1.2817691814422879E-3</v>
      </c>
      <c r="AC85" s="33">
        <v>1.2349339896805009E-3</v>
      </c>
      <c r="AD85" s="33">
        <v>1.2333041693920611E-3</v>
      </c>
      <c r="AE85" s="33">
        <v>1.176816955058258E-3</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10050.235390509495</v>
      </c>
      <c r="D87" s="35">
        <v>9589.9193159851002</v>
      </c>
      <c r="E87" s="35">
        <v>14630.038234400103</v>
      </c>
      <c r="F87" s="35">
        <v>13920.924094375097</v>
      </c>
      <c r="G87" s="35">
        <v>13283.324512245112</v>
      </c>
      <c r="H87" s="35">
        <v>12674.927972262702</v>
      </c>
      <c r="I87" s="35">
        <v>12126.753523404988</v>
      </c>
      <c r="J87" s="35">
        <v>13093.748737582049</v>
      </c>
      <c r="K87" s="35">
        <v>12645.518922605868</v>
      </c>
      <c r="L87" s="35">
        <v>12066.334948836069</v>
      </c>
      <c r="M87" s="35">
        <v>11544.481291534432</v>
      </c>
      <c r="N87" s="35">
        <v>10984.923530956547</v>
      </c>
      <c r="O87" s="35">
        <v>10481.797258190074</v>
      </c>
      <c r="P87" s="35">
        <v>10001.714937039165</v>
      </c>
      <c r="Q87" s="35">
        <v>9569.1534379486438</v>
      </c>
      <c r="R87" s="35">
        <v>10188.554803024543</v>
      </c>
      <c r="S87" s="35">
        <v>9721.9034590345618</v>
      </c>
      <c r="T87" s="35">
        <v>10842.520924782712</v>
      </c>
      <c r="U87" s="35">
        <v>10373.595699466208</v>
      </c>
      <c r="V87" s="35">
        <v>9870.7902153240757</v>
      </c>
      <c r="W87" s="35">
        <v>9634.3451521180959</v>
      </c>
      <c r="X87" s="35">
        <v>9193.0774369111969</v>
      </c>
      <c r="Y87" s="35">
        <v>8795.4884848638139</v>
      </c>
      <c r="Z87" s="35">
        <v>8369.1734522194638</v>
      </c>
      <c r="AA87" s="35">
        <v>8386.2342374307427</v>
      </c>
      <c r="AB87" s="35">
        <v>8368.7706234280922</v>
      </c>
      <c r="AC87" s="35">
        <v>8006.8321635590637</v>
      </c>
      <c r="AD87" s="35">
        <v>7618.7431107556486</v>
      </c>
      <c r="AE87" s="35">
        <v>7269.7930429227054</v>
      </c>
    </row>
  </sheetData>
  <sheetProtection algorithmName="SHA-512" hashValue="a6RDxb23Dwew1UznFf+zztOTjPJ4ZH0D8yWWKdMyH+OQVaWmW6BM6JEZTlITlRSpqbk9b1Pjs3sY7UzOK2up8A==" saltValue="5D1MB1302K7szaPxKmFn4A=="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81</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1464986.3467999999</v>
      </c>
      <c r="D6" s="33">
        <v>1309980.2582</v>
      </c>
      <c r="E6" s="33">
        <v>1220794.4953999999</v>
      </c>
      <c r="F6" s="33">
        <v>981355.04321783502</v>
      </c>
      <c r="G6" s="33">
        <v>864310.30176140962</v>
      </c>
      <c r="H6" s="33">
        <v>790858.3182017043</v>
      </c>
      <c r="I6" s="33">
        <v>727237.02996765589</v>
      </c>
      <c r="J6" s="33">
        <v>745209.33269519813</v>
      </c>
      <c r="K6" s="33">
        <v>662556.20186315919</v>
      </c>
      <c r="L6" s="33">
        <v>613086.38399072294</v>
      </c>
      <c r="M6" s="33">
        <v>545972.03834563075</v>
      </c>
      <c r="N6" s="33">
        <v>324775.85055284726</v>
      </c>
      <c r="O6" s="33">
        <v>315162.93860824843</v>
      </c>
      <c r="P6" s="33">
        <v>267981.05842950963</v>
      </c>
      <c r="Q6" s="33">
        <v>200537.3900028691</v>
      </c>
      <c r="R6" s="33">
        <v>185654.00124203379</v>
      </c>
      <c r="S6" s="33">
        <v>177733.20037957138</v>
      </c>
      <c r="T6" s="33">
        <v>166715.7748284431</v>
      </c>
      <c r="U6" s="33">
        <v>149079.75634109939</v>
      </c>
      <c r="V6" s="33">
        <v>140119.16345766961</v>
      </c>
      <c r="W6" s="33">
        <v>107455.2391376367</v>
      </c>
      <c r="X6" s="33">
        <v>67270.247595241002</v>
      </c>
      <c r="Y6" s="33">
        <v>58452.046283816206</v>
      </c>
      <c r="Z6" s="33">
        <v>40617.579362789198</v>
      </c>
      <c r="AA6" s="33">
        <v>33494.991007774937</v>
      </c>
      <c r="AB6" s="33">
        <v>30413.561460000001</v>
      </c>
      <c r="AC6" s="33">
        <v>28421.438259999999</v>
      </c>
      <c r="AD6" s="33">
        <v>25817.781490000001</v>
      </c>
      <c r="AE6" s="33">
        <v>23234.82015</v>
      </c>
    </row>
    <row r="7" spans="1:31">
      <c r="A7" s="29" t="s">
        <v>40</v>
      </c>
      <c r="B7" s="29" t="s">
        <v>71</v>
      </c>
      <c r="C7" s="33">
        <v>206976.84209999998</v>
      </c>
      <c r="D7" s="33">
        <v>173147.07610000001</v>
      </c>
      <c r="E7" s="33">
        <v>173439.39146000001</v>
      </c>
      <c r="F7" s="33">
        <v>79773.753373571381</v>
      </c>
      <c r="G7" s="33">
        <v>78599.827428656441</v>
      </c>
      <c r="H7" s="33">
        <v>62734.033311984043</v>
      </c>
      <c r="I7" s="33">
        <v>8978.7370315967055</v>
      </c>
      <c r="J7" s="33">
        <v>7046.3635902848855</v>
      </c>
      <c r="K7" s="33">
        <v>6799.8148665094841</v>
      </c>
      <c r="L7" s="33">
        <v>6434.0596090008466</v>
      </c>
      <c r="M7" s="33">
        <v>5775.6662533060626</v>
      </c>
      <c r="N7" s="33">
        <v>5575.1755035465903</v>
      </c>
      <c r="O7" s="33">
        <v>5659.6530219268534</v>
      </c>
      <c r="P7" s="33">
        <v>4834.8382272068102</v>
      </c>
      <c r="Q7" s="33">
        <v>4521.6023360564805</v>
      </c>
      <c r="R7" s="33">
        <v>4054.0485881499271</v>
      </c>
      <c r="S7" s="33">
        <v>3477.8355621127448</v>
      </c>
      <c r="T7" s="33">
        <v>3844.2283198333585</v>
      </c>
      <c r="U7" s="33">
        <v>3225.8337386276457</v>
      </c>
      <c r="V7" s="33">
        <v>2044.2653337467859</v>
      </c>
      <c r="W7" s="33">
        <v>2802.5042769227298</v>
      </c>
      <c r="X7" s="33">
        <v>3123.8041640572728</v>
      </c>
      <c r="Y7" s="33">
        <v>3068.5318588343466</v>
      </c>
      <c r="Z7" s="33">
        <v>2720.5512531950267</v>
      </c>
      <c r="AA7" s="33">
        <v>2438.1687139871729</v>
      </c>
      <c r="AB7" s="33">
        <v>2753.0649308325369</v>
      </c>
      <c r="AC7" s="33">
        <v>1.8842584329999998E-3</v>
      </c>
      <c r="AD7" s="33">
        <v>0</v>
      </c>
      <c r="AE7" s="33">
        <v>0</v>
      </c>
    </row>
    <row r="8" spans="1:31">
      <c r="A8" s="29" t="s">
        <v>40</v>
      </c>
      <c r="B8" s="29" t="s">
        <v>20</v>
      </c>
      <c r="C8" s="33">
        <v>185419.30936727329</v>
      </c>
      <c r="D8" s="33">
        <v>177228.47730159876</v>
      </c>
      <c r="E8" s="33">
        <v>134321.96688590568</v>
      </c>
      <c r="F8" s="33">
        <v>198169.94562985247</v>
      </c>
      <c r="G8" s="33">
        <v>222654.77780306555</v>
      </c>
      <c r="H8" s="33">
        <v>174514.12271262999</v>
      </c>
      <c r="I8" s="33">
        <v>170753.40684954848</v>
      </c>
      <c r="J8" s="33">
        <v>156883.07473109799</v>
      </c>
      <c r="K8" s="33">
        <v>202044.3739304778</v>
      </c>
      <c r="L8" s="33">
        <v>203191.02242504989</v>
      </c>
      <c r="M8" s="33">
        <v>219820.6755928967</v>
      </c>
      <c r="N8" s="33">
        <v>236968.04059017194</v>
      </c>
      <c r="O8" s="33">
        <v>273220.81983151956</v>
      </c>
      <c r="P8" s="33">
        <v>243773.45273681782</v>
      </c>
      <c r="Q8" s="33">
        <v>192906.3319177017</v>
      </c>
      <c r="R8" s="33">
        <v>162009.89411957812</v>
      </c>
      <c r="S8" s="33">
        <v>146823.8977737595</v>
      </c>
      <c r="T8" s="33">
        <v>142361.75425888257</v>
      </c>
      <c r="U8" s="33">
        <v>117833.86354918122</v>
      </c>
      <c r="V8" s="33">
        <v>124066.87784657729</v>
      </c>
      <c r="W8" s="33">
        <v>124248.31849665531</v>
      </c>
      <c r="X8" s="33">
        <v>131546.8118458337</v>
      </c>
      <c r="Y8" s="33">
        <v>71367.470967486399</v>
      </c>
      <c r="Z8" s="33">
        <v>72169.504755813876</v>
      </c>
      <c r="AA8" s="33">
        <v>40618.620069148405</v>
      </c>
      <c r="AB8" s="33">
        <v>30754.198474236302</v>
      </c>
      <c r="AC8" s="33">
        <v>29594.989294946601</v>
      </c>
      <c r="AD8" s="33">
        <v>28288.529976919897</v>
      </c>
      <c r="AE8" s="33">
        <v>27169.079686979403</v>
      </c>
    </row>
    <row r="9" spans="1:31">
      <c r="A9" s="29" t="s">
        <v>40</v>
      </c>
      <c r="B9" s="29" t="s">
        <v>32</v>
      </c>
      <c r="C9" s="33">
        <v>85870.435599999997</v>
      </c>
      <c r="D9" s="33">
        <v>82634.357499999998</v>
      </c>
      <c r="E9" s="33">
        <v>77187.45594</v>
      </c>
      <c r="F9" s="33">
        <v>20538.657159999999</v>
      </c>
      <c r="G9" s="33">
        <v>18404.098939999996</v>
      </c>
      <c r="H9" s="33">
        <v>20011.737440000001</v>
      </c>
      <c r="I9" s="33">
        <v>16138.424279999999</v>
      </c>
      <c r="J9" s="33">
        <v>18055.346860000001</v>
      </c>
      <c r="K9" s="33">
        <v>13438.719019999999</v>
      </c>
      <c r="L9" s="33">
        <v>17110.028630000001</v>
      </c>
      <c r="M9" s="33">
        <v>23842.947899999999</v>
      </c>
      <c r="N9" s="33">
        <v>38808.529500000004</v>
      </c>
      <c r="O9" s="33">
        <v>40972.244200000001</v>
      </c>
      <c r="P9" s="33">
        <v>67556.006599999993</v>
      </c>
      <c r="Q9" s="33">
        <v>14365.202799999999</v>
      </c>
      <c r="R9" s="33">
        <v>12656.2235</v>
      </c>
      <c r="S9" s="33">
        <v>28940.208500000001</v>
      </c>
      <c r="T9" s="33">
        <v>30605.629800000002</v>
      </c>
      <c r="U9" s="33">
        <v>3607.8337999999999</v>
      </c>
      <c r="V9" s="33">
        <v>4673.3019999999997</v>
      </c>
      <c r="W9" s="33">
        <v>4266.3424999999997</v>
      </c>
      <c r="X9" s="33">
        <v>5329.0895</v>
      </c>
      <c r="Y9" s="33">
        <v>3664.8452000000002</v>
      </c>
      <c r="Z9" s="33">
        <v>3763.1097999999997</v>
      </c>
      <c r="AA9" s="33">
        <v>4035.2964999999999</v>
      </c>
      <c r="AB9" s="33">
        <v>0</v>
      </c>
      <c r="AC9" s="33">
        <v>0</v>
      </c>
      <c r="AD9" s="33">
        <v>0</v>
      </c>
      <c r="AE9" s="33">
        <v>0</v>
      </c>
    </row>
    <row r="10" spans="1:31">
      <c r="A10" s="29" t="s">
        <v>40</v>
      </c>
      <c r="B10" s="29" t="s">
        <v>66</v>
      </c>
      <c r="C10" s="33">
        <v>4661.9278404812903</v>
      </c>
      <c r="D10" s="33">
        <v>1931.4900703031201</v>
      </c>
      <c r="E10" s="33">
        <v>8597.1638389606305</v>
      </c>
      <c r="F10" s="33">
        <v>23516.433429142409</v>
      </c>
      <c r="G10" s="33">
        <v>14908.450646139892</v>
      </c>
      <c r="H10" s="33">
        <v>18987.37854971566</v>
      </c>
      <c r="I10" s="33">
        <v>15040.565904380308</v>
      </c>
      <c r="J10" s="33">
        <v>21721.870363429804</v>
      </c>
      <c r="K10" s="33">
        <v>15516.32614578124</v>
      </c>
      <c r="L10" s="33">
        <v>24197.446435934275</v>
      </c>
      <c r="M10" s="33">
        <v>37245.139097812345</v>
      </c>
      <c r="N10" s="33">
        <v>56562.979962935686</v>
      </c>
      <c r="O10" s="33">
        <v>43322.062643544159</v>
      </c>
      <c r="P10" s="33">
        <v>62991.658267492268</v>
      </c>
      <c r="Q10" s="33">
        <v>55065.209354143153</v>
      </c>
      <c r="R10" s="33">
        <v>59661.330736362826</v>
      </c>
      <c r="S10" s="33">
        <v>133534.58759973207</v>
      </c>
      <c r="T10" s="33">
        <v>97212.874107782161</v>
      </c>
      <c r="U10" s="33">
        <v>232201.04680264444</v>
      </c>
      <c r="V10" s="33">
        <v>321376.62384126673</v>
      </c>
      <c r="W10" s="33">
        <v>290574.16858504334</v>
      </c>
      <c r="X10" s="33">
        <v>354022.70169045392</v>
      </c>
      <c r="Y10" s="33">
        <v>491894.9904750975</v>
      </c>
      <c r="Z10" s="33">
        <v>334364.31035149604</v>
      </c>
      <c r="AA10" s="33">
        <v>350621.70287057955</v>
      </c>
      <c r="AB10" s="33">
        <v>467983.61531617225</v>
      </c>
      <c r="AC10" s="33">
        <v>489589.13012354547</v>
      </c>
      <c r="AD10" s="33">
        <v>540734.17583621142</v>
      </c>
      <c r="AE10" s="33">
        <v>549711.33933439956</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1947914.8617077544</v>
      </c>
      <c r="D17" s="35">
        <v>1744921.6591719019</v>
      </c>
      <c r="E17" s="35">
        <v>1614340.4735248664</v>
      </c>
      <c r="F17" s="35">
        <v>1303353.8328104015</v>
      </c>
      <c r="G17" s="35">
        <v>1198877.4565792715</v>
      </c>
      <c r="H17" s="35">
        <v>1067105.5902160341</v>
      </c>
      <c r="I17" s="35">
        <v>938148.16403318138</v>
      </c>
      <c r="J17" s="35">
        <v>948915.9882400108</v>
      </c>
      <c r="K17" s="35">
        <v>900355.43582592765</v>
      </c>
      <c r="L17" s="35">
        <v>864018.9410907079</v>
      </c>
      <c r="M17" s="35">
        <v>832656.46718964586</v>
      </c>
      <c r="N17" s="35">
        <v>662690.57610950153</v>
      </c>
      <c r="O17" s="35">
        <v>678337.71830523899</v>
      </c>
      <c r="P17" s="35">
        <v>647137.01426102652</v>
      </c>
      <c r="Q17" s="35">
        <v>467395.73641077033</v>
      </c>
      <c r="R17" s="35">
        <v>424035.49818612466</v>
      </c>
      <c r="S17" s="35">
        <v>490509.72981517564</v>
      </c>
      <c r="T17" s="35">
        <v>440740.26131494116</v>
      </c>
      <c r="U17" s="35">
        <v>505948.33423155273</v>
      </c>
      <c r="V17" s="35">
        <v>592280.23247926042</v>
      </c>
      <c r="W17" s="35">
        <v>529346.57299625804</v>
      </c>
      <c r="X17" s="35">
        <v>561292.6547955859</v>
      </c>
      <c r="Y17" s="35">
        <v>628447.88478523446</v>
      </c>
      <c r="Z17" s="35">
        <v>453635.05552329414</v>
      </c>
      <c r="AA17" s="35">
        <v>431208.77916149003</v>
      </c>
      <c r="AB17" s="35">
        <v>531904.44018124114</v>
      </c>
      <c r="AC17" s="35">
        <v>547605.55956275051</v>
      </c>
      <c r="AD17" s="35">
        <v>594840.48730313126</v>
      </c>
      <c r="AE17" s="35">
        <v>600115.23917137901</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842229.08310000005</v>
      </c>
      <c r="D20" s="33">
        <v>736788.62470000004</v>
      </c>
      <c r="E20" s="33">
        <v>659005.96799999999</v>
      </c>
      <c r="F20" s="33">
        <v>621732.65453476703</v>
      </c>
      <c r="G20" s="33">
        <v>530111.57084207935</v>
      </c>
      <c r="H20" s="33">
        <v>464374.32663982891</v>
      </c>
      <c r="I20" s="33">
        <v>447087.52211667068</v>
      </c>
      <c r="J20" s="33">
        <v>469843.16994944308</v>
      </c>
      <c r="K20" s="33">
        <v>416063.3305386061</v>
      </c>
      <c r="L20" s="33">
        <v>384539.72702989756</v>
      </c>
      <c r="M20" s="33">
        <v>334323.44737429277</v>
      </c>
      <c r="N20" s="33">
        <v>113691.84725704939</v>
      </c>
      <c r="O20" s="33">
        <v>139081.1689691715</v>
      </c>
      <c r="P20" s="33">
        <v>118163.8821562372</v>
      </c>
      <c r="Q20" s="33">
        <v>61985.198200000006</v>
      </c>
      <c r="R20" s="33">
        <v>70165.245699999999</v>
      </c>
      <c r="S20" s="33">
        <v>73309.825400000002</v>
      </c>
      <c r="T20" s="33">
        <v>66888.784299999999</v>
      </c>
      <c r="U20" s="33">
        <v>60519.6443</v>
      </c>
      <c r="V20" s="33">
        <v>50647.516000000003</v>
      </c>
      <c r="W20" s="33">
        <v>27765.480284297697</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2317.4495946151001</v>
      </c>
      <c r="D22" s="33">
        <v>2210.2430521042597</v>
      </c>
      <c r="E22" s="33">
        <v>6403.1500950524005</v>
      </c>
      <c r="F22" s="33">
        <v>15230.1656959595</v>
      </c>
      <c r="G22" s="33">
        <v>20850.229690246659</v>
      </c>
      <c r="H22" s="33">
        <v>7754.4344483929999</v>
      </c>
      <c r="I22" s="33">
        <v>12689.9784271545</v>
      </c>
      <c r="J22" s="33">
        <v>14955.386653011199</v>
      </c>
      <c r="K22" s="33">
        <v>38776.251791595598</v>
      </c>
      <c r="L22" s="33">
        <v>36008.987210999301</v>
      </c>
      <c r="M22" s="33">
        <v>34216.755767211995</v>
      </c>
      <c r="N22" s="33">
        <v>47443.910175366</v>
      </c>
      <c r="O22" s="33">
        <v>55380.996240906999</v>
      </c>
      <c r="P22" s="33">
        <v>54228.658890282997</v>
      </c>
      <c r="Q22" s="33">
        <v>38750.791227168003</v>
      </c>
      <c r="R22" s="33">
        <v>36891.471398534697</v>
      </c>
      <c r="S22" s="33">
        <v>44927.439978606002</v>
      </c>
      <c r="T22" s="33">
        <v>46593.662785243403</v>
      </c>
      <c r="U22" s="33">
        <v>41309.795673211702</v>
      </c>
      <c r="V22" s="33">
        <v>40390.909688496002</v>
      </c>
      <c r="W22" s="33">
        <v>43712.540119584395</v>
      </c>
      <c r="X22" s="33">
        <v>42867.730790851005</v>
      </c>
      <c r="Y22" s="33">
        <v>2068.8015023949997</v>
      </c>
      <c r="Z22" s="33">
        <v>6.9141699999999895E-3</v>
      </c>
      <c r="AA22" s="33">
        <v>6.6803245999999998E-3</v>
      </c>
      <c r="AB22" s="33">
        <v>7.421502E-3</v>
      </c>
      <c r="AC22" s="33">
        <v>7.0386014000000004E-3</v>
      </c>
      <c r="AD22" s="33">
        <v>6.5479626999999999E-3</v>
      </c>
      <c r="AE22" s="33">
        <v>6.1479277999999995E-3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3.7498984899999978E-3</v>
      </c>
      <c r="D24" s="33">
        <v>3.7050699399999989E-3</v>
      </c>
      <c r="E24" s="33">
        <v>887.42173198644002</v>
      </c>
      <c r="F24" s="33">
        <v>5597.9982684258002</v>
      </c>
      <c r="G24" s="33">
        <v>1053.1985772466999</v>
      </c>
      <c r="H24" s="33">
        <v>1718.9084192520002</v>
      </c>
      <c r="I24" s="33">
        <v>1493.0635693510403</v>
      </c>
      <c r="J24" s="33">
        <v>2731.1554457124298</v>
      </c>
      <c r="K24" s="33">
        <v>1611.13724038091</v>
      </c>
      <c r="L24" s="33">
        <v>3099.6347455116497</v>
      </c>
      <c r="M24" s="33">
        <v>3152.9952994445998</v>
      </c>
      <c r="N24" s="33">
        <v>8016.3114658374989</v>
      </c>
      <c r="O24" s="33">
        <v>5296.9798325437996</v>
      </c>
      <c r="P24" s="33">
        <v>13680.316471356999</v>
      </c>
      <c r="Q24" s="33">
        <v>17679.446727792299</v>
      </c>
      <c r="R24" s="33">
        <v>17886.8891431845</v>
      </c>
      <c r="S24" s="33">
        <v>43478.984929539001</v>
      </c>
      <c r="T24" s="33">
        <v>26574.883730588699</v>
      </c>
      <c r="U24" s="33">
        <v>99943.921000899994</v>
      </c>
      <c r="V24" s="33">
        <v>156872.081513785</v>
      </c>
      <c r="W24" s="33">
        <v>88363.835467480007</v>
      </c>
      <c r="X24" s="33">
        <v>120616.167921655</v>
      </c>
      <c r="Y24" s="33">
        <v>228194.12136185801</v>
      </c>
      <c r="Z24" s="33">
        <v>121744.664143748</v>
      </c>
      <c r="AA24" s="33">
        <v>112155.6723832</v>
      </c>
      <c r="AB24" s="33">
        <v>186729.637103246</v>
      </c>
      <c r="AC24" s="33">
        <v>239818.93172899299</v>
      </c>
      <c r="AD24" s="33">
        <v>254277.03035276601</v>
      </c>
      <c r="AE24" s="33">
        <v>225354.87407952099</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844546.53644451371</v>
      </c>
      <c r="D31" s="35">
        <v>738998.87145717419</v>
      </c>
      <c r="E31" s="35">
        <v>666296.53982703888</v>
      </c>
      <c r="F31" s="35">
        <v>642560.81849915232</v>
      </c>
      <c r="G31" s="35">
        <v>552014.99910957273</v>
      </c>
      <c r="H31" s="35">
        <v>473847.66950747394</v>
      </c>
      <c r="I31" s="35">
        <v>461270.56411317619</v>
      </c>
      <c r="J31" s="35">
        <v>487529.71204816672</v>
      </c>
      <c r="K31" s="35">
        <v>456450.71957058262</v>
      </c>
      <c r="L31" s="35">
        <v>423648.3489864085</v>
      </c>
      <c r="M31" s="35">
        <v>371693.19844094937</v>
      </c>
      <c r="N31" s="35">
        <v>169152.06889825288</v>
      </c>
      <c r="O31" s="35">
        <v>199759.14504262229</v>
      </c>
      <c r="P31" s="35">
        <v>186072.85751787719</v>
      </c>
      <c r="Q31" s="35">
        <v>118415.43615496031</v>
      </c>
      <c r="R31" s="35">
        <v>124943.60624171919</v>
      </c>
      <c r="S31" s="35">
        <v>161716.25030814501</v>
      </c>
      <c r="T31" s="35">
        <v>140057.3308158321</v>
      </c>
      <c r="U31" s="35">
        <v>201773.36097411171</v>
      </c>
      <c r="V31" s="35">
        <v>247910.50720228101</v>
      </c>
      <c r="W31" s="35">
        <v>159841.85587136209</v>
      </c>
      <c r="X31" s="35">
        <v>163483.89871250599</v>
      </c>
      <c r="Y31" s="35">
        <v>230262.92286425302</v>
      </c>
      <c r="Z31" s="35">
        <v>121744.67105791799</v>
      </c>
      <c r="AA31" s="35">
        <v>112155.6790635246</v>
      </c>
      <c r="AB31" s="35">
        <v>186729.644524748</v>
      </c>
      <c r="AC31" s="35">
        <v>239818.9387675944</v>
      </c>
      <c r="AD31" s="35">
        <v>254277.03690072871</v>
      </c>
      <c r="AE31" s="35">
        <v>225354.8802274488</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622757.26370000001</v>
      </c>
      <c r="D34" s="33">
        <v>573191.6335</v>
      </c>
      <c r="E34" s="33">
        <v>561788.52740000002</v>
      </c>
      <c r="F34" s="33">
        <v>359622.38868306798</v>
      </c>
      <c r="G34" s="33">
        <v>334198.73091933026</v>
      </c>
      <c r="H34" s="33">
        <v>326483.99156187539</v>
      </c>
      <c r="I34" s="33">
        <v>280149.50785098516</v>
      </c>
      <c r="J34" s="33">
        <v>275366.16274575505</v>
      </c>
      <c r="K34" s="33">
        <v>246492.87132455315</v>
      </c>
      <c r="L34" s="33">
        <v>228546.65696082541</v>
      </c>
      <c r="M34" s="33">
        <v>211648.59097133798</v>
      </c>
      <c r="N34" s="33">
        <v>211084.00329579788</v>
      </c>
      <c r="O34" s="33">
        <v>176081.76963907693</v>
      </c>
      <c r="P34" s="33">
        <v>149817.17627327246</v>
      </c>
      <c r="Q34" s="33">
        <v>138552.19180286909</v>
      </c>
      <c r="R34" s="33">
        <v>115488.75554203377</v>
      </c>
      <c r="S34" s="33">
        <v>104423.37497957138</v>
      </c>
      <c r="T34" s="33">
        <v>99826.990528443101</v>
      </c>
      <c r="U34" s="33">
        <v>88560.112041099404</v>
      </c>
      <c r="V34" s="33">
        <v>89471.647457669606</v>
      </c>
      <c r="W34" s="33">
        <v>79689.758853339008</v>
      </c>
      <c r="X34" s="33">
        <v>67270.247595241002</v>
      </c>
      <c r="Y34" s="33">
        <v>58452.046283816206</v>
      </c>
      <c r="Z34" s="33">
        <v>40617.579362789198</v>
      </c>
      <c r="AA34" s="33">
        <v>33494.991007774937</v>
      </c>
      <c r="AB34" s="33">
        <v>30413.561460000001</v>
      </c>
      <c r="AC34" s="33">
        <v>28421.438259999999</v>
      </c>
      <c r="AD34" s="33">
        <v>25817.781490000001</v>
      </c>
      <c r="AE34" s="33">
        <v>23234.82015</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90099.420970751307</v>
      </c>
      <c r="D36" s="33">
        <v>87583.319744378998</v>
      </c>
      <c r="E36" s="33">
        <v>92125.073701043482</v>
      </c>
      <c r="F36" s="33">
        <v>134414.54720298838</v>
      </c>
      <c r="G36" s="33">
        <v>143888.65562437201</v>
      </c>
      <c r="H36" s="33">
        <v>122644.30402628849</v>
      </c>
      <c r="I36" s="33">
        <v>127533.2980499773</v>
      </c>
      <c r="J36" s="33">
        <v>115746.80999177029</v>
      </c>
      <c r="K36" s="33">
        <v>129717.22167182089</v>
      </c>
      <c r="L36" s="33">
        <v>131323.74268180539</v>
      </c>
      <c r="M36" s="33">
        <v>143437.8915485194</v>
      </c>
      <c r="N36" s="33">
        <v>143850.85998157362</v>
      </c>
      <c r="O36" s="33">
        <v>164804.55742049811</v>
      </c>
      <c r="P36" s="33">
        <v>135918.09217037202</v>
      </c>
      <c r="Q36" s="33">
        <v>118847.14748179499</v>
      </c>
      <c r="R36" s="33">
        <v>92109.799848665702</v>
      </c>
      <c r="S36" s="33">
        <v>101896.44694417859</v>
      </c>
      <c r="T36" s="33">
        <v>95768.080839043396</v>
      </c>
      <c r="U36" s="33">
        <v>76524.056590809807</v>
      </c>
      <c r="V36" s="33">
        <v>83675.957503836195</v>
      </c>
      <c r="W36" s="33">
        <v>80535.763350804002</v>
      </c>
      <c r="X36" s="33">
        <v>88679.066287669193</v>
      </c>
      <c r="Y36" s="33">
        <v>69298.652522007702</v>
      </c>
      <c r="Z36" s="33">
        <v>72169.481907565394</v>
      </c>
      <c r="AA36" s="33">
        <v>40618.597770729</v>
      </c>
      <c r="AB36" s="33">
        <v>30754.174601132603</v>
      </c>
      <c r="AC36" s="33">
        <v>29594.966477604201</v>
      </c>
      <c r="AD36" s="33">
        <v>28288.5042977507</v>
      </c>
      <c r="AE36" s="33">
        <v>27169.054172776501</v>
      </c>
    </row>
    <row r="37" spans="1:31">
      <c r="A37" s="29" t="s">
        <v>131</v>
      </c>
      <c r="B37" s="29" t="s">
        <v>32</v>
      </c>
      <c r="C37" s="33">
        <v>2271.9557999999997</v>
      </c>
      <c r="D37" s="33">
        <v>2224.1605</v>
      </c>
      <c r="E37" s="33">
        <v>4282.8440000000001</v>
      </c>
      <c r="F37" s="33">
        <v>4349.732</v>
      </c>
      <c r="G37" s="33">
        <v>4340.4645</v>
      </c>
      <c r="H37" s="33">
        <v>4172.049</v>
      </c>
      <c r="I37" s="33">
        <v>3843.2422000000001</v>
      </c>
      <c r="J37" s="33">
        <v>3542.8310000000001</v>
      </c>
      <c r="K37" s="33">
        <v>3417.3355000000001</v>
      </c>
      <c r="L37" s="33">
        <v>3456.6578</v>
      </c>
      <c r="M37" s="33">
        <v>3464.2757999999999</v>
      </c>
      <c r="N37" s="33">
        <v>3328.6232</v>
      </c>
      <c r="O37" s="33">
        <v>5790.2730000000001</v>
      </c>
      <c r="P37" s="33">
        <v>4023.5650000000001</v>
      </c>
      <c r="Q37" s="33">
        <v>2929.2757999999999</v>
      </c>
      <c r="R37" s="33">
        <v>3413.9434999999999</v>
      </c>
      <c r="S37" s="33">
        <v>4065.5684999999999</v>
      </c>
      <c r="T37" s="33">
        <v>4134.4277999999995</v>
      </c>
      <c r="U37" s="33">
        <v>3607.8337999999999</v>
      </c>
      <c r="V37" s="33">
        <v>4673.3019999999997</v>
      </c>
      <c r="W37" s="33">
        <v>4266.3424999999997</v>
      </c>
      <c r="X37" s="33">
        <v>5329.0895</v>
      </c>
      <c r="Y37" s="33">
        <v>3664.8452000000002</v>
      </c>
      <c r="Z37" s="33">
        <v>3763.1097999999997</v>
      </c>
      <c r="AA37" s="33">
        <v>4035.2964999999999</v>
      </c>
      <c r="AB37" s="33">
        <v>0</v>
      </c>
      <c r="AC37" s="33">
        <v>0</v>
      </c>
      <c r="AD37" s="33">
        <v>0</v>
      </c>
      <c r="AE37" s="33">
        <v>0</v>
      </c>
    </row>
    <row r="38" spans="1:31">
      <c r="A38" s="29" t="s">
        <v>131</v>
      </c>
      <c r="B38" s="29" t="s">
        <v>66</v>
      </c>
      <c r="C38" s="33">
        <v>6.2465778499999998E-3</v>
      </c>
      <c r="D38" s="33">
        <v>6.1048154599999994E-3</v>
      </c>
      <c r="E38" s="33">
        <v>6.1000772199999989E-3</v>
      </c>
      <c r="F38" s="33">
        <v>7047.0344770478505</v>
      </c>
      <c r="G38" s="33">
        <v>3470.7214569182997</v>
      </c>
      <c r="H38" s="33">
        <v>3130.6856539420996</v>
      </c>
      <c r="I38" s="33">
        <v>5434.06904591085</v>
      </c>
      <c r="J38" s="33">
        <v>9414.457568074773</v>
      </c>
      <c r="K38" s="33">
        <v>6825.630036044201</v>
      </c>
      <c r="L38" s="33">
        <v>10658.138549167703</v>
      </c>
      <c r="M38" s="33">
        <v>19812.714365148197</v>
      </c>
      <c r="N38" s="33">
        <v>25607.268311955606</v>
      </c>
      <c r="O38" s="33">
        <v>18387.508792773104</v>
      </c>
      <c r="P38" s="33">
        <v>14336.356278097199</v>
      </c>
      <c r="Q38" s="33">
        <v>12934.991924954298</v>
      </c>
      <c r="R38" s="33">
        <v>20873.061166225994</v>
      </c>
      <c r="S38" s="33">
        <v>34179.812668506696</v>
      </c>
      <c r="T38" s="33">
        <v>19285.307635567995</v>
      </c>
      <c r="U38" s="33">
        <v>39900.4609460098</v>
      </c>
      <c r="V38" s="33">
        <v>49074.231568103147</v>
      </c>
      <c r="W38" s="33">
        <v>49096.335344308303</v>
      </c>
      <c r="X38" s="33">
        <v>64370.597119129998</v>
      </c>
      <c r="Y38" s="33">
        <v>39509.444134731297</v>
      </c>
      <c r="Z38" s="33">
        <v>52935.358757239999</v>
      </c>
      <c r="AA38" s="33">
        <v>74641.456487969001</v>
      </c>
      <c r="AB38" s="33">
        <v>91115.605745557288</v>
      </c>
      <c r="AC38" s="33">
        <v>53417.146059394407</v>
      </c>
      <c r="AD38" s="33">
        <v>68572.944449233313</v>
      </c>
      <c r="AE38" s="33">
        <v>42696.113103738004</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715128.64671732916</v>
      </c>
      <c r="D45" s="35">
        <v>662999.11984919442</v>
      </c>
      <c r="E45" s="35">
        <v>658196.45120112074</v>
      </c>
      <c r="F45" s="35">
        <v>505433.70236310427</v>
      </c>
      <c r="G45" s="35">
        <v>485898.57250062056</v>
      </c>
      <c r="H45" s="35">
        <v>456431.030242106</v>
      </c>
      <c r="I45" s="35">
        <v>416960.11714687326</v>
      </c>
      <c r="J45" s="35">
        <v>404070.26130560011</v>
      </c>
      <c r="K45" s="35">
        <v>386453.05853241828</v>
      </c>
      <c r="L45" s="35">
        <v>373985.19599179854</v>
      </c>
      <c r="M45" s="35">
        <v>378363.47268500557</v>
      </c>
      <c r="N45" s="35">
        <v>383870.7547893271</v>
      </c>
      <c r="O45" s="35">
        <v>365064.10885234812</v>
      </c>
      <c r="P45" s="35">
        <v>304095.18972174171</v>
      </c>
      <c r="Q45" s="35">
        <v>273263.60700961837</v>
      </c>
      <c r="R45" s="35">
        <v>231885.56005692546</v>
      </c>
      <c r="S45" s="35">
        <v>244565.20309225668</v>
      </c>
      <c r="T45" s="35">
        <v>219014.8068030545</v>
      </c>
      <c r="U45" s="35">
        <v>208592.46337791899</v>
      </c>
      <c r="V45" s="35">
        <v>226895.13852960896</v>
      </c>
      <c r="W45" s="35">
        <v>213588.20004845131</v>
      </c>
      <c r="X45" s="35">
        <v>225649.00050204017</v>
      </c>
      <c r="Y45" s="35">
        <v>170924.98814055522</v>
      </c>
      <c r="Z45" s="35">
        <v>169485.52982759458</v>
      </c>
      <c r="AA45" s="35">
        <v>152790.34176647293</v>
      </c>
      <c r="AB45" s="35">
        <v>152283.34180668989</v>
      </c>
      <c r="AC45" s="35">
        <v>111433.55079699861</v>
      </c>
      <c r="AD45" s="35">
        <v>122679.23023698402</v>
      </c>
      <c r="AE45" s="35">
        <v>93099.987426514504</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206976.84209999998</v>
      </c>
      <c r="D49" s="33">
        <v>173147.07610000001</v>
      </c>
      <c r="E49" s="33">
        <v>173439.39146000001</v>
      </c>
      <c r="F49" s="33">
        <v>79773.753373571381</v>
      </c>
      <c r="G49" s="33">
        <v>78599.827428656441</v>
      </c>
      <c r="H49" s="33">
        <v>62734.033311984043</v>
      </c>
      <c r="I49" s="33">
        <v>8978.7370315967055</v>
      </c>
      <c r="J49" s="33">
        <v>7046.3635902848855</v>
      </c>
      <c r="K49" s="33">
        <v>6799.8148665094841</v>
      </c>
      <c r="L49" s="33">
        <v>6434.0596090008466</v>
      </c>
      <c r="M49" s="33">
        <v>5775.6662533060626</v>
      </c>
      <c r="N49" s="33">
        <v>5575.1755035465903</v>
      </c>
      <c r="O49" s="33">
        <v>5659.6530219268534</v>
      </c>
      <c r="P49" s="33">
        <v>4834.8382272068102</v>
      </c>
      <c r="Q49" s="33">
        <v>4521.6023360564805</v>
      </c>
      <c r="R49" s="33">
        <v>4054.0485881499271</v>
      </c>
      <c r="S49" s="33">
        <v>3477.8355621127448</v>
      </c>
      <c r="T49" s="33">
        <v>3844.2283198333585</v>
      </c>
      <c r="U49" s="33">
        <v>3225.8337386276457</v>
      </c>
      <c r="V49" s="33">
        <v>2044.2653337467859</v>
      </c>
      <c r="W49" s="33">
        <v>2802.5042769227298</v>
      </c>
      <c r="X49" s="33">
        <v>3123.8041640572728</v>
      </c>
      <c r="Y49" s="33">
        <v>3068.5318588343466</v>
      </c>
      <c r="Z49" s="33">
        <v>2720.5512531950267</v>
      </c>
      <c r="AA49" s="33">
        <v>2438.1687139871729</v>
      </c>
      <c r="AB49" s="33">
        <v>2753.0649308325369</v>
      </c>
      <c r="AC49" s="33">
        <v>1.8842584329999998E-3</v>
      </c>
      <c r="AD49" s="33">
        <v>0</v>
      </c>
      <c r="AE49" s="33">
        <v>0</v>
      </c>
    </row>
    <row r="50" spans="1:31">
      <c r="A50" s="29" t="s">
        <v>132</v>
      </c>
      <c r="B50" s="29" t="s">
        <v>20</v>
      </c>
      <c r="C50" s="33">
        <v>2.2438580000000001E-3</v>
      </c>
      <c r="D50" s="33">
        <v>2.1896956E-3</v>
      </c>
      <c r="E50" s="33">
        <v>2.2612123E-3</v>
      </c>
      <c r="F50" s="33">
        <v>3.5875935999999998E-3</v>
      </c>
      <c r="G50" s="33">
        <v>3.4820243999999999E-3</v>
      </c>
      <c r="H50" s="33">
        <v>3.4128177000000001E-3</v>
      </c>
      <c r="I50" s="33">
        <v>3.5856930999999996E-3</v>
      </c>
      <c r="J50" s="33">
        <v>3.4527135000000002E-3</v>
      </c>
      <c r="K50" s="33">
        <v>3.5654354000000002E-3</v>
      </c>
      <c r="L50" s="33">
        <v>3.6908858000000004E-3</v>
      </c>
      <c r="M50" s="33">
        <v>3.5848388999999902E-3</v>
      </c>
      <c r="N50" s="33">
        <v>4.4757842999999997E-3</v>
      </c>
      <c r="O50" s="33">
        <v>4.3901977999999901E-3</v>
      </c>
      <c r="P50" s="33">
        <v>4.1865653999999999E-3</v>
      </c>
      <c r="Q50" s="33">
        <v>3.9274284999999999E-3</v>
      </c>
      <c r="R50" s="33">
        <v>3.759929E-3</v>
      </c>
      <c r="S50" s="33">
        <v>4.4068294000000003E-3</v>
      </c>
      <c r="T50" s="33">
        <v>4.2848699999999997E-3</v>
      </c>
      <c r="U50" s="33">
        <v>5.0829515000000002E-3</v>
      </c>
      <c r="V50" s="33">
        <v>4.8177543000000001E-3</v>
      </c>
      <c r="W50" s="33">
        <v>7.8698009999999992E-3</v>
      </c>
      <c r="X50" s="33">
        <v>7.7963056999999997E-3</v>
      </c>
      <c r="Y50" s="33">
        <v>1.0125061000000001E-2</v>
      </c>
      <c r="Z50" s="33">
        <v>9.6333359999999993E-3</v>
      </c>
      <c r="AA50" s="33">
        <v>9.4123999999999996E-3</v>
      </c>
      <c r="AB50" s="33">
        <v>1.0231693E-2</v>
      </c>
      <c r="AC50" s="33">
        <v>9.7582390000000001E-3</v>
      </c>
      <c r="AD50" s="33">
        <v>1.3376702999999998E-2</v>
      </c>
      <c r="AE50" s="33">
        <v>1.4048263E-2</v>
      </c>
    </row>
    <row r="51" spans="1:31">
      <c r="A51" s="29" t="s">
        <v>132</v>
      </c>
      <c r="B51" s="29" t="s">
        <v>32</v>
      </c>
      <c r="C51" s="33">
        <v>831.38679999999999</v>
      </c>
      <c r="D51" s="33">
        <v>346.10399999999998</v>
      </c>
      <c r="E51" s="33">
        <v>797.0729399999999</v>
      </c>
      <c r="F51" s="33">
        <v>5781.0214999999998</v>
      </c>
      <c r="G51" s="33">
        <v>4411.8885</v>
      </c>
      <c r="H51" s="33">
        <v>4892.3204999999998</v>
      </c>
      <c r="I51" s="33">
        <v>5520.6559999999999</v>
      </c>
      <c r="J51" s="33">
        <v>6901.9035000000003</v>
      </c>
      <c r="K51" s="33">
        <v>3809.3494999999998</v>
      </c>
      <c r="L51" s="33">
        <v>5355.5084999999999</v>
      </c>
      <c r="M51" s="33">
        <v>8115.3249999999998</v>
      </c>
      <c r="N51" s="33">
        <v>14499.983</v>
      </c>
      <c r="O51" s="33">
        <v>10341.543</v>
      </c>
      <c r="P51" s="33">
        <v>20882.93</v>
      </c>
      <c r="Q51" s="33">
        <v>11435.927</v>
      </c>
      <c r="R51" s="33">
        <v>9242.2800000000007</v>
      </c>
      <c r="S51" s="33">
        <v>24874.639999999999</v>
      </c>
      <c r="T51" s="33">
        <v>26471.202000000001</v>
      </c>
      <c r="U51" s="33">
        <v>0</v>
      </c>
      <c r="V51" s="33">
        <v>0</v>
      </c>
      <c r="W51" s="33">
        <v>0</v>
      </c>
      <c r="X51" s="33">
        <v>0</v>
      </c>
      <c r="Y51" s="33">
        <v>0</v>
      </c>
      <c r="Z51" s="33">
        <v>0</v>
      </c>
      <c r="AA51" s="33">
        <v>0</v>
      </c>
      <c r="AB51" s="33">
        <v>0</v>
      </c>
      <c r="AC51" s="33">
        <v>0</v>
      </c>
      <c r="AD51" s="33">
        <v>0</v>
      </c>
      <c r="AE51" s="33">
        <v>0</v>
      </c>
    </row>
    <row r="52" spans="1:31">
      <c r="A52" s="29" t="s">
        <v>132</v>
      </c>
      <c r="B52" s="29" t="s">
        <v>66</v>
      </c>
      <c r="C52" s="33">
        <v>808.63400955685995</v>
      </c>
      <c r="D52" s="33">
        <v>5.7681368499999993E-3</v>
      </c>
      <c r="E52" s="33">
        <v>1021.05302383121</v>
      </c>
      <c r="F52" s="33">
        <v>4116.1529877254006</v>
      </c>
      <c r="G52" s="33">
        <v>2366.9257035420301</v>
      </c>
      <c r="H52" s="33">
        <v>6554.8212944524994</v>
      </c>
      <c r="I52" s="33">
        <v>4295.9551817995998</v>
      </c>
      <c r="J52" s="33">
        <v>5374.1340757207308</v>
      </c>
      <c r="K52" s="33">
        <v>3446.65375587262</v>
      </c>
      <c r="L52" s="33">
        <v>5254.2639802236008</v>
      </c>
      <c r="M52" s="33">
        <v>6052.1575228579004</v>
      </c>
      <c r="N52" s="33">
        <v>9627.5718641790008</v>
      </c>
      <c r="O52" s="33">
        <v>4345.0056045613001</v>
      </c>
      <c r="P52" s="33">
        <v>14875.545560387</v>
      </c>
      <c r="Q52" s="33">
        <v>12462.900090800402</v>
      </c>
      <c r="R52" s="33">
        <v>10958.685975026598</v>
      </c>
      <c r="S52" s="33">
        <v>20389.201953603701</v>
      </c>
      <c r="T52" s="33">
        <v>15887.7281623582</v>
      </c>
      <c r="U52" s="33">
        <v>50617.685344538004</v>
      </c>
      <c r="V52" s="33">
        <v>70486.219508889</v>
      </c>
      <c r="W52" s="33">
        <v>98539.795088650004</v>
      </c>
      <c r="X52" s="33">
        <v>108303.3349060871</v>
      </c>
      <c r="Y52" s="33">
        <v>145331.77878013701</v>
      </c>
      <c r="Z52" s="33">
        <v>119400.65848654801</v>
      </c>
      <c r="AA52" s="33">
        <v>123426.025493522</v>
      </c>
      <c r="AB52" s="33">
        <v>150201.25671443</v>
      </c>
      <c r="AC52" s="33">
        <v>159589.83512400999</v>
      </c>
      <c r="AD52" s="33">
        <v>178074.68952083599</v>
      </c>
      <c r="AE52" s="33">
        <v>246580.98676132</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208616.86515341487</v>
      </c>
      <c r="D59" s="35">
        <v>173493.18805783245</v>
      </c>
      <c r="E59" s="35">
        <v>175257.51968504355</v>
      </c>
      <c r="F59" s="35">
        <v>89670.931448890391</v>
      </c>
      <c r="G59" s="35">
        <v>85378.645114222876</v>
      </c>
      <c r="H59" s="35">
        <v>74181.178519254245</v>
      </c>
      <c r="I59" s="35">
        <v>18795.351799089407</v>
      </c>
      <c r="J59" s="35">
        <v>19322.40461871912</v>
      </c>
      <c r="K59" s="35">
        <v>14055.821687817503</v>
      </c>
      <c r="L59" s="35">
        <v>17043.835780110247</v>
      </c>
      <c r="M59" s="35">
        <v>19943.15236100286</v>
      </c>
      <c r="N59" s="35">
        <v>29702.73484350989</v>
      </c>
      <c r="O59" s="35">
        <v>20346.206016685952</v>
      </c>
      <c r="P59" s="35">
        <v>40593.31797415921</v>
      </c>
      <c r="Q59" s="35">
        <v>28420.433354285382</v>
      </c>
      <c r="R59" s="35">
        <v>24255.018323105527</v>
      </c>
      <c r="S59" s="35">
        <v>48741.681922545846</v>
      </c>
      <c r="T59" s="35">
        <v>46203.162767061563</v>
      </c>
      <c r="U59" s="35">
        <v>53843.524166117146</v>
      </c>
      <c r="V59" s="35">
        <v>72530.489660390085</v>
      </c>
      <c r="W59" s="35">
        <v>101342.30723537374</v>
      </c>
      <c r="X59" s="35">
        <v>111427.14686645007</v>
      </c>
      <c r="Y59" s="35">
        <v>148400.32076403237</v>
      </c>
      <c r="Z59" s="35">
        <v>122121.21937307903</v>
      </c>
      <c r="AA59" s="35">
        <v>125864.20361990917</v>
      </c>
      <c r="AB59" s="35">
        <v>152954.33187695555</v>
      </c>
      <c r="AC59" s="35">
        <v>159589.84676650743</v>
      </c>
      <c r="AD59" s="35">
        <v>178074.70289753898</v>
      </c>
      <c r="AE59" s="35">
        <v>246581.000809583</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93002.434398965808</v>
      </c>
      <c r="D64" s="33">
        <v>87434.910238749697</v>
      </c>
      <c r="E64" s="33">
        <v>35793.7387160902</v>
      </c>
      <c r="F64" s="33">
        <v>48525.227080557001</v>
      </c>
      <c r="G64" s="33">
        <v>57915.887031485807</v>
      </c>
      <c r="H64" s="33">
        <v>44115.378880064505</v>
      </c>
      <c r="I64" s="33">
        <v>30530.1247801924</v>
      </c>
      <c r="J64" s="33">
        <v>26180.8726515126</v>
      </c>
      <c r="K64" s="33">
        <v>33550.894812825696</v>
      </c>
      <c r="L64" s="33">
        <v>35858.286791381099</v>
      </c>
      <c r="M64" s="33">
        <v>42166.022713592996</v>
      </c>
      <c r="N64" s="33">
        <v>45673.263802736998</v>
      </c>
      <c r="O64" s="33">
        <v>53035.259706876801</v>
      </c>
      <c r="P64" s="33">
        <v>53626.695549215299</v>
      </c>
      <c r="Q64" s="33">
        <v>35308.387379176602</v>
      </c>
      <c r="R64" s="33">
        <v>33008.617229015799</v>
      </c>
      <c r="S64" s="33">
        <v>4.588806E-3</v>
      </c>
      <c r="T64" s="33">
        <v>4.4257400000000001E-3</v>
      </c>
      <c r="U64" s="33">
        <v>4.2428784000000004E-3</v>
      </c>
      <c r="V64" s="33">
        <v>4.0004782999999901E-3</v>
      </c>
      <c r="W64" s="33">
        <v>5.1740794E-3</v>
      </c>
      <c r="X64" s="33">
        <v>5.0678663000000004E-3</v>
      </c>
      <c r="Y64" s="33">
        <v>5.0451319999999999E-3</v>
      </c>
      <c r="Z64" s="33">
        <v>4.5868472999999995E-3</v>
      </c>
      <c r="AA64" s="33">
        <v>4.4785699999999899E-3</v>
      </c>
      <c r="AB64" s="33">
        <v>4.4228597000000001E-3</v>
      </c>
      <c r="AC64" s="33">
        <v>4.1739620000000007E-3</v>
      </c>
      <c r="AD64" s="33">
        <v>3.9427307E-3</v>
      </c>
      <c r="AE64" s="33">
        <v>3.7175547999999899E-3</v>
      </c>
    </row>
    <row r="65" spans="1:31">
      <c r="A65" s="29" t="s">
        <v>133</v>
      </c>
      <c r="B65" s="29" t="s">
        <v>32</v>
      </c>
      <c r="C65" s="33">
        <v>82767.092999999993</v>
      </c>
      <c r="D65" s="33">
        <v>80064.092999999993</v>
      </c>
      <c r="E65" s="33">
        <v>72107.539000000004</v>
      </c>
      <c r="F65" s="33">
        <v>10407.90366</v>
      </c>
      <c r="G65" s="33">
        <v>9651.7459399999989</v>
      </c>
      <c r="H65" s="33">
        <v>10947.36794</v>
      </c>
      <c r="I65" s="33">
        <v>6774.5260799999996</v>
      </c>
      <c r="J65" s="33">
        <v>7610.6123600000001</v>
      </c>
      <c r="K65" s="33">
        <v>6212.0340199999991</v>
      </c>
      <c r="L65" s="33">
        <v>8297.8623299999999</v>
      </c>
      <c r="M65" s="33">
        <v>12263.347099999999</v>
      </c>
      <c r="N65" s="33">
        <v>20979.923300000002</v>
      </c>
      <c r="O65" s="33">
        <v>24840.428199999998</v>
      </c>
      <c r="P65" s="33">
        <v>42649.511599999998</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3853.2813829758202</v>
      </c>
      <c r="D66" s="33">
        <v>1931.4722247951499</v>
      </c>
      <c r="E66" s="33">
        <v>6688.6806199735101</v>
      </c>
      <c r="F66" s="33">
        <v>6755.2453468758904</v>
      </c>
      <c r="G66" s="33">
        <v>8017.6026422212808</v>
      </c>
      <c r="H66" s="33">
        <v>7582.9608819737496</v>
      </c>
      <c r="I66" s="33">
        <v>3817.475786563949</v>
      </c>
      <c r="J66" s="33">
        <v>4202.1209639070903</v>
      </c>
      <c r="K66" s="33">
        <v>3632.9027078054291</v>
      </c>
      <c r="L66" s="33">
        <v>5185.406789178619</v>
      </c>
      <c r="M66" s="33">
        <v>8227.2696493712101</v>
      </c>
      <c r="N66" s="33">
        <v>13303.771740125501</v>
      </c>
      <c r="O66" s="33">
        <v>15292.566027437499</v>
      </c>
      <c r="P66" s="33">
        <v>20099.437855353171</v>
      </c>
      <c r="Q66" s="33">
        <v>11979.567175609802</v>
      </c>
      <c r="R66" s="33">
        <v>9942.6922857573991</v>
      </c>
      <c r="S66" s="33">
        <v>35439.736294891802</v>
      </c>
      <c r="T66" s="33">
        <v>35464.952393747262</v>
      </c>
      <c r="U66" s="33">
        <v>41690.865298939396</v>
      </c>
      <c r="V66" s="33">
        <v>44926.172513377998</v>
      </c>
      <c r="W66" s="33">
        <v>54524.915579615699</v>
      </c>
      <c r="X66" s="33">
        <v>60732.599896326305</v>
      </c>
      <c r="Y66" s="33">
        <v>78859.328061110005</v>
      </c>
      <c r="Z66" s="33">
        <v>40251.057550855992</v>
      </c>
      <c r="AA66" s="33">
        <v>40398.546896264001</v>
      </c>
      <c r="AB66" s="33">
        <v>39924.407558991996</v>
      </c>
      <c r="AC66" s="33">
        <v>36750.746250300246</v>
      </c>
      <c r="AD66" s="33">
        <v>39699.550272793</v>
      </c>
      <c r="AE66" s="33">
        <v>35057.217087903999</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179622.8087819416</v>
      </c>
      <c r="D73" s="35">
        <v>169430.47546354483</v>
      </c>
      <c r="E73" s="35">
        <v>114589.95833606372</v>
      </c>
      <c r="F73" s="35">
        <v>65688.376087432887</v>
      </c>
      <c r="G73" s="35">
        <v>75585.235613707075</v>
      </c>
      <c r="H73" s="35">
        <v>62645.707702038257</v>
      </c>
      <c r="I73" s="35">
        <v>41122.126646756347</v>
      </c>
      <c r="J73" s="35">
        <v>37993.60597541969</v>
      </c>
      <c r="K73" s="35">
        <v>43395.831540631123</v>
      </c>
      <c r="L73" s="35">
        <v>49341.555910559713</v>
      </c>
      <c r="M73" s="35">
        <v>62656.639462964202</v>
      </c>
      <c r="N73" s="35">
        <v>79956.958842862499</v>
      </c>
      <c r="O73" s="35">
        <v>93168.2539343143</v>
      </c>
      <c r="P73" s="35">
        <v>116375.64500456848</v>
      </c>
      <c r="Q73" s="35">
        <v>47287.954554786404</v>
      </c>
      <c r="R73" s="35">
        <v>42951.309514773195</v>
      </c>
      <c r="S73" s="35">
        <v>35439.740883697799</v>
      </c>
      <c r="T73" s="35">
        <v>35464.956819487263</v>
      </c>
      <c r="U73" s="35">
        <v>41690.869541817796</v>
      </c>
      <c r="V73" s="35">
        <v>44926.176513856299</v>
      </c>
      <c r="W73" s="35">
        <v>54524.9207536951</v>
      </c>
      <c r="X73" s="35">
        <v>60732.604964192607</v>
      </c>
      <c r="Y73" s="35">
        <v>78859.333106242004</v>
      </c>
      <c r="Z73" s="35">
        <v>40251.062137703295</v>
      </c>
      <c r="AA73" s="35">
        <v>40398.551374834002</v>
      </c>
      <c r="AB73" s="35">
        <v>39924.411981851699</v>
      </c>
      <c r="AC73" s="35">
        <v>36750.750424262245</v>
      </c>
      <c r="AD73" s="35">
        <v>39699.554215523698</v>
      </c>
      <c r="AE73" s="35">
        <v>35057.220805458797</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2.1590831E-3</v>
      </c>
      <c r="D78" s="33">
        <v>2.0766702000000001E-3</v>
      </c>
      <c r="E78" s="33">
        <v>2.1125072999999997E-3</v>
      </c>
      <c r="F78" s="33">
        <v>2.062754E-3</v>
      </c>
      <c r="G78" s="33">
        <v>1.9749366999999899E-3</v>
      </c>
      <c r="H78" s="33">
        <v>1.9450663E-3</v>
      </c>
      <c r="I78" s="33">
        <v>2.0065311999999998E-3</v>
      </c>
      <c r="J78" s="33">
        <v>1.9820903999999999E-3</v>
      </c>
      <c r="K78" s="33">
        <v>2.0888002000000001E-3</v>
      </c>
      <c r="L78" s="33">
        <v>2.0499782999999997E-3</v>
      </c>
      <c r="M78" s="33">
        <v>1.97873339999999E-3</v>
      </c>
      <c r="N78" s="33">
        <v>2.1547109999999997E-3</v>
      </c>
      <c r="O78" s="33">
        <v>2.0730397999999999E-3</v>
      </c>
      <c r="P78" s="33">
        <v>1.9403820999999899E-3</v>
      </c>
      <c r="Q78" s="33">
        <v>1.9021336000000001E-3</v>
      </c>
      <c r="R78" s="33">
        <v>1.8834328999999901E-3</v>
      </c>
      <c r="S78" s="33">
        <v>1.8553394999999999E-3</v>
      </c>
      <c r="T78" s="33">
        <v>1.9239858000000001E-3</v>
      </c>
      <c r="U78" s="33">
        <v>1.9593297999999999E-3</v>
      </c>
      <c r="V78" s="33">
        <v>1.8360125000000001E-3</v>
      </c>
      <c r="W78" s="33">
        <v>1.9823865000000002E-3</v>
      </c>
      <c r="X78" s="33">
        <v>1.9031415000000001E-3</v>
      </c>
      <c r="Y78" s="33">
        <v>1.7728906999999901E-3</v>
      </c>
      <c r="Z78" s="33">
        <v>1.7138952000000001E-3</v>
      </c>
      <c r="AA78" s="33">
        <v>1.7271247999999999E-3</v>
      </c>
      <c r="AB78" s="33">
        <v>1.797049E-3</v>
      </c>
      <c r="AC78" s="33">
        <v>1.84654E-3</v>
      </c>
      <c r="AD78" s="33">
        <v>1.8117728E-3</v>
      </c>
      <c r="AE78" s="33">
        <v>1.6004572999999999E-3</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2.4514722699999999E-3</v>
      </c>
      <c r="D80" s="33">
        <v>2.2674857199999989E-3</v>
      </c>
      <c r="E80" s="33">
        <v>2.3630922499999992E-3</v>
      </c>
      <c r="F80" s="33">
        <v>2.3490674700000001E-3</v>
      </c>
      <c r="G80" s="33">
        <v>2.2662115799999987E-3</v>
      </c>
      <c r="H80" s="33">
        <v>2.3000953100000003E-3</v>
      </c>
      <c r="I80" s="33">
        <v>2.32075487E-3</v>
      </c>
      <c r="J80" s="33">
        <v>2.310014779999999E-3</v>
      </c>
      <c r="K80" s="33">
        <v>2.4056780799999989E-3</v>
      </c>
      <c r="L80" s="33">
        <v>2.3718526999999996E-3</v>
      </c>
      <c r="M80" s="33">
        <v>2.2609904300000001E-3</v>
      </c>
      <c r="N80" s="33">
        <v>8.0565808380800004</v>
      </c>
      <c r="O80" s="33">
        <v>2.3862284599999997E-3</v>
      </c>
      <c r="P80" s="33">
        <v>2.1022978999999989E-3</v>
      </c>
      <c r="Q80" s="33">
        <v>8.3034349863500019</v>
      </c>
      <c r="R80" s="33">
        <v>2.1661683399999999E-3</v>
      </c>
      <c r="S80" s="33">
        <v>46.851753190899998</v>
      </c>
      <c r="T80" s="33">
        <v>2.1855200099999998E-3</v>
      </c>
      <c r="U80" s="33">
        <v>48.114212257230001</v>
      </c>
      <c r="V80" s="33">
        <v>17.918737111599999</v>
      </c>
      <c r="W80" s="33">
        <v>49.287104989340008</v>
      </c>
      <c r="X80" s="33">
        <v>1.8472554899999997E-3</v>
      </c>
      <c r="Y80" s="33">
        <v>0.31813726123000002</v>
      </c>
      <c r="Z80" s="33">
        <v>32.571413104100003</v>
      </c>
      <c r="AA80" s="33">
        <v>1.6096245200000001E-3</v>
      </c>
      <c r="AB80" s="33">
        <v>12.7081939469999</v>
      </c>
      <c r="AC80" s="33">
        <v>12.470960847799999</v>
      </c>
      <c r="AD80" s="33">
        <v>109.96124058310001</v>
      </c>
      <c r="AE80" s="33">
        <v>22.148301916569999</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4.6105553699999999E-3</v>
      </c>
      <c r="D87" s="35">
        <v>4.3441559199999986E-3</v>
      </c>
      <c r="E87" s="35">
        <v>4.4755995499999989E-3</v>
      </c>
      <c r="F87" s="35">
        <v>4.4118214700000005E-3</v>
      </c>
      <c r="G87" s="35">
        <v>4.2411482799999886E-3</v>
      </c>
      <c r="H87" s="35">
        <v>4.2451616100000001E-3</v>
      </c>
      <c r="I87" s="35">
        <v>4.3272860700000002E-3</v>
      </c>
      <c r="J87" s="35">
        <v>4.2921051799999985E-3</v>
      </c>
      <c r="K87" s="35">
        <v>4.4944782799999985E-3</v>
      </c>
      <c r="L87" s="35">
        <v>4.4218309999999993E-3</v>
      </c>
      <c r="M87" s="35">
        <v>4.2397238299999897E-3</v>
      </c>
      <c r="N87" s="35">
        <v>8.0587355490799997</v>
      </c>
      <c r="O87" s="35">
        <v>4.4592682599999996E-3</v>
      </c>
      <c r="P87" s="35">
        <v>4.0426799999999886E-3</v>
      </c>
      <c r="Q87" s="35">
        <v>8.3053371199500017</v>
      </c>
      <c r="R87" s="35">
        <v>4.0496012399999903E-3</v>
      </c>
      <c r="S87" s="35">
        <v>46.853608530399995</v>
      </c>
      <c r="T87" s="35">
        <v>4.1095058099999996E-3</v>
      </c>
      <c r="U87" s="35">
        <v>48.116171587030003</v>
      </c>
      <c r="V87" s="35">
        <v>17.920573124099999</v>
      </c>
      <c r="W87" s="35">
        <v>49.289087375840012</v>
      </c>
      <c r="X87" s="35">
        <v>3.75039699E-3</v>
      </c>
      <c r="Y87" s="35">
        <v>0.31991015193</v>
      </c>
      <c r="Z87" s="35">
        <v>32.573126999300001</v>
      </c>
      <c r="AA87" s="35">
        <v>3.33674932E-3</v>
      </c>
      <c r="AB87" s="35">
        <v>12.709990995999901</v>
      </c>
      <c r="AC87" s="35">
        <v>12.4728073878</v>
      </c>
      <c r="AD87" s="35">
        <v>109.9630523559</v>
      </c>
      <c r="AE87" s="35">
        <v>22.149902373869999</v>
      </c>
    </row>
  </sheetData>
  <sheetProtection algorithmName="SHA-512" hashValue="t1h/zlEWt83AseaQoSDA9+gZrVduEsETA6YbIbtjdiuLmmqnE+yNekVgDSF7ynnVn1o9bBMptcUk3SPe2/sIkw==" saltValue="JJzWUmp5MzxEKKlMeEuGt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147</v>
      </c>
      <c r="B2" s="18" t="s">
        <v>148</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3.3880621487421478E-3</v>
      </c>
      <c r="D8" s="33">
        <v>3.2715290465095545E-3</v>
      </c>
      <c r="E8" s="33">
        <v>3.408215993424796E-3</v>
      </c>
      <c r="F8" s="33">
        <v>4.1205152000377849E-3</v>
      </c>
      <c r="G8" s="33">
        <v>3.9317893114478178E-3</v>
      </c>
      <c r="H8" s="33">
        <v>3.7903004145834148E-3</v>
      </c>
      <c r="I8" s="33">
        <v>3.8530902959359632E-3</v>
      </c>
      <c r="J8" s="33">
        <v>3.7263316007085916E-3</v>
      </c>
      <c r="K8" s="33">
        <v>3.8989323968405048E-3</v>
      </c>
      <c r="L8" s="33">
        <v>3.8574723301697924E-3</v>
      </c>
      <c r="M8" s="33">
        <v>3.8874812721750749E-3</v>
      </c>
      <c r="N8" s="33">
        <v>5.0719489098463803E-3</v>
      </c>
      <c r="O8" s="33">
        <v>4.8396459044152094E-3</v>
      </c>
      <c r="P8" s="33">
        <v>4.6179827313820882E-3</v>
      </c>
      <c r="Q8" s="33">
        <v>4.4340142780732355E-3</v>
      </c>
      <c r="R8" s="33">
        <v>4.2304295697947079E-3</v>
      </c>
      <c r="S8" s="33">
        <v>5.0835500397362022E-3</v>
      </c>
      <c r="T8" s="33">
        <v>4.8818827730139677E-3</v>
      </c>
      <c r="U8" s="33">
        <v>5.3005739287768977E-3</v>
      </c>
      <c r="V8" s="33">
        <v>5.0436564892424717E-3</v>
      </c>
      <c r="W8" s="33">
        <v>6.6797441885676897E-3</v>
      </c>
      <c r="X8" s="33">
        <v>6.3738017041109997E-3</v>
      </c>
      <c r="Y8" s="33">
        <v>6.9295817724002069E-3</v>
      </c>
      <c r="Z8" s="33">
        <v>6.6877849569424528E-3</v>
      </c>
      <c r="AA8" s="33">
        <v>6.3991283625183474E-3</v>
      </c>
      <c r="AB8" s="33">
        <v>5.388910394029652E-3</v>
      </c>
      <c r="AC8" s="33">
        <v>5.1752266664486998E-3</v>
      </c>
      <c r="AD8" s="33">
        <v>5.7504415503806068E-3</v>
      </c>
      <c r="AE8" s="33">
        <v>5.4893266908636667E-3</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8.6370388719046488E-3</v>
      </c>
      <c r="D10" s="33">
        <v>8.5502323995533779E-3</v>
      </c>
      <c r="E10" s="33">
        <v>8.3500262154697011E-3</v>
      </c>
      <c r="F10" s="33">
        <v>7.9798894605667744E-3</v>
      </c>
      <c r="G10" s="33">
        <v>7.6143983372040057E-3</v>
      </c>
      <c r="H10" s="33">
        <v>7.2656472654318155E-3</v>
      </c>
      <c r="I10" s="33">
        <v>6.9514172256188497E-3</v>
      </c>
      <c r="J10" s="33">
        <v>6.8009839450446658E-3</v>
      </c>
      <c r="K10" s="33">
        <v>6.7417168075298208E-3</v>
      </c>
      <c r="L10" s="33">
        <v>6.799285703531362E-3</v>
      </c>
      <c r="M10" s="33">
        <v>7.0103879239764508E-3</v>
      </c>
      <c r="N10" s="33">
        <v>1.5642045475430574E-2</v>
      </c>
      <c r="O10" s="33">
        <v>1.4925615905728188E-2</v>
      </c>
      <c r="P10" s="33">
        <v>1.5094719061497888E-2</v>
      </c>
      <c r="Q10" s="33">
        <v>3.4997099338210665E-2</v>
      </c>
      <c r="R10" s="33">
        <v>3.3401510429546651E-2</v>
      </c>
      <c r="S10" s="33">
        <v>17495.153419798604</v>
      </c>
      <c r="T10" s="33">
        <v>16693.848731237333</v>
      </c>
      <c r="U10" s="33">
        <v>52206.391698346328</v>
      </c>
      <c r="V10" s="33">
        <v>49675.961475988552</v>
      </c>
      <c r="W10" s="33">
        <v>85453.761753641942</v>
      </c>
      <c r="X10" s="33">
        <v>83768.753908786748</v>
      </c>
      <c r="Y10" s="33">
        <v>105295.2238015357</v>
      </c>
      <c r="Z10" s="33">
        <v>130898.13279399792</v>
      </c>
      <c r="AA10" s="33">
        <v>131192.36739790125</v>
      </c>
      <c r="AB10" s="33">
        <v>150317.25072908896</v>
      </c>
      <c r="AC10" s="33">
        <v>143816.22002430062</v>
      </c>
      <c r="AD10" s="33">
        <v>212203.90454357571</v>
      </c>
      <c r="AE10" s="33">
        <v>218681.83635843193</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590705.90695085074</v>
      </c>
      <c r="D12" s="33">
        <v>563650.67857116903</v>
      </c>
      <c r="E12" s="33">
        <v>817976.99495125981</v>
      </c>
      <c r="F12" s="33">
        <v>1399246.4874916631</v>
      </c>
      <c r="G12" s="33">
        <v>1335158.8661846016</v>
      </c>
      <c r="H12" s="33">
        <v>1280496.3651634098</v>
      </c>
      <c r="I12" s="33">
        <v>1511039.0114372105</v>
      </c>
      <c r="J12" s="33">
        <v>1656350.5610533271</v>
      </c>
      <c r="K12" s="33">
        <v>1581425.808659062</v>
      </c>
      <c r="L12" s="33">
        <v>1637439.7069971431</v>
      </c>
      <c r="M12" s="33">
        <v>1600000.2106757767</v>
      </c>
      <c r="N12" s="33">
        <v>1814605.8074534026</v>
      </c>
      <c r="O12" s="33">
        <v>1823067.7217282997</v>
      </c>
      <c r="P12" s="33">
        <v>1801958.44759596</v>
      </c>
      <c r="Q12" s="33">
        <v>1753120.6584914823</v>
      </c>
      <c r="R12" s="33">
        <v>1745349.5148332305</v>
      </c>
      <c r="S12" s="33">
        <v>1818940.6697182267</v>
      </c>
      <c r="T12" s="33">
        <v>1854315.17139118</v>
      </c>
      <c r="U12" s="33">
        <v>1797174.5897617638</v>
      </c>
      <c r="V12" s="33">
        <v>1744893.3705730767</v>
      </c>
      <c r="W12" s="33">
        <v>1779874.7928909543</v>
      </c>
      <c r="X12" s="33">
        <v>1844190.1810884548</v>
      </c>
      <c r="Y12" s="33">
        <v>1789355.8211327516</v>
      </c>
      <c r="Z12" s="33">
        <v>1724743.3371138303</v>
      </c>
      <c r="AA12" s="33">
        <v>1716683.2585557136</v>
      </c>
      <c r="AB12" s="33">
        <v>1549964.6090258372</v>
      </c>
      <c r="AC12" s="33">
        <v>1484320.4705735284</v>
      </c>
      <c r="AD12" s="33">
        <v>1350223.379652204</v>
      </c>
      <c r="AE12" s="33">
        <v>1140631.0798053541</v>
      </c>
    </row>
    <row r="13" spans="1:31">
      <c r="A13" s="29" t="s">
        <v>40</v>
      </c>
      <c r="B13" s="29" t="s">
        <v>68</v>
      </c>
      <c r="C13" s="33">
        <v>1.2941251969258079E-2</v>
      </c>
      <c r="D13" s="33">
        <v>2.0105433357330886E-2</v>
      </c>
      <c r="E13" s="33">
        <v>2.2835895749106171E-2</v>
      </c>
      <c r="F13" s="33">
        <v>3.4036664705730704E-2</v>
      </c>
      <c r="G13" s="33">
        <v>3.6530458091428769E-2</v>
      </c>
      <c r="H13" s="33">
        <v>6245.9233805866679</v>
      </c>
      <c r="I13" s="33">
        <v>5975.8149146865489</v>
      </c>
      <c r="J13" s="33">
        <v>5686.1733191467811</v>
      </c>
      <c r="K13" s="33">
        <v>44449.241069654381</v>
      </c>
      <c r="L13" s="33">
        <v>58380.487344967863</v>
      </c>
      <c r="M13" s="33">
        <v>151608.60963445887</v>
      </c>
      <c r="N13" s="33">
        <v>368376.72094695945</v>
      </c>
      <c r="O13" s="33">
        <v>429736.5120410985</v>
      </c>
      <c r="P13" s="33">
        <v>410053.9235777884</v>
      </c>
      <c r="Q13" s="33">
        <v>407223.06095947494</v>
      </c>
      <c r="R13" s="33">
        <v>396213.64233377</v>
      </c>
      <c r="S13" s="33">
        <v>522000.36305403692</v>
      </c>
      <c r="T13" s="33">
        <v>505488.50497020246</v>
      </c>
      <c r="U13" s="33">
        <v>500034.08522445423</v>
      </c>
      <c r="V13" s="33">
        <v>499233.66382094845</v>
      </c>
      <c r="W13" s="33">
        <v>568633.39100533596</v>
      </c>
      <c r="X13" s="33">
        <v>631853.01933713339</v>
      </c>
      <c r="Y13" s="33">
        <v>621160.02709073969</v>
      </c>
      <c r="Z13" s="33">
        <v>591052.56216352026</v>
      </c>
      <c r="AA13" s="33">
        <v>572892.05229785817</v>
      </c>
      <c r="AB13" s="33">
        <v>694825.31969730323</v>
      </c>
      <c r="AC13" s="33">
        <v>669025.59965230175</v>
      </c>
      <c r="AD13" s="33">
        <v>636598.10197996639</v>
      </c>
      <c r="AE13" s="33">
        <v>657761.42524307023</v>
      </c>
    </row>
    <row r="14" spans="1:31">
      <c r="A14" s="29" t="s">
        <v>40</v>
      </c>
      <c r="B14" s="29" t="s">
        <v>36</v>
      </c>
      <c r="C14" s="33">
        <v>1.7942175281460589E-2</v>
      </c>
      <c r="D14" s="33">
        <v>1.8040474596422721E-2</v>
      </c>
      <c r="E14" s="33">
        <v>1.7260246924533141E-2</v>
      </c>
      <c r="F14" s="33">
        <v>1.6423647245862798E-2</v>
      </c>
      <c r="G14" s="33">
        <v>1.638861675343779E-2</v>
      </c>
      <c r="H14" s="33">
        <v>1.6360725109246421E-2</v>
      </c>
      <c r="I14" s="33">
        <v>1.7453818167085081E-2</v>
      </c>
      <c r="J14" s="33">
        <v>2.3229015761907112E-2</v>
      </c>
      <c r="K14" s="33">
        <v>3.1761908557138827E-2</v>
      </c>
      <c r="L14" s="33">
        <v>3.2749502233739236E-2</v>
      </c>
      <c r="M14" s="33">
        <v>3.7520651254336901E-2</v>
      </c>
      <c r="N14" s="33">
        <v>19283.26026230854</v>
      </c>
      <c r="O14" s="33">
        <v>24722.830324199294</v>
      </c>
      <c r="P14" s="33">
        <v>23590.487037475945</v>
      </c>
      <c r="Q14" s="33">
        <v>44083.488956167304</v>
      </c>
      <c r="R14" s="33">
        <v>41946.774029643362</v>
      </c>
      <c r="S14" s="33">
        <v>48933.34578000594</v>
      </c>
      <c r="T14" s="33">
        <v>46692.123985747945</v>
      </c>
      <c r="U14" s="33">
        <v>63281.58633699295</v>
      </c>
      <c r="V14" s="33">
        <v>60214.344441122499</v>
      </c>
      <c r="W14" s="33">
        <v>173338.04684462136</v>
      </c>
      <c r="X14" s="33">
        <v>178344.31833169801</v>
      </c>
      <c r="Y14" s="33">
        <v>171757.46709300511</v>
      </c>
      <c r="Z14" s="33">
        <v>173200.59278784157</v>
      </c>
      <c r="AA14" s="33">
        <v>165267.74096418283</v>
      </c>
      <c r="AB14" s="33">
        <v>259274.47449411193</v>
      </c>
      <c r="AC14" s="33">
        <v>248061.1820061536</v>
      </c>
      <c r="AD14" s="33">
        <v>277302.02791953512</v>
      </c>
      <c r="AE14" s="33">
        <v>293102.03520625987</v>
      </c>
    </row>
    <row r="15" spans="1:31">
      <c r="A15" s="29" t="s">
        <v>40</v>
      </c>
      <c r="B15" s="29" t="s">
        <v>73</v>
      </c>
      <c r="C15" s="33">
        <v>0</v>
      </c>
      <c r="D15" s="33">
        <v>0</v>
      </c>
      <c r="E15" s="33">
        <v>2.8357876386168206E-2</v>
      </c>
      <c r="F15" s="33">
        <v>3.4855223353345781E-2</v>
      </c>
      <c r="G15" s="33">
        <v>3.4299819479753454E-2</v>
      </c>
      <c r="H15" s="33">
        <v>4.0260252821968601E-2</v>
      </c>
      <c r="I15" s="33">
        <v>4.0473537738693763E-2</v>
      </c>
      <c r="J15" s="33">
        <v>5.4571899064919487E-2</v>
      </c>
      <c r="K15" s="33">
        <v>5.7385581242006115E-2</v>
      </c>
      <c r="L15" s="33">
        <v>0.15260310505080077</v>
      </c>
      <c r="M15" s="33">
        <v>2404.4466911890954</v>
      </c>
      <c r="N15" s="33">
        <v>408090.06923730171</v>
      </c>
      <c r="O15" s="33">
        <v>452256.75580651243</v>
      </c>
      <c r="P15" s="33">
        <v>431542.70575976197</v>
      </c>
      <c r="Q15" s="33">
        <v>483173.18436494219</v>
      </c>
      <c r="R15" s="33">
        <v>459753.90632509312</v>
      </c>
      <c r="S15" s="33">
        <v>589650.19644882274</v>
      </c>
      <c r="T15" s="33">
        <v>562643.31747207814</v>
      </c>
      <c r="U15" s="33">
        <v>556046.42824847496</v>
      </c>
      <c r="V15" s="33">
        <v>529095.00252686033</v>
      </c>
      <c r="W15" s="33">
        <v>510518.53185084369</v>
      </c>
      <c r="X15" s="33">
        <v>525022.56157090375</v>
      </c>
      <c r="Y15" s="33">
        <v>502316.00092430296</v>
      </c>
      <c r="Z15" s="33">
        <v>477968.89612073678</v>
      </c>
      <c r="AA15" s="33">
        <v>456077.19084836502</v>
      </c>
      <c r="AB15" s="33">
        <v>435188.16022409347</v>
      </c>
      <c r="AC15" s="33">
        <v>416366.82367778011</v>
      </c>
      <c r="AD15" s="33">
        <v>396185.63251471665</v>
      </c>
      <c r="AE15" s="33">
        <v>378039.72553147643</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590705.93191720371</v>
      </c>
      <c r="D17" s="35">
        <v>563650.71049836383</v>
      </c>
      <c r="E17" s="35">
        <v>817977.02954539773</v>
      </c>
      <c r="F17" s="35">
        <v>1399246.5336287324</v>
      </c>
      <c r="G17" s="35">
        <v>1335158.9142612473</v>
      </c>
      <c r="H17" s="35">
        <v>1286742.2995999441</v>
      </c>
      <c r="I17" s="35">
        <v>1517014.8371564045</v>
      </c>
      <c r="J17" s="35">
        <v>1662036.7448997893</v>
      </c>
      <c r="K17" s="35">
        <v>1625875.0603693656</v>
      </c>
      <c r="L17" s="35">
        <v>1695820.204998869</v>
      </c>
      <c r="M17" s="35">
        <v>1751608.8312081047</v>
      </c>
      <c r="N17" s="35">
        <v>2182982.5491143563</v>
      </c>
      <c r="O17" s="35">
        <v>2252804.2535346602</v>
      </c>
      <c r="P17" s="35">
        <v>2212012.3908864502</v>
      </c>
      <c r="Q17" s="35">
        <v>2160343.7588820709</v>
      </c>
      <c r="R17" s="35">
        <v>2141563.1947989408</v>
      </c>
      <c r="S17" s="35">
        <v>2358436.1912756125</v>
      </c>
      <c r="T17" s="35">
        <v>2376497.5299745025</v>
      </c>
      <c r="U17" s="35">
        <v>2349415.0719851381</v>
      </c>
      <c r="V17" s="35">
        <v>2293803.0009136703</v>
      </c>
      <c r="W17" s="35">
        <v>2433961.9523296766</v>
      </c>
      <c r="X17" s="35">
        <v>2559811.9607081767</v>
      </c>
      <c r="Y17" s="35">
        <v>2515811.0789546091</v>
      </c>
      <c r="Z17" s="35">
        <v>2446694.0387591333</v>
      </c>
      <c r="AA17" s="35">
        <v>2420767.6846506014</v>
      </c>
      <c r="AB17" s="35">
        <v>2395107.1848411397</v>
      </c>
      <c r="AC17" s="35">
        <v>2297162.2954253573</v>
      </c>
      <c r="AD17" s="35">
        <v>2199025.3919261876</v>
      </c>
      <c r="AE17" s="35">
        <v>2017074.3468961832</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7.1566655969702798E-4</v>
      </c>
      <c r="D22" s="33">
        <v>7.0827435533670098E-4</v>
      </c>
      <c r="E22" s="33">
        <v>7.255404112544001E-4</v>
      </c>
      <c r="F22" s="33">
        <v>8.5661977028744795E-4</v>
      </c>
      <c r="G22" s="33">
        <v>8.1738527666642003E-4</v>
      </c>
      <c r="H22" s="33">
        <v>7.7994778276813006E-4</v>
      </c>
      <c r="I22" s="33">
        <v>8.0222585221823299E-4</v>
      </c>
      <c r="J22" s="33">
        <v>7.8439155427431195E-4</v>
      </c>
      <c r="K22" s="33">
        <v>8.5035278061534002E-4</v>
      </c>
      <c r="L22" s="33">
        <v>8.11405324691598E-4</v>
      </c>
      <c r="M22" s="33">
        <v>8.0355163895136394E-4</v>
      </c>
      <c r="N22" s="33">
        <v>1.3241701367277801E-3</v>
      </c>
      <c r="O22" s="33">
        <v>1.2635211223288201E-3</v>
      </c>
      <c r="P22" s="33">
        <v>1.2056499254062801E-3</v>
      </c>
      <c r="Q22" s="33">
        <v>1.1535070934987298E-3</v>
      </c>
      <c r="R22" s="33">
        <v>1.0975969047288801E-3</v>
      </c>
      <c r="S22" s="33">
        <v>1.4706887145943298E-3</v>
      </c>
      <c r="T22" s="33">
        <v>1.40332892558093E-3</v>
      </c>
      <c r="U22" s="33">
        <v>1.37852644732991E-3</v>
      </c>
      <c r="V22" s="33">
        <v>1.3117096290122302E-3</v>
      </c>
      <c r="W22" s="33">
        <v>1.9726860415149E-3</v>
      </c>
      <c r="X22" s="33">
        <v>1.8823340083297E-3</v>
      </c>
      <c r="Y22" s="33">
        <v>1.99052781031473E-3</v>
      </c>
      <c r="Z22" s="33">
        <v>1.8940474451279098E-3</v>
      </c>
      <c r="AA22" s="33">
        <v>1.8072971797460399E-3</v>
      </c>
      <c r="AB22" s="33">
        <v>1.65504899013156E-3</v>
      </c>
      <c r="AC22" s="33">
        <v>1.5755925991944998E-3</v>
      </c>
      <c r="AD22" s="33">
        <v>1.4884434280336999E-3</v>
      </c>
      <c r="AE22" s="33">
        <v>1.36882052339895E-3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1.7200161211726351E-3</v>
      </c>
      <c r="D24" s="33">
        <v>1.7235978033451221E-3</v>
      </c>
      <c r="E24" s="33">
        <v>1.7416320143499181E-3</v>
      </c>
      <c r="F24" s="33">
        <v>1.6918024073896789E-3</v>
      </c>
      <c r="G24" s="33">
        <v>1.614315273584096E-3</v>
      </c>
      <c r="H24" s="33">
        <v>1.5403771688372139E-3</v>
      </c>
      <c r="I24" s="33">
        <v>1.4737578076973459E-3</v>
      </c>
      <c r="J24" s="33">
        <v>1.4023251501143869E-3</v>
      </c>
      <c r="K24" s="33">
        <v>1.3597517676870621E-3</v>
      </c>
      <c r="L24" s="33">
        <v>1.3518198790813129E-3</v>
      </c>
      <c r="M24" s="33">
        <v>1.364756548085733E-3</v>
      </c>
      <c r="N24" s="33">
        <v>5.8112032367909098E-3</v>
      </c>
      <c r="O24" s="33">
        <v>5.5450412542722705E-3</v>
      </c>
      <c r="P24" s="33">
        <v>6.1437890541302508E-3</v>
      </c>
      <c r="Q24" s="33">
        <v>8.7743355114844896E-3</v>
      </c>
      <c r="R24" s="33">
        <v>8.3490457516363897E-3</v>
      </c>
      <c r="S24" s="33">
        <v>9312.3032783315193</v>
      </c>
      <c r="T24" s="33">
        <v>8885.7855673893882</v>
      </c>
      <c r="U24" s="33">
        <v>32778.288468170416</v>
      </c>
      <c r="V24" s="33">
        <v>31189.533352456579</v>
      </c>
      <c r="W24" s="33">
        <v>32009.308475038804</v>
      </c>
      <c r="X24" s="33">
        <v>30543.233265548883</v>
      </c>
      <c r="Y24" s="33">
        <v>51726.117386495549</v>
      </c>
      <c r="Z24" s="33">
        <v>64875.101667382252</v>
      </c>
      <c r="AA24" s="33">
        <v>61903.722940414104</v>
      </c>
      <c r="AB24" s="33">
        <v>59068.437364414684</v>
      </c>
      <c r="AC24" s="33">
        <v>56513.80225314117</v>
      </c>
      <c r="AD24" s="33">
        <v>60081.92551892867</v>
      </c>
      <c r="AE24" s="33">
        <v>57330.081585180254</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96146.324721547702</v>
      </c>
      <c r="D26" s="33">
        <v>91742.679984723436</v>
      </c>
      <c r="E26" s="33">
        <v>312631.01162062696</v>
      </c>
      <c r="F26" s="33">
        <v>566208.23873219383</v>
      </c>
      <c r="G26" s="33">
        <v>540275.03894079942</v>
      </c>
      <c r="H26" s="33">
        <v>515529.61957485776</v>
      </c>
      <c r="I26" s="33">
        <v>526509.65930295759</v>
      </c>
      <c r="J26" s="33">
        <v>509979.99278814369</v>
      </c>
      <c r="K26" s="33">
        <v>486622.14027429954</v>
      </c>
      <c r="L26" s="33">
        <v>592779.69389290176</v>
      </c>
      <c r="M26" s="33">
        <v>567142.72509653808</v>
      </c>
      <c r="N26" s="33">
        <v>772389.69487100746</v>
      </c>
      <c r="O26" s="33">
        <v>737013.06736710959</v>
      </c>
      <c r="P26" s="33">
        <v>703256.74340243009</v>
      </c>
      <c r="Q26" s="33">
        <v>672841.7942445419</v>
      </c>
      <c r="R26" s="33">
        <v>670756.92753165285</v>
      </c>
      <c r="S26" s="33">
        <v>640035.23783503973</v>
      </c>
      <c r="T26" s="33">
        <v>712799.71078650339</v>
      </c>
      <c r="U26" s="33">
        <v>681972.02711614396</v>
      </c>
      <c r="V26" s="33">
        <v>662960.93994411605</v>
      </c>
      <c r="W26" s="33">
        <v>644572.74249625928</v>
      </c>
      <c r="X26" s="33">
        <v>687614.06139481743</v>
      </c>
      <c r="Y26" s="33">
        <v>657875.62433690357</v>
      </c>
      <c r="Z26" s="33">
        <v>632366.18618118693</v>
      </c>
      <c r="AA26" s="33">
        <v>669283.24180784158</v>
      </c>
      <c r="AB26" s="33">
        <v>636869.46529793413</v>
      </c>
      <c r="AC26" s="33">
        <v>610715.53386243898</v>
      </c>
      <c r="AD26" s="33">
        <v>511720.33700652554</v>
      </c>
      <c r="AE26" s="33">
        <v>405115.96734062507</v>
      </c>
    </row>
    <row r="27" spans="1:31">
      <c r="A27" s="29" t="s">
        <v>130</v>
      </c>
      <c r="B27" s="29" t="s">
        <v>68</v>
      </c>
      <c r="C27" s="33">
        <v>2.9712677577693608E-3</v>
      </c>
      <c r="D27" s="33">
        <v>4.818920226464983E-3</v>
      </c>
      <c r="E27" s="33">
        <v>5.4198816195667422E-3</v>
      </c>
      <c r="F27" s="33">
        <v>8.2568986203578453E-3</v>
      </c>
      <c r="G27" s="33">
        <v>1.1865136920166768E-2</v>
      </c>
      <c r="H27" s="33">
        <v>6245.8996815000919</v>
      </c>
      <c r="I27" s="33">
        <v>5975.777721716403</v>
      </c>
      <c r="J27" s="33">
        <v>5686.1360708042748</v>
      </c>
      <c r="K27" s="33">
        <v>44449.183353978849</v>
      </c>
      <c r="L27" s="33">
        <v>46771.18075406563</v>
      </c>
      <c r="M27" s="33">
        <v>74153.424872508098</v>
      </c>
      <c r="N27" s="33">
        <v>216897.15670412686</v>
      </c>
      <c r="O27" s="33">
        <v>251525.62318589591</v>
      </c>
      <c r="P27" s="33">
        <v>240005.36555916563</v>
      </c>
      <c r="Q27" s="33">
        <v>244528.88763439396</v>
      </c>
      <c r="R27" s="33">
        <v>232676.63639299679</v>
      </c>
      <c r="S27" s="33">
        <v>299698.06314410223</v>
      </c>
      <c r="T27" s="33">
        <v>293367.98874665046</v>
      </c>
      <c r="U27" s="33">
        <v>280680.19500468147</v>
      </c>
      <c r="V27" s="33">
        <v>280431.71663662553</v>
      </c>
      <c r="W27" s="33">
        <v>310347.03353955486</v>
      </c>
      <c r="X27" s="33">
        <v>347882.71972143452</v>
      </c>
      <c r="Y27" s="33">
        <v>338597.40155703347</v>
      </c>
      <c r="Z27" s="33">
        <v>322185.67358003708</v>
      </c>
      <c r="AA27" s="33">
        <v>307429.07772820035</v>
      </c>
      <c r="AB27" s="33">
        <v>322662.18392084626</v>
      </c>
      <c r="AC27" s="33">
        <v>312958.04980833322</v>
      </c>
      <c r="AD27" s="33">
        <v>297789.05431154108</v>
      </c>
      <c r="AE27" s="33">
        <v>286239.17701355187</v>
      </c>
    </row>
    <row r="28" spans="1:31">
      <c r="A28" s="29" t="s">
        <v>130</v>
      </c>
      <c r="B28" s="29" t="s">
        <v>36</v>
      </c>
      <c r="C28" s="33">
        <v>5.71592389495578E-3</v>
      </c>
      <c r="D28" s="33">
        <v>5.80988710532011E-3</v>
      </c>
      <c r="E28" s="33">
        <v>5.5586168482158905E-3</v>
      </c>
      <c r="F28" s="33">
        <v>5.2891921354987692E-3</v>
      </c>
      <c r="G28" s="33">
        <v>5.0469390585811289E-3</v>
      </c>
      <c r="H28" s="33">
        <v>4.8992417308815501E-3</v>
      </c>
      <c r="I28" s="33">
        <v>5.3398064085266404E-3</v>
      </c>
      <c r="J28" s="33">
        <v>5.7604222963993403E-3</v>
      </c>
      <c r="K28" s="33">
        <v>8.8669156607286397E-3</v>
      </c>
      <c r="L28" s="33">
        <v>9.0726269013539293E-3</v>
      </c>
      <c r="M28" s="33">
        <v>9.4462877342250413E-3</v>
      </c>
      <c r="N28" s="33">
        <v>7786.9820946365389</v>
      </c>
      <c r="O28" s="33">
        <v>7430.3264295261124</v>
      </c>
      <c r="P28" s="33">
        <v>7090.0061881207093</v>
      </c>
      <c r="Q28" s="33">
        <v>6783.3742522394441</v>
      </c>
      <c r="R28" s="33">
        <v>6454.5858950361135</v>
      </c>
      <c r="S28" s="33">
        <v>6158.9596590719329</v>
      </c>
      <c r="T28" s="33">
        <v>5876.8699061175748</v>
      </c>
      <c r="U28" s="33">
        <v>24231.524873820577</v>
      </c>
      <c r="V28" s="33">
        <v>23057.02918458726</v>
      </c>
      <c r="W28" s="33">
        <v>80379.347231743217</v>
      </c>
      <c r="X28" s="33">
        <v>76697.850270721348</v>
      </c>
      <c r="Y28" s="33">
        <v>73380.765416276088</v>
      </c>
      <c r="Z28" s="33">
        <v>69824.098087986102</v>
      </c>
      <c r="AA28" s="33">
        <v>66626.04778121924</v>
      </c>
      <c r="AB28" s="33">
        <v>63574.491530270352</v>
      </c>
      <c r="AC28" s="33">
        <v>60824.975070469322</v>
      </c>
      <c r="AD28" s="33">
        <v>57876.804108974589</v>
      </c>
      <c r="AE28" s="33">
        <v>55225.956809034389</v>
      </c>
    </row>
    <row r="29" spans="1:31">
      <c r="A29" s="29" t="s">
        <v>130</v>
      </c>
      <c r="B29" s="29" t="s">
        <v>73</v>
      </c>
      <c r="C29" s="33">
        <v>0</v>
      </c>
      <c r="D29" s="33">
        <v>0</v>
      </c>
      <c r="E29" s="33">
        <v>7.1918486194499798E-3</v>
      </c>
      <c r="F29" s="33">
        <v>8.7286137132431604E-3</v>
      </c>
      <c r="G29" s="33">
        <v>8.3288298757329196E-3</v>
      </c>
      <c r="H29" s="33">
        <v>7.9473567484895195E-3</v>
      </c>
      <c r="I29" s="33">
        <v>9.0261107825062095E-3</v>
      </c>
      <c r="J29" s="33">
        <v>8.8544889984385304E-3</v>
      </c>
      <c r="K29" s="33">
        <v>1.0092902531230531E-2</v>
      </c>
      <c r="L29" s="33">
        <v>1.171644401061084E-2</v>
      </c>
      <c r="M29" s="33">
        <v>1.3420754978874509E-2</v>
      </c>
      <c r="N29" s="33">
        <v>183359.89317512291</v>
      </c>
      <c r="O29" s="33">
        <v>174961.73009125076</v>
      </c>
      <c r="P29" s="33">
        <v>166948.21566946025</v>
      </c>
      <c r="Q29" s="33">
        <v>187890.58709961682</v>
      </c>
      <c r="R29" s="33">
        <v>178783.57924339481</v>
      </c>
      <c r="S29" s="33">
        <v>214316.58421234495</v>
      </c>
      <c r="T29" s="33">
        <v>204500.55738214595</v>
      </c>
      <c r="U29" s="33">
        <v>195656.16740007047</v>
      </c>
      <c r="V29" s="33">
        <v>186172.76387651332</v>
      </c>
      <c r="W29" s="33">
        <v>177646.02059349138</v>
      </c>
      <c r="X29" s="33">
        <v>169509.56161571067</v>
      </c>
      <c r="Y29" s="33">
        <v>162178.48782337934</v>
      </c>
      <c r="Z29" s="33">
        <v>154317.73874293963</v>
      </c>
      <c r="AA29" s="33">
        <v>147249.75066214948</v>
      </c>
      <c r="AB29" s="33">
        <v>140505.48723290188</v>
      </c>
      <c r="AC29" s="33">
        <v>134428.80290813438</v>
      </c>
      <c r="AD29" s="33">
        <v>127913.07379900274</v>
      </c>
      <c r="AE29" s="33">
        <v>122054.45968328028</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96146.330128498143</v>
      </c>
      <c r="D31" s="35">
        <v>91742.687235515812</v>
      </c>
      <c r="E31" s="35">
        <v>312631.01950768102</v>
      </c>
      <c r="F31" s="35">
        <v>566208.24953751464</v>
      </c>
      <c r="G31" s="35">
        <v>540275.05323763692</v>
      </c>
      <c r="H31" s="35">
        <v>521775.5215766828</v>
      </c>
      <c r="I31" s="35">
        <v>532485.43930065772</v>
      </c>
      <c r="J31" s="35">
        <v>515666.13104566466</v>
      </c>
      <c r="K31" s="35">
        <v>531071.32583838294</v>
      </c>
      <c r="L31" s="35">
        <v>639550.8768101926</v>
      </c>
      <c r="M31" s="35">
        <v>641296.15213735448</v>
      </c>
      <c r="N31" s="35">
        <v>989286.85871050775</v>
      </c>
      <c r="O31" s="35">
        <v>988538.69736156776</v>
      </c>
      <c r="P31" s="35">
        <v>943262.11631103465</v>
      </c>
      <c r="Q31" s="35">
        <v>917370.69180677854</v>
      </c>
      <c r="R31" s="35">
        <v>903433.57337129232</v>
      </c>
      <c r="S31" s="35">
        <v>949045.60572816222</v>
      </c>
      <c r="T31" s="35">
        <v>1015053.4865038721</v>
      </c>
      <c r="U31" s="35">
        <v>995430.51196752232</v>
      </c>
      <c r="V31" s="35">
        <v>974582.19124490768</v>
      </c>
      <c r="W31" s="35">
        <v>986929.08648353908</v>
      </c>
      <c r="X31" s="35">
        <v>1066040.0162641348</v>
      </c>
      <c r="Y31" s="35">
        <v>1048199.1452709604</v>
      </c>
      <c r="Z31" s="35">
        <v>1019426.9633226537</v>
      </c>
      <c r="AA31" s="35">
        <v>1038616.0442837533</v>
      </c>
      <c r="AB31" s="35">
        <v>1018600.0882382442</v>
      </c>
      <c r="AC31" s="35">
        <v>980187.38749950589</v>
      </c>
      <c r="AD31" s="35">
        <v>869591.31832543877</v>
      </c>
      <c r="AE31" s="35">
        <v>748685.22730817774</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7.468644548425309E-4</v>
      </c>
      <c r="D36" s="33">
        <v>7.2591582339042002E-4</v>
      </c>
      <c r="E36" s="33">
        <v>7.3717307286035104E-4</v>
      </c>
      <c r="F36" s="33">
        <v>9.3278336189861694E-4</v>
      </c>
      <c r="G36" s="33">
        <v>8.9006045947257091E-4</v>
      </c>
      <c r="H36" s="33">
        <v>8.4929433121967398E-4</v>
      </c>
      <c r="I36" s="33">
        <v>8.4765542311491409E-4</v>
      </c>
      <c r="J36" s="33">
        <v>8.3184937472985398E-4</v>
      </c>
      <c r="K36" s="33">
        <v>8.8749001875653604E-4</v>
      </c>
      <c r="L36" s="33">
        <v>8.9348925768815101E-4</v>
      </c>
      <c r="M36" s="33">
        <v>1.01328047617195E-3</v>
      </c>
      <c r="N36" s="33">
        <v>1.15640066430321E-3</v>
      </c>
      <c r="O36" s="33">
        <v>1.1034357479416199E-3</v>
      </c>
      <c r="P36" s="33">
        <v>1.0528967056319799E-3</v>
      </c>
      <c r="Q36" s="33">
        <v>1.0073602569657001E-3</v>
      </c>
      <c r="R36" s="33">
        <v>9.5853376734666301E-4</v>
      </c>
      <c r="S36" s="33">
        <v>9.7796270500023394E-4</v>
      </c>
      <c r="T36" s="33">
        <v>9.3317051966687505E-4</v>
      </c>
      <c r="U36" s="33">
        <v>1.22232328830271E-3</v>
      </c>
      <c r="V36" s="33">
        <v>1.1630775964712801E-3</v>
      </c>
      <c r="W36" s="33">
        <v>1.1098068664200699E-3</v>
      </c>
      <c r="X36" s="33">
        <v>1.0589760171548E-3</v>
      </c>
      <c r="Y36" s="33">
        <v>1.0131766459666701E-3</v>
      </c>
      <c r="Z36" s="33">
        <v>9.6406823748572802E-4</v>
      </c>
      <c r="AA36" s="33">
        <v>9.1991243998273899E-4</v>
      </c>
      <c r="AB36" s="33">
        <v>6.4663909584271892E-4</v>
      </c>
      <c r="AC36" s="33">
        <v>6.1455842555414592E-4</v>
      </c>
      <c r="AD36" s="33">
        <v>5.7160783074229203E-4</v>
      </c>
      <c r="AE36" s="33">
        <v>4.7383184012136199E-4</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1.740258869782728E-3</v>
      </c>
      <c r="D38" s="33">
        <v>1.736820409150614E-3</v>
      </c>
      <c r="E38" s="33">
        <v>1.693552216798064E-3</v>
      </c>
      <c r="F38" s="33">
        <v>1.6114661813792491E-3</v>
      </c>
      <c r="G38" s="33">
        <v>1.5376585694061912E-3</v>
      </c>
      <c r="H38" s="33">
        <v>1.4672314587729151E-3</v>
      </c>
      <c r="I38" s="33">
        <v>1.4037755569293719E-3</v>
      </c>
      <c r="J38" s="33">
        <v>1.4255436003857448E-3</v>
      </c>
      <c r="K38" s="33">
        <v>1.4041850766769439E-3</v>
      </c>
      <c r="L38" s="33">
        <v>1.437295294901582E-3</v>
      </c>
      <c r="M38" s="33">
        <v>1.6129600365813071E-3</v>
      </c>
      <c r="N38" s="33">
        <v>1.9467847021519909E-3</v>
      </c>
      <c r="O38" s="33">
        <v>1.857618989863484E-3</v>
      </c>
      <c r="P38" s="33">
        <v>1.772537203362523E-3</v>
      </c>
      <c r="Q38" s="33">
        <v>1.695877214839193E-3</v>
      </c>
      <c r="R38" s="33">
        <v>1.697393910334209E-3</v>
      </c>
      <c r="S38" s="33">
        <v>1.6930187478351399E-3</v>
      </c>
      <c r="T38" s="33">
        <v>1.619074556005387E-3</v>
      </c>
      <c r="U38" s="33">
        <v>11957.728693603074</v>
      </c>
      <c r="V38" s="33">
        <v>11378.140694286814</v>
      </c>
      <c r="W38" s="33">
        <v>10857.004474958878</v>
      </c>
      <c r="X38" s="33">
        <v>12588.642029984756</v>
      </c>
      <c r="Y38" s="33">
        <v>12044.199209990797</v>
      </c>
      <c r="Z38" s="33">
        <v>11460.420007237966</v>
      </c>
      <c r="AA38" s="33">
        <v>17225.084234400078</v>
      </c>
      <c r="AB38" s="33">
        <v>41569.84526730793</v>
      </c>
      <c r="AC38" s="33">
        <v>39772.002098198092</v>
      </c>
      <c r="AD38" s="33">
        <v>106895.34567217327</v>
      </c>
      <c r="AE38" s="33">
        <v>101999.3756007788</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437663.70502472291</v>
      </c>
      <c r="D40" s="33">
        <v>417618.03919045161</v>
      </c>
      <c r="E40" s="33">
        <v>399556.59091089759</v>
      </c>
      <c r="F40" s="33">
        <v>526467.65402678028</v>
      </c>
      <c r="G40" s="33">
        <v>502354.63388769986</v>
      </c>
      <c r="H40" s="33">
        <v>479346.02461430366</v>
      </c>
      <c r="I40" s="33">
        <v>479730.54113075603</v>
      </c>
      <c r="J40" s="33">
        <v>544398.28250685602</v>
      </c>
      <c r="K40" s="33">
        <v>519464.01061439735</v>
      </c>
      <c r="L40" s="33">
        <v>495671.76567763928</v>
      </c>
      <c r="M40" s="33">
        <v>487375.95248028584</v>
      </c>
      <c r="N40" s="33">
        <v>473360.69292916101</v>
      </c>
      <c r="O40" s="33">
        <v>529931.11026042618</v>
      </c>
      <c r="P40" s="33">
        <v>515931.48204557318</v>
      </c>
      <c r="Q40" s="33">
        <v>521616.66397325095</v>
      </c>
      <c r="R40" s="33">
        <v>512582.7699840772</v>
      </c>
      <c r="S40" s="33">
        <v>523754.29496605409</v>
      </c>
      <c r="T40" s="33">
        <v>499765.54844897398</v>
      </c>
      <c r="U40" s="33">
        <v>478151.32486423379</v>
      </c>
      <c r="V40" s="33">
        <v>454975.45455537504</v>
      </c>
      <c r="W40" s="33">
        <v>481664.54801709723</v>
      </c>
      <c r="X40" s="33">
        <v>530086.12395171903</v>
      </c>
      <c r="Y40" s="33">
        <v>507160.57064691646</v>
      </c>
      <c r="Z40" s="33">
        <v>497836.01354829554</v>
      </c>
      <c r="AA40" s="33">
        <v>478412.82874700165</v>
      </c>
      <c r="AB40" s="33">
        <v>342425.97753322602</v>
      </c>
      <c r="AC40" s="33">
        <v>327616.48773857416</v>
      </c>
      <c r="AD40" s="33">
        <v>335596.63165420835</v>
      </c>
      <c r="AE40" s="33">
        <v>319367.32703539665</v>
      </c>
    </row>
    <row r="41" spans="1:31">
      <c r="A41" s="29" t="s">
        <v>131</v>
      </c>
      <c r="B41" s="29" t="s">
        <v>68</v>
      </c>
      <c r="C41" s="33">
        <v>3.9150544710043825E-3</v>
      </c>
      <c r="D41" s="33">
        <v>6.145641010361004E-3</v>
      </c>
      <c r="E41" s="33">
        <v>6.585383361798397E-3</v>
      </c>
      <c r="F41" s="33">
        <v>8.2565169562534117E-3</v>
      </c>
      <c r="G41" s="33">
        <v>7.8783558711510646E-3</v>
      </c>
      <c r="H41" s="33">
        <v>7.5175151412352247E-3</v>
      </c>
      <c r="I41" s="33">
        <v>7.5033845132073153E-3</v>
      </c>
      <c r="J41" s="33">
        <v>8.8750486001051478E-3</v>
      </c>
      <c r="K41" s="33">
        <v>8.9377050701581594E-3</v>
      </c>
      <c r="L41" s="33">
        <v>1.1659435387251501E-2</v>
      </c>
      <c r="M41" s="33">
        <v>13748.333214285332</v>
      </c>
      <c r="N41" s="33">
        <v>44892.792000210349</v>
      </c>
      <c r="O41" s="33">
        <v>70885.645497266683</v>
      </c>
      <c r="P41" s="33">
        <v>67638.974684203684</v>
      </c>
      <c r="Q41" s="33">
        <v>64713.674723662269</v>
      </c>
      <c r="R41" s="33">
        <v>61577.019776577363</v>
      </c>
      <c r="S41" s="33">
        <v>111641.35482418553</v>
      </c>
      <c r="T41" s="33">
        <v>106528.01063176261</v>
      </c>
      <c r="U41" s="33">
        <v>118328.12667638782</v>
      </c>
      <c r="V41" s="33">
        <v>122672.87570944936</v>
      </c>
      <c r="W41" s="33">
        <v>135359.49934580654</v>
      </c>
      <c r="X41" s="33">
        <v>166673.67799329889</v>
      </c>
      <c r="Y41" s="33">
        <v>159465.25258016115</v>
      </c>
      <c r="Z41" s="33">
        <v>151736.01327671969</v>
      </c>
      <c r="AA41" s="33">
        <v>144786.2724194758</v>
      </c>
      <c r="AB41" s="33">
        <v>227654.24590967892</v>
      </c>
      <c r="AC41" s="33">
        <v>217808.48742791376</v>
      </c>
      <c r="AD41" s="33">
        <v>207251.36664218057</v>
      </c>
      <c r="AE41" s="33">
        <v>240018.2315301054</v>
      </c>
    </row>
    <row r="42" spans="1:31">
      <c r="A42" s="29" t="s">
        <v>131</v>
      </c>
      <c r="B42" s="29" t="s">
        <v>36</v>
      </c>
      <c r="C42" s="33">
        <v>3.0982559383444302E-3</v>
      </c>
      <c r="D42" s="33">
        <v>2.9563510850295297E-3</v>
      </c>
      <c r="E42" s="33">
        <v>2.8284926458275899E-3</v>
      </c>
      <c r="F42" s="33">
        <v>2.6913963430361498E-3</v>
      </c>
      <c r="G42" s="33">
        <v>3.0213729235601702E-3</v>
      </c>
      <c r="H42" s="33">
        <v>2.88298942973024E-3</v>
      </c>
      <c r="I42" s="33">
        <v>3.3387170516296898E-3</v>
      </c>
      <c r="J42" s="33">
        <v>7.8456568601780706E-3</v>
      </c>
      <c r="K42" s="33">
        <v>7.5325969565557703E-3</v>
      </c>
      <c r="L42" s="33">
        <v>7.2026414425154194E-3</v>
      </c>
      <c r="M42" s="33">
        <v>1.2002138670042E-2</v>
      </c>
      <c r="N42" s="33">
        <v>11496.171509337399</v>
      </c>
      <c r="O42" s="33">
        <v>17292.402108639697</v>
      </c>
      <c r="P42" s="33">
        <v>16500.383692102001</v>
      </c>
      <c r="Q42" s="33">
        <v>15786.763036391902</v>
      </c>
      <c r="R42" s="33">
        <v>15021.5827446527</v>
      </c>
      <c r="S42" s="33">
        <v>19156.446959441502</v>
      </c>
      <c r="T42" s="33">
        <v>18279.052434937901</v>
      </c>
      <c r="U42" s="33">
        <v>17488.5065817715</v>
      </c>
      <c r="V42" s="33">
        <v>16640.843292636899</v>
      </c>
      <c r="W42" s="33">
        <v>36346.760238760398</v>
      </c>
      <c r="X42" s="33">
        <v>47627.442158955098</v>
      </c>
      <c r="Y42" s="33">
        <v>46693.930151768</v>
      </c>
      <c r="Z42" s="33">
        <v>53040.132685656201</v>
      </c>
      <c r="AA42" s="33">
        <v>50610.813436552802</v>
      </c>
      <c r="AB42" s="33">
        <v>134355.56666008299</v>
      </c>
      <c r="AC42" s="33">
        <v>128544.85838201299</v>
      </c>
      <c r="AD42" s="33">
        <v>153454.90681262498</v>
      </c>
      <c r="AE42" s="33">
        <v>172627.454120254</v>
      </c>
    </row>
    <row r="43" spans="1:31">
      <c r="A43" s="29" t="s">
        <v>131</v>
      </c>
      <c r="B43" s="29" t="s">
        <v>73</v>
      </c>
      <c r="C43" s="33">
        <v>0</v>
      </c>
      <c r="D43" s="33">
        <v>0</v>
      </c>
      <c r="E43" s="33">
        <v>4.0112898585095598E-3</v>
      </c>
      <c r="F43" s="33">
        <v>4.9530244389921901E-3</v>
      </c>
      <c r="G43" s="33">
        <v>5.4003566128192201E-3</v>
      </c>
      <c r="H43" s="33">
        <v>6.1399586584167795E-3</v>
      </c>
      <c r="I43" s="33">
        <v>6.01977992884121E-3</v>
      </c>
      <c r="J43" s="33">
        <v>2.0567000109127001E-2</v>
      </c>
      <c r="K43" s="33">
        <v>1.9625000096315699E-2</v>
      </c>
      <c r="L43" s="33">
        <v>1.87398949912988E-2</v>
      </c>
      <c r="M43" s="33">
        <v>2.53247896582494E-2</v>
      </c>
      <c r="N43" s="33">
        <v>51475.792869150697</v>
      </c>
      <c r="O43" s="33">
        <v>111975.95782385001</v>
      </c>
      <c r="P43" s="33">
        <v>106847.287957318</v>
      </c>
      <c r="Q43" s="33">
        <v>102226.27814819101</v>
      </c>
      <c r="R43" s="33">
        <v>97271.397051889202</v>
      </c>
      <c r="S43" s="33">
        <v>190311.665235497</v>
      </c>
      <c r="T43" s="33">
        <v>181595.10035249</v>
      </c>
      <c r="U43" s="33">
        <v>191478.059560875</v>
      </c>
      <c r="V43" s="33">
        <v>182197.167821524</v>
      </c>
      <c r="W43" s="33">
        <v>173852.25946226701</v>
      </c>
      <c r="X43" s="33">
        <v>203776.118503723</v>
      </c>
      <c r="Y43" s="33">
        <v>194963.059530297</v>
      </c>
      <c r="Z43" s="33">
        <v>185513.25074895303</v>
      </c>
      <c r="AA43" s="33">
        <v>177016.46056783901</v>
      </c>
      <c r="AB43" s="33">
        <v>168908.83639638298</v>
      </c>
      <c r="AC43" s="33">
        <v>161603.74320281198</v>
      </c>
      <c r="AD43" s="33">
        <v>153770.85180638399</v>
      </c>
      <c r="AE43" s="33">
        <v>146727.911970577</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437663.7114269007</v>
      </c>
      <c r="D45" s="35">
        <v>417618.04779882886</v>
      </c>
      <c r="E45" s="35">
        <v>399556.59992700623</v>
      </c>
      <c r="F45" s="35">
        <v>526467.6648275468</v>
      </c>
      <c r="G45" s="35">
        <v>502354.64419377473</v>
      </c>
      <c r="H45" s="35">
        <v>479346.03444834461</v>
      </c>
      <c r="I45" s="35">
        <v>479730.55088557152</v>
      </c>
      <c r="J45" s="35">
        <v>544398.2936392976</v>
      </c>
      <c r="K45" s="35">
        <v>519464.0218437775</v>
      </c>
      <c r="L45" s="35">
        <v>495671.77966785926</v>
      </c>
      <c r="M45" s="35">
        <v>501124.28832081164</v>
      </c>
      <c r="N45" s="35">
        <v>518253.48803255672</v>
      </c>
      <c r="O45" s="35">
        <v>600816.75871874765</v>
      </c>
      <c r="P45" s="35">
        <v>583570.45955521078</v>
      </c>
      <c r="Q45" s="35">
        <v>586330.34140015068</v>
      </c>
      <c r="R45" s="35">
        <v>574159.79241658223</v>
      </c>
      <c r="S45" s="35">
        <v>635395.65246122109</v>
      </c>
      <c r="T45" s="35">
        <v>606293.56163298164</v>
      </c>
      <c r="U45" s="35">
        <v>608437.18145654793</v>
      </c>
      <c r="V45" s="35">
        <v>589026.47212218877</v>
      </c>
      <c r="W45" s="35">
        <v>627881.05294766952</v>
      </c>
      <c r="X45" s="35">
        <v>709348.44503397867</v>
      </c>
      <c r="Y45" s="35">
        <v>678670.02345024503</v>
      </c>
      <c r="Z45" s="35">
        <v>661032.44779632147</v>
      </c>
      <c r="AA45" s="35">
        <v>640424.18632078997</v>
      </c>
      <c r="AB45" s="35">
        <v>611650.06935685198</v>
      </c>
      <c r="AC45" s="35">
        <v>585196.97787924437</v>
      </c>
      <c r="AD45" s="35">
        <v>649743.34454017004</v>
      </c>
      <c r="AE45" s="35">
        <v>661384.93464011268</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6.8529191218333297E-4</v>
      </c>
      <c r="D50" s="33">
        <v>6.5390449609780798E-4</v>
      </c>
      <c r="E50" s="33">
        <v>6.4820000242506799E-4</v>
      </c>
      <c r="F50" s="33">
        <v>9.74686904520086E-4</v>
      </c>
      <c r="G50" s="33">
        <v>9.3004475585118393E-4</v>
      </c>
      <c r="H50" s="33">
        <v>9.1461394805268301E-4</v>
      </c>
      <c r="I50" s="33">
        <v>9.7798334364898099E-4</v>
      </c>
      <c r="J50" s="33">
        <v>9.3058074537683596E-4</v>
      </c>
      <c r="K50" s="33">
        <v>9.2876992137739601E-4</v>
      </c>
      <c r="L50" s="33">
        <v>9.5037742300813403E-4</v>
      </c>
      <c r="M50" s="33">
        <v>9.0927480343973896E-4</v>
      </c>
      <c r="N50" s="33">
        <v>1.1100819306898899E-3</v>
      </c>
      <c r="O50" s="33">
        <v>1.0592384830610199E-3</v>
      </c>
      <c r="P50" s="33">
        <v>1.01072374297644E-3</v>
      </c>
      <c r="Q50" s="33">
        <v>9.6701122151858802E-4</v>
      </c>
      <c r="R50" s="33">
        <v>9.2014043915201701E-4</v>
      </c>
      <c r="S50" s="33">
        <v>1.0497870563025301E-3</v>
      </c>
      <c r="T50" s="33">
        <v>1.0017052059967399E-3</v>
      </c>
      <c r="U50" s="33">
        <v>1.19163639011054E-3</v>
      </c>
      <c r="V50" s="33">
        <v>1.13387808425216E-3</v>
      </c>
      <c r="W50" s="33">
        <v>1.84368433759785E-3</v>
      </c>
      <c r="X50" s="33">
        <v>1.7592407794502201E-3</v>
      </c>
      <c r="Y50" s="33">
        <v>2.2766987232122199E-3</v>
      </c>
      <c r="Z50" s="33">
        <v>2.2604259388335599E-3</v>
      </c>
      <c r="AA50" s="33">
        <v>2.1568949789443101E-3</v>
      </c>
      <c r="AB50" s="33">
        <v>1.9954522795173398E-3</v>
      </c>
      <c r="AC50" s="33">
        <v>1.9163879117772499E-3</v>
      </c>
      <c r="AD50" s="33">
        <v>2.7244385462965801E-3</v>
      </c>
      <c r="AE50" s="33">
        <v>2.7627220581313999E-3</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1.7370294707502621E-3</v>
      </c>
      <c r="D52" s="33">
        <v>1.7199608081334291E-3</v>
      </c>
      <c r="E52" s="33">
        <v>1.672087062751824E-3</v>
      </c>
      <c r="F52" s="33">
        <v>1.591041437766083E-3</v>
      </c>
      <c r="G52" s="33">
        <v>1.5181693102410809E-3</v>
      </c>
      <c r="H52" s="33">
        <v>1.448634837439565E-3</v>
      </c>
      <c r="I52" s="33">
        <v>1.385983215909734E-3</v>
      </c>
      <c r="J52" s="33">
        <v>1.3571537176013959E-3</v>
      </c>
      <c r="K52" s="33">
        <v>1.3595658146526731E-3</v>
      </c>
      <c r="L52" s="33">
        <v>1.3749096133511859E-3</v>
      </c>
      <c r="M52" s="33">
        <v>1.3877009625115951E-3</v>
      </c>
      <c r="N52" s="33">
        <v>3.2531921687765498E-3</v>
      </c>
      <c r="O52" s="33">
        <v>3.1041909995051398E-3</v>
      </c>
      <c r="P52" s="33">
        <v>2.9620143113256499E-3</v>
      </c>
      <c r="Q52" s="33">
        <v>6.2035364161724402E-3</v>
      </c>
      <c r="R52" s="33">
        <v>5.9028526197539306E-3</v>
      </c>
      <c r="S52" s="33">
        <v>5.83979391827214E-3</v>
      </c>
      <c r="T52" s="33">
        <v>5.5723224388808997E-3</v>
      </c>
      <c r="U52" s="33">
        <v>6.6243585154513503E-3</v>
      </c>
      <c r="V52" s="33">
        <v>6.3065323487356594E-3</v>
      </c>
      <c r="W52" s="33">
        <v>26919.228182217681</v>
      </c>
      <c r="X52" s="33">
        <v>25686.286423187546</v>
      </c>
      <c r="Y52" s="33">
        <v>24575.388844541729</v>
      </c>
      <c r="Z52" s="33">
        <v>38434.631458705597</v>
      </c>
      <c r="AA52" s="33">
        <v>36674.266644469382</v>
      </c>
      <c r="AB52" s="33">
        <v>34994.528689397113</v>
      </c>
      <c r="AC52" s="33">
        <v>33481.059636679347</v>
      </c>
      <c r="AD52" s="33">
        <v>31858.245821339646</v>
      </c>
      <c r="AE52" s="33">
        <v>46596.284189658632</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2.7581180226676601E-2</v>
      </c>
      <c r="D54" s="33">
        <v>2.6570852309585096E-2</v>
      </c>
      <c r="E54" s="33">
        <v>2.755412288968561E-2</v>
      </c>
      <c r="F54" s="33">
        <v>129338.12731987749</v>
      </c>
      <c r="G54" s="33">
        <v>123414.24360204554</v>
      </c>
      <c r="H54" s="33">
        <v>124251.48225273674</v>
      </c>
      <c r="I54" s="33">
        <v>338050.95843913261</v>
      </c>
      <c r="J54" s="33">
        <v>367937.93533330824</v>
      </c>
      <c r="K54" s="33">
        <v>351085.82685640181</v>
      </c>
      <c r="L54" s="33">
        <v>335005.56807095313</v>
      </c>
      <c r="M54" s="33">
        <v>340753.33305659669</v>
      </c>
      <c r="N54" s="33">
        <v>324237.10776509455</v>
      </c>
      <c r="O54" s="33">
        <v>322709.12434370269</v>
      </c>
      <c r="P54" s="33">
        <v>360046.53831585357</v>
      </c>
      <c r="Q54" s="33">
        <v>344474.98168022389</v>
      </c>
      <c r="R54" s="33">
        <v>353408.32598999748</v>
      </c>
      <c r="S54" s="33">
        <v>456103.90401516919</v>
      </c>
      <c r="T54" s="33">
        <v>435213.64893583517</v>
      </c>
      <c r="U54" s="33">
        <v>416391.21014104784</v>
      </c>
      <c r="V54" s="33">
        <v>416992.28245032532</v>
      </c>
      <c r="W54" s="33">
        <v>428134.41323409689</v>
      </c>
      <c r="X54" s="33">
        <v>408525.20361905114</v>
      </c>
      <c r="Y54" s="33">
        <v>390857.0061212065</v>
      </c>
      <c r="Z54" s="33">
        <v>371912.26870483323</v>
      </c>
      <c r="AA54" s="33">
        <v>354878.11907591153</v>
      </c>
      <c r="AB54" s="33">
        <v>338624.15118890721</v>
      </c>
      <c r="AC54" s="33">
        <v>323979.08581318951</v>
      </c>
      <c r="AD54" s="33">
        <v>308275.90317412611</v>
      </c>
      <c r="AE54" s="33">
        <v>254128.78245795864</v>
      </c>
    </row>
    <row r="55" spans="1:31">
      <c r="A55" s="29" t="s">
        <v>132</v>
      </c>
      <c r="B55" s="29" t="s">
        <v>68</v>
      </c>
      <c r="C55" s="33">
        <v>1.2722856222145619E-3</v>
      </c>
      <c r="D55" s="33">
        <v>1.6880299143410809E-3</v>
      </c>
      <c r="E55" s="33">
        <v>1.8136972254428772E-3</v>
      </c>
      <c r="F55" s="33">
        <v>4.7635376866673566E-3</v>
      </c>
      <c r="G55" s="33">
        <v>4.5453603862317697E-3</v>
      </c>
      <c r="H55" s="33">
        <v>4.4449549300053601E-3</v>
      </c>
      <c r="I55" s="33">
        <v>1.01489136273287E-2</v>
      </c>
      <c r="J55" s="33">
        <v>9.7034943052435405E-3</v>
      </c>
      <c r="K55" s="33">
        <v>2.6550677831562799E-2</v>
      </c>
      <c r="L55" s="33">
        <v>11609.25703122738</v>
      </c>
      <c r="M55" s="33">
        <v>60241.519463215896</v>
      </c>
      <c r="N55" s="33">
        <v>101831.72879194544</v>
      </c>
      <c r="O55" s="33">
        <v>97167.680114771225</v>
      </c>
      <c r="P55" s="33">
        <v>92717.251980998582</v>
      </c>
      <c r="Q55" s="33">
        <v>88707.348290799826</v>
      </c>
      <c r="R55" s="33">
        <v>84407.726203757542</v>
      </c>
      <c r="S55" s="33">
        <v>80541.723485271941</v>
      </c>
      <c r="T55" s="33">
        <v>76852.789567134882</v>
      </c>
      <c r="U55" s="33">
        <v>73529.003806259963</v>
      </c>
      <c r="V55" s="33">
        <v>69965.072407354761</v>
      </c>
      <c r="W55" s="33">
        <v>97961.209413536038</v>
      </c>
      <c r="X55" s="33">
        <v>93474.436491950939</v>
      </c>
      <c r="Y55" s="33">
        <v>92027.907488929879</v>
      </c>
      <c r="Z55" s="33">
        <v>87567.338751381307</v>
      </c>
      <c r="AA55" s="33">
        <v>92467.220715437405</v>
      </c>
      <c r="AB55" s="33">
        <v>117591.44721735483</v>
      </c>
      <c r="AC55" s="33">
        <v>112505.7659492799</v>
      </c>
      <c r="AD55" s="33">
        <v>107052.64068233725</v>
      </c>
      <c r="AE55" s="33">
        <v>102149.46532079094</v>
      </c>
    </row>
    <row r="56" spans="1:31">
      <c r="A56" s="29" t="s">
        <v>132</v>
      </c>
      <c r="B56" s="29" t="s">
        <v>36</v>
      </c>
      <c r="C56" s="33">
        <v>2.98577507417083E-3</v>
      </c>
      <c r="D56" s="33">
        <v>3.15341701114644E-3</v>
      </c>
      <c r="E56" s="33">
        <v>3.0170357202910602E-3</v>
      </c>
      <c r="F56" s="33">
        <v>2.8708007837244904E-3</v>
      </c>
      <c r="G56" s="33">
        <v>2.9511045653925999E-3</v>
      </c>
      <c r="H56" s="33">
        <v>3.0766213501208701E-3</v>
      </c>
      <c r="I56" s="33">
        <v>3.0740235631736999E-3</v>
      </c>
      <c r="J56" s="33">
        <v>3.3790293225851704E-3</v>
      </c>
      <c r="K56" s="33">
        <v>5.5688678047094301E-3</v>
      </c>
      <c r="L56" s="33">
        <v>6.4935053624508897E-3</v>
      </c>
      <c r="M56" s="33">
        <v>6.4346962695331E-3</v>
      </c>
      <c r="N56" s="33">
        <v>3.3294835794734398E-2</v>
      </c>
      <c r="O56" s="33">
        <v>3.1776107010957899E-2</v>
      </c>
      <c r="P56" s="33">
        <v>3.03280086875682E-2</v>
      </c>
      <c r="Q56" s="33">
        <v>3.2468363279917395E-2</v>
      </c>
      <c r="R56" s="33">
        <v>3.09047729418136E-2</v>
      </c>
      <c r="S56" s="33">
        <v>2.95288103009167E-2</v>
      </c>
      <c r="T56" s="33">
        <v>2.8182835056176501E-2</v>
      </c>
      <c r="U56" s="33">
        <v>4.0910943430821398E-2</v>
      </c>
      <c r="V56" s="33">
        <v>3.8942571872271202E-2</v>
      </c>
      <c r="W56" s="33">
        <v>21928.6623911836</v>
      </c>
      <c r="X56" s="33">
        <v>20924.296056482501</v>
      </c>
      <c r="Y56" s="33">
        <v>20019.346765930801</v>
      </c>
      <c r="Z56" s="33">
        <v>19049.0142751571</v>
      </c>
      <c r="AA56" s="33">
        <v>18176.540276752301</v>
      </c>
      <c r="AB56" s="33">
        <v>32857.450707178104</v>
      </c>
      <c r="AC56" s="33">
        <v>31436.408064248499</v>
      </c>
      <c r="AD56" s="33">
        <v>40036.416016540803</v>
      </c>
      <c r="AE56" s="33">
        <v>40502.5370118637</v>
      </c>
    </row>
    <row r="57" spans="1:31">
      <c r="A57" s="29" t="s">
        <v>132</v>
      </c>
      <c r="B57" s="29" t="s">
        <v>73</v>
      </c>
      <c r="C57" s="33">
        <v>0</v>
      </c>
      <c r="D57" s="33">
        <v>0</v>
      </c>
      <c r="E57" s="33">
        <v>4.5597035893907697E-3</v>
      </c>
      <c r="F57" s="33">
        <v>8.8671517773392591E-3</v>
      </c>
      <c r="G57" s="33">
        <v>8.4610226849322987E-3</v>
      </c>
      <c r="H57" s="33">
        <v>1.3212092626008599E-2</v>
      </c>
      <c r="I57" s="33">
        <v>1.26406863575491E-2</v>
      </c>
      <c r="J57" s="33">
        <v>1.20483022531111E-2</v>
      </c>
      <c r="K57" s="33">
        <v>1.39315148967212E-2</v>
      </c>
      <c r="L57" s="33">
        <v>0.107897044027237</v>
      </c>
      <c r="M57" s="33">
        <v>2404.3934349206502</v>
      </c>
      <c r="N57" s="33">
        <v>173254.36145162402</v>
      </c>
      <c r="O57" s="33">
        <v>165319.04713717898</v>
      </c>
      <c r="P57" s="33">
        <v>157747.182320002</v>
      </c>
      <c r="Q57" s="33">
        <v>193056.29808313501</v>
      </c>
      <c r="R57" s="33">
        <v>183698.909555508</v>
      </c>
      <c r="S57" s="33">
        <v>185021.92249706399</v>
      </c>
      <c r="T57" s="33">
        <v>176547.63590019301</v>
      </c>
      <c r="U57" s="33">
        <v>168912.17430522299</v>
      </c>
      <c r="V57" s="33">
        <v>160725.04515434199</v>
      </c>
      <c r="W57" s="33">
        <v>159020.21951226</v>
      </c>
      <c r="X57" s="33">
        <v>151736.85061922699</v>
      </c>
      <c r="Y57" s="33">
        <v>145174.424056349</v>
      </c>
      <c r="Z57" s="33">
        <v>138137.85749610999</v>
      </c>
      <c r="AA57" s="33">
        <v>131810.93267281901</v>
      </c>
      <c r="AB57" s="33">
        <v>125773.79066826501</v>
      </c>
      <c r="AC57" s="33">
        <v>120334.233557208</v>
      </c>
      <c r="AD57" s="33">
        <v>114501.66455821399</v>
      </c>
      <c r="AE57" s="33">
        <v>109257.313466249</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3.127578723182476E-2</v>
      </c>
      <c r="D59" s="35">
        <v>3.0632747528157415E-2</v>
      </c>
      <c r="E59" s="35">
        <v>3.1688107180305382E-2</v>
      </c>
      <c r="F59" s="35">
        <v>129338.13464914351</v>
      </c>
      <c r="G59" s="35">
        <v>123414.25059561999</v>
      </c>
      <c r="H59" s="35">
        <v>124251.48906094045</v>
      </c>
      <c r="I59" s="35">
        <v>338050.97095201275</v>
      </c>
      <c r="J59" s="35">
        <v>367937.94732453703</v>
      </c>
      <c r="K59" s="35">
        <v>351085.8556954154</v>
      </c>
      <c r="L59" s="35">
        <v>346614.82742746756</v>
      </c>
      <c r="M59" s="35">
        <v>400994.85481678834</v>
      </c>
      <c r="N59" s="35">
        <v>426068.84092031408</v>
      </c>
      <c r="O59" s="35">
        <v>419876.80862190342</v>
      </c>
      <c r="P59" s="35">
        <v>452763.79426959017</v>
      </c>
      <c r="Q59" s="35">
        <v>433182.33714157133</v>
      </c>
      <c r="R59" s="35">
        <v>437816.0590167481</v>
      </c>
      <c r="S59" s="35">
        <v>536645.63439002214</v>
      </c>
      <c r="T59" s="35">
        <v>512066.44507699768</v>
      </c>
      <c r="U59" s="35">
        <v>489920.22176330269</v>
      </c>
      <c r="V59" s="35">
        <v>486957.36229809053</v>
      </c>
      <c r="W59" s="35">
        <v>553014.852673535</v>
      </c>
      <c r="X59" s="35">
        <v>527685.92829343048</v>
      </c>
      <c r="Y59" s="35">
        <v>507460.30473137682</v>
      </c>
      <c r="Z59" s="35">
        <v>497914.24117534608</v>
      </c>
      <c r="AA59" s="35">
        <v>484019.60859271325</v>
      </c>
      <c r="AB59" s="35">
        <v>491210.12909111142</v>
      </c>
      <c r="AC59" s="35">
        <v>469965.91331553663</v>
      </c>
      <c r="AD59" s="35">
        <v>447186.79240224161</v>
      </c>
      <c r="AE59" s="35">
        <v>402874.53473113029</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6.7312533847523103E-4</v>
      </c>
      <c r="D64" s="33">
        <v>6.4229517004507999E-4</v>
      </c>
      <c r="E64" s="33">
        <v>7.6766538652484897E-4</v>
      </c>
      <c r="F64" s="33">
        <v>8.5245941642534491E-4</v>
      </c>
      <c r="G64" s="33">
        <v>8.1341547336446693E-4</v>
      </c>
      <c r="H64" s="33">
        <v>7.7615980251968396E-4</v>
      </c>
      <c r="I64" s="33">
        <v>7.4259187433145903E-4</v>
      </c>
      <c r="J64" s="33">
        <v>7.0659863934674602E-4</v>
      </c>
      <c r="K64" s="33">
        <v>7.4236243829024198E-4</v>
      </c>
      <c r="L64" s="33">
        <v>7.3468387668464998E-4</v>
      </c>
      <c r="M64" s="33">
        <v>7.1407739962615002E-4</v>
      </c>
      <c r="N64" s="33">
        <v>1.0039289715953901E-3</v>
      </c>
      <c r="O64" s="33">
        <v>9.5794749159896098E-4</v>
      </c>
      <c r="P64" s="33">
        <v>9.1407203360456101E-4</v>
      </c>
      <c r="Q64" s="33">
        <v>8.9029302571012306E-4</v>
      </c>
      <c r="R64" s="33">
        <v>8.4714075433833401E-4</v>
      </c>
      <c r="S64" s="33">
        <v>1.1856763470181899E-3</v>
      </c>
      <c r="T64" s="33">
        <v>1.1313705596814401E-3</v>
      </c>
      <c r="U64" s="33">
        <v>1.0877256626211399E-3</v>
      </c>
      <c r="V64" s="33">
        <v>1.03500388269476E-3</v>
      </c>
      <c r="W64" s="33">
        <v>1.33259453935937E-3</v>
      </c>
      <c r="X64" s="33">
        <v>1.2715596744549999E-3</v>
      </c>
      <c r="Y64" s="33">
        <v>1.2648600047757499E-3</v>
      </c>
      <c r="Z64" s="33">
        <v>1.2035525693615801E-3</v>
      </c>
      <c r="AA64" s="33">
        <v>1.1484280237427701E-3</v>
      </c>
      <c r="AB64" s="33">
        <v>8.8750913201629403E-4</v>
      </c>
      <c r="AC64" s="33">
        <v>8.4912548638919211E-4</v>
      </c>
      <c r="AD64" s="33">
        <v>7.6070460982881804E-4</v>
      </c>
      <c r="AE64" s="33">
        <v>6.8810576597006098E-4</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1.7380585183757681E-3</v>
      </c>
      <c r="D66" s="33">
        <v>1.7200782637529718E-3</v>
      </c>
      <c r="E66" s="33">
        <v>1.6643304901277091E-3</v>
      </c>
      <c r="F66" s="33">
        <v>1.583660824199407E-3</v>
      </c>
      <c r="G66" s="33">
        <v>1.511126740046675E-3</v>
      </c>
      <c r="H66" s="33">
        <v>1.441914827714754E-3</v>
      </c>
      <c r="I66" s="33">
        <v>1.37955383809234E-3</v>
      </c>
      <c r="J66" s="33">
        <v>1.3408488593298631E-3</v>
      </c>
      <c r="K66" s="33">
        <v>1.3421640315422149E-3</v>
      </c>
      <c r="L66" s="33">
        <v>1.356252032639937E-3</v>
      </c>
      <c r="M66" s="33">
        <v>1.3654049919293021E-3</v>
      </c>
      <c r="N66" s="33">
        <v>3.0803873718566999E-3</v>
      </c>
      <c r="O66" s="33">
        <v>2.9393009261739901E-3</v>
      </c>
      <c r="P66" s="33">
        <v>2.8046764551562802E-3</v>
      </c>
      <c r="Q66" s="33">
        <v>1.6972702482912778E-2</v>
      </c>
      <c r="R66" s="33">
        <v>1.6150040008531309E-2</v>
      </c>
      <c r="S66" s="33">
        <v>8182.8413297296511</v>
      </c>
      <c r="T66" s="33">
        <v>7808.05470083194</v>
      </c>
      <c r="U66" s="33">
        <v>7470.3662361539937</v>
      </c>
      <c r="V66" s="33">
        <v>7108.2795278906851</v>
      </c>
      <c r="W66" s="33">
        <v>15668.219099649759</v>
      </c>
      <c r="X66" s="33">
        <v>14950.590737988432</v>
      </c>
      <c r="Y66" s="33">
        <v>16949.516963686201</v>
      </c>
      <c r="Z66" s="33">
        <v>16127.978291727608</v>
      </c>
      <c r="AA66" s="33">
        <v>15389.292256972043</v>
      </c>
      <c r="AB66" s="33">
        <v>14684.438632758738</v>
      </c>
      <c r="AC66" s="33">
        <v>14049.355245612078</v>
      </c>
      <c r="AD66" s="33">
        <v>13368.386645643352</v>
      </c>
      <c r="AE66" s="33">
        <v>12756.094128894674</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6258.8093682684466</v>
      </c>
      <c r="D68" s="33">
        <v>5972.146341389951</v>
      </c>
      <c r="E68" s="33">
        <v>32337.137087721567</v>
      </c>
      <c r="F68" s="33">
        <v>107340.45000880946</v>
      </c>
      <c r="G68" s="33">
        <v>102424.09347907944</v>
      </c>
      <c r="H68" s="33">
        <v>97732.9255073643</v>
      </c>
      <c r="I68" s="33">
        <v>105863.728834668</v>
      </c>
      <c r="J68" s="33">
        <v>168673.12681590475</v>
      </c>
      <c r="K68" s="33">
        <v>161165.96395645442</v>
      </c>
      <c r="L68" s="33">
        <v>153784.33303548396</v>
      </c>
      <c r="M68" s="33">
        <v>147133.3559388291</v>
      </c>
      <c r="N68" s="33">
        <v>189815.07483894809</v>
      </c>
      <c r="O68" s="33">
        <v>181121.2546546059</v>
      </c>
      <c r="P68" s="33">
        <v>172825.62554809943</v>
      </c>
      <c r="Q68" s="33">
        <v>166447.18811118728</v>
      </c>
      <c r="R68" s="33">
        <v>158379.53665445116</v>
      </c>
      <c r="S68" s="33">
        <v>151125.52039039781</v>
      </c>
      <c r="T68" s="33">
        <v>153962.28032770782</v>
      </c>
      <c r="U68" s="33">
        <v>170359.80287906248</v>
      </c>
      <c r="V68" s="33">
        <v>162102.50766755466</v>
      </c>
      <c r="W68" s="33">
        <v>178896.93168060228</v>
      </c>
      <c r="X68" s="33">
        <v>173493.2678240987</v>
      </c>
      <c r="Y68" s="33">
        <v>190914.43281654577</v>
      </c>
      <c r="Z68" s="33">
        <v>182142.98102814876</v>
      </c>
      <c r="AA68" s="33">
        <v>173800.55439904318</v>
      </c>
      <c r="AB68" s="33">
        <v>207726.01294245105</v>
      </c>
      <c r="AC68" s="33">
        <v>198742.12606807379</v>
      </c>
      <c r="AD68" s="33">
        <v>180892.80232654148</v>
      </c>
      <c r="AE68" s="33">
        <v>148910.50537086494</v>
      </c>
    </row>
    <row r="69" spans="1:31">
      <c r="A69" s="29" t="s">
        <v>133</v>
      </c>
      <c r="B69" s="29" t="s">
        <v>68</v>
      </c>
      <c r="C69" s="33">
        <v>4.2834846767699107E-3</v>
      </c>
      <c r="D69" s="33">
        <v>6.7169540899144646E-3</v>
      </c>
      <c r="E69" s="33">
        <v>8.1708174394043917E-3</v>
      </c>
      <c r="F69" s="33">
        <v>1.1918579146871958E-2</v>
      </c>
      <c r="G69" s="33">
        <v>1.1438997761927579E-2</v>
      </c>
      <c r="H69" s="33">
        <v>1.094139345700604E-2</v>
      </c>
      <c r="I69" s="33">
        <v>1.8637303169686693E-2</v>
      </c>
      <c r="J69" s="33">
        <v>1.7763318029422E-2</v>
      </c>
      <c r="K69" s="33">
        <v>2.0993876148815208E-2</v>
      </c>
      <c r="L69" s="33">
        <v>3.6358349163013781E-2</v>
      </c>
      <c r="M69" s="33">
        <v>3465.3304721640625</v>
      </c>
      <c r="N69" s="33">
        <v>4755.0412254345592</v>
      </c>
      <c r="O69" s="33">
        <v>10157.561119841963</v>
      </c>
      <c r="P69" s="33">
        <v>9692.3293273491308</v>
      </c>
      <c r="Q69" s="33">
        <v>9273.1483721725454</v>
      </c>
      <c r="R69" s="33">
        <v>17552.258111003528</v>
      </c>
      <c r="S69" s="33">
        <v>30119.219812638312</v>
      </c>
      <c r="T69" s="33">
        <v>28739.71356682929</v>
      </c>
      <c r="U69" s="33">
        <v>27496.757382993139</v>
      </c>
      <c r="V69" s="33">
        <v>26163.99682749113</v>
      </c>
      <c r="W69" s="33">
        <v>24965.646049321454</v>
      </c>
      <c r="X69" s="33">
        <v>23822.182592776939</v>
      </c>
      <c r="Y69" s="33">
        <v>31069.463036694066</v>
      </c>
      <c r="Z69" s="33">
        <v>29563.534245141786</v>
      </c>
      <c r="AA69" s="33">
        <v>28209.479230316672</v>
      </c>
      <c r="AB69" s="33">
        <v>26917.440698445018</v>
      </c>
      <c r="AC69" s="33">
        <v>25753.29467233859</v>
      </c>
      <c r="AD69" s="33">
        <v>24505.038677555465</v>
      </c>
      <c r="AE69" s="33">
        <v>29354.549799741279</v>
      </c>
    </row>
    <row r="70" spans="1:31">
      <c r="A70" s="29" t="s">
        <v>133</v>
      </c>
      <c r="B70" s="29" t="s">
        <v>36</v>
      </c>
      <c r="C70" s="33">
        <v>3.2297154417751301E-3</v>
      </c>
      <c r="D70" s="33">
        <v>3.3417116362864799E-3</v>
      </c>
      <c r="E70" s="33">
        <v>3.1971868414330798E-3</v>
      </c>
      <c r="F70" s="33">
        <v>3.0422200268859401E-3</v>
      </c>
      <c r="G70" s="33">
        <v>2.90288170388813E-3</v>
      </c>
      <c r="H70" s="33">
        <v>3.0556053139707902E-3</v>
      </c>
      <c r="I70" s="33">
        <v>3.1548197803293299E-3</v>
      </c>
      <c r="J70" s="33">
        <v>3.4623989737136698E-3</v>
      </c>
      <c r="K70" s="33">
        <v>6.1582216422864594E-3</v>
      </c>
      <c r="L70" s="33">
        <v>6.3383586249342603E-3</v>
      </c>
      <c r="M70" s="33">
        <v>6.0915211833833492E-3</v>
      </c>
      <c r="N70" s="33">
        <v>6.9035541270289796E-2</v>
      </c>
      <c r="O70" s="33">
        <v>6.5880196000969213E-2</v>
      </c>
      <c r="P70" s="33">
        <v>6.28733932051221E-2</v>
      </c>
      <c r="Q70" s="33">
        <v>21513.3153852916</v>
      </c>
      <c r="R70" s="33">
        <v>20470.5705961149</v>
      </c>
      <c r="S70" s="33">
        <v>23617.905637200602</v>
      </c>
      <c r="T70" s="33">
        <v>22536.169499551797</v>
      </c>
      <c r="U70" s="33">
        <v>21561.508735674102</v>
      </c>
      <c r="V70" s="33">
        <v>20516.428030578099</v>
      </c>
      <c r="W70" s="33">
        <v>34683.272719636698</v>
      </c>
      <c r="X70" s="33">
        <v>33094.725769680801</v>
      </c>
      <c r="Y70" s="33">
        <v>31663.420815985999</v>
      </c>
      <c r="Z70" s="33">
        <v>31287.343573537903</v>
      </c>
      <c r="AA70" s="33">
        <v>29854.3354671288</v>
      </c>
      <c r="AB70" s="33">
        <v>28486.961211096099</v>
      </c>
      <c r="AC70" s="33">
        <v>27254.936151662801</v>
      </c>
      <c r="AD70" s="33">
        <v>25933.896320812601</v>
      </c>
      <c r="AE70" s="33">
        <v>24746.083173459599</v>
      </c>
    </row>
    <row r="71" spans="1:31">
      <c r="A71" s="29" t="s">
        <v>133</v>
      </c>
      <c r="B71" s="29" t="s">
        <v>73</v>
      </c>
      <c r="C71" s="33">
        <v>0</v>
      </c>
      <c r="D71" s="33">
        <v>0</v>
      </c>
      <c r="E71" s="33">
        <v>5.2344889983223005E-3</v>
      </c>
      <c r="F71" s="33">
        <v>5.18082450755495E-3</v>
      </c>
      <c r="G71" s="33">
        <v>4.9715663986896501E-3</v>
      </c>
      <c r="H71" s="33">
        <v>5.4556619086657595E-3</v>
      </c>
      <c r="I71" s="33">
        <v>5.3029276096509493E-3</v>
      </c>
      <c r="J71" s="33">
        <v>5.1377319577711996E-3</v>
      </c>
      <c r="K71" s="33">
        <v>5.8875241173429703E-3</v>
      </c>
      <c r="L71" s="33">
        <v>6.2677751463917101E-3</v>
      </c>
      <c r="M71" s="33">
        <v>6.5097240653935904E-3</v>
      </c>
      <c r="N71" s="33">
        <v>1.1956926841240299E-2</v>
      </c>
      <c r="O71" s="33">
        <v>1.1409281332519101E-2</v>
      </c>
      <c r="P71" s="33">
        <v>1.0886718824405299E-2</v>
      </c>
      <c r="Q71" s="33">
        <v>1.24610119496143E-2</v>
      </c>
      <c r="R71" s="33">
        <v>1.1870327022354701E-2</v>
      </c>
      <c r="S71" s="33">
        <v>1.52665694691083E-2</v>
      </c>
      <c r="T71" s="33">
        <v>1.4567337273883901E-2</v>
      </c>
      <c r="U71" s="33">
        <v>1.39373183912827E-2</v>
      </c>
      <c r="V71" s="33">
        <v>1.3261780194253801E-2</v>
      </c>
      <c r="W71" s="33">
        <v>2.0408241588953099E-2</v>
      </c>
      <c r="X71" s="33">
        <v>1.9483922614868698E-2</v>
      </c>
      <c r="Y71" s="33">
        <v>1.8641267644799901E-2</v>
      </c>
      <c r="Z71" s="33">
        <v>3.87083283378045E-2</v>
      </c>
      <c r="AA71" s="33">
        <v>3.6935427788543695E-2</v>
      </c>
      <c r="AB71" s="33">
        <v>3.5243728791831005E-2</v>
      </c>
      <c r="AC71" s="33">
        <v>3.3719482169770901E-2</v>
      </c>
      <c r="AD71" s="33">
        <v>3.2085107640165297E-2</v>
      </c>
      <c r="AE71" s="33">
        <v>3.0615560713159802E-2</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6258.8160629369804</v>
      </c>
      <c r="D73" s="35">
        <v>5972.155420717475</v>
      </c>
      <c r="E73" s="35">
        <v>32337.147690534883</v>
      </c>
      <c r="F73" s="35">
        <v>107340.46436350884</v>
      </c>
      <c r="G73" s="35">
        <v>102424.10724261943</v>
      </c>
      <c r="H73" s="35">
        <v>97732.938666832386</v>
      </c>
      <c r="I73" s="35">
        <v>105863.74959411689</v>
      </c>
      <c r="J73" s="35">
        <v>168673.14662667026</v>
      </c>
      <c r="K73" s="35">
        <v>161165.98703485704</v>
      </c>
      <c r="L73" s="35">
        <v>153784.37148476904</v>
      </c>
      <c r="M73" s="35">
        <v>150598.68849047556</v>
      </c>
      <c r="N73" s="35">
        <v>194570.120148699</v>
      </c>
      <c r="O73" s="35">
        <v>191278.81967169628</v>
      </c>
      <c r="P73" s="35">
        <v>182517.95859419706</v>
      </c>
      <c r="Q73" s="35">
        <v>175720.35434635534</v>
      </c>
      <c r="R73" s="35">
        <v>175931.81176263545</v>
      </c>
      <c r="S73" s="35">
        <v>189427.58271844211</v>
      </c>
      <c r="T73" s="35">
        <v>190510.04972673958</v>
      </c>
      <c r="U73" s="35">
        <v>205326.92758593528</v>
      </c>
      <c r="V73" s="35">
        <v>195374.78505794035</v>
      </c>
      <c r="W73" s="35">
        <v>219530.79816216804</v>
      </c>
      <c r="X73" s="35">
        <v>212266.04242642375</v>
      </c>
      <c r="Y73" s="35">
        <v>238933.41408178603</v>
      </c>
      <c r="Z73" s="35">
        <v>227834.49476857073</v>
      </c>
      <c r="AA73" s="35">
        <v>217399.32703475992</v>
      </c>
      <c r="AB73" s="35">
        <v>249327.89316116393</v>
      </c>
      <c r="AC73" s="35">
        <v>238544.77683514994</v>
      </c>
      <c r="AD73" s="35">
        <v>218766.22841044492</v>
      </c>
      <c r="AE73" s="35">
        <v>191021.14998760665</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5.67113883544025E-4</v>
      </c>
      <c r="D78" s="33">
        <v>5.4113920163954593E-4</v>
      </c>
      <c r="E78" s="33">
        <v>5.2963712036012802E-4</v>
      </c>
      <c r="F78" s="33">
        <v>5.0396574690628909E-4</v>
      </c>
      <c r="G78" s="33">
        <v>4.8088334609317602E-4</v>
      </c>
      <c r="H78" s="33">
        <v>4.7028455002324398E-4</v>
      </c>
      <c r="I78" s="33">
        <v>4.82633802622376E-4</v>
      </c>
      <c r="J78" s="33">
        <v>4.72911286980844E-4</v>
      </c>
      <c r="K78" s="33">
        <v>4.8995723780099099E-4</v>
      </c>
      <c r="L78" s="33">
        <v>4.6751644809725902E-4</v>
      </c>
      <c r="M78" s="33">
        <v>4.4729695398587198E-4</v>
      </c>
      <c r="N78" s="33">
        <v>4.7736720653010999E-4</v>
      </c>
      <c r="O78" s="33">
        <v>4.5550305948478895E-4</v>
      </c>
      <c r="P78" s="33">
        <v>4.3464032376282701E-4</v>
      </c>
      <c r="Q78" s="33">
        <v>4.1584268038009496E-4</v>
      </c>
      <c r="R78" s="33">
        <v>4.0701770422881401E-4</v>
      </c>
      <c r="S78" s="33">
        <v>3.99435216820918E-4</v>
      </c>
      <c r="T78" s="33">
        <v>4.1230756208798303E-4</v>
      </c>
      <c r="U78" s="33">
        <v>4.2036214041259802E-4</v>
      </c>
      <c r="V78" s="33">
        <v>3.9998729681204096E-4</v>
      </c>
      <c r="W78" s="33">
        <v>4.2097240367549996E-4</v>
      </c>
      <c r="X78" s="33">
        <v>4.0169122472127997E-4</v>
      </c>
      <c r="Y78" s="33">
        <v>3.8431858813083703E-4</v>
      </c>
      <c r="Z78" s="33">
        <v>3.6569076613367403E-4</v>
      </c>
      <c r="AA78" s="33">
        <v>3.66595740102489E-4</v>
      </c>
      <c r="AB78" s="33">
        <v>2.0426089652173901E-4</v>
      </c>
      <c r="AC78" s="33">
        <v>2.19562243533612E-4</v>
      </c>
      <c r="AD78" s="33">
        <v>2.0524713547921699E-4</v>
      </c>
      <c r="AE78" s="33">
        <v>1.9584650324189302E-4</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1.7016758918232552E-3</v>
      </c>
      <c r="D80" s="33">
        <v>1.6497751151712402E-3</v>
      </c>
      <c r="E80" s="33">
        <v>1.5784244314421851E-3</v>
      </c>
      <c r="F80" s="33">
        <v>1.5019186098323559E-3</v>
      </c>
      <c r="G80" s="33">
        <v>1.4331284439259623E-3</v>
      </c>
      <c r="H80" s="33">
        <v>1.3674889726673677E-3</v>
      </c>
      <c r="I80" s="33">
        <v>1.3083468069900581E-3</v>
      </c>
      <c r="J80" s="33">
        <v>1.2751126176132762E-3</v>
      </c>
      <c r="K80" s="33">
        <v>1.2760501169709268E-3</v>
      </c>
      <c r="L80" s="33">
        <v>1.2790088835573439E-3</v>
      </c>
      <c r="M80" s="33">
        <v>1.2795653848685128E-3</v>
      </c>
      <c r="N80" s="33">
        <v>1.5504779958544241E-3</v>
      </c>
      <c r="O80" s="33">
        <v>1.479463735913305E-3</v>
      </c>
      <c r="P80" s="33">
        <v>1.411702037523185E-3</v>
      </c>
      <c r="Q80" s="33">
        <v>1.3506477128017668E-3</v>
      </c>
      <c r="R80" s="33">
        <v>1.3021781392908091E-3</v>
      </c>
      <c r="S80" s="33">
        <v>1.2789247661521479E-3</v>
      </c>
      <c r="T80" s="33">
        <v>1.2716190116629921E-3</v>
      </c>
      <c r="U80" s="33">
        <v>1.676060334170014E-3</v>
      </c>
      <c r="V80" s="33">
        <v>1.5948221257521679E-3</v>
      </c>
      <c r="W80" s="33">
        <v>1.521776836943924E-3</v>
      </c>
      <c r="X80" s="33">
        <v>1.452077133910373E-3</v>
      </c>
      <c r="Y80" s="33">
        <v>1.3968214282708931E-3</v>
      </c>
      <c r="Z80" s="33">
        <v>1.368944507737634E-3</v>
      </c>
      <c r="AA80" s="33">
        <v>1.321645623337355E-3</v>
      </c>
      <c r="AB80" s="33">
        <v>7.7521049429249704E-4</v>
      </c>
      <c r="AC80" s="33">
        <v>7.9066992750094804E-4</v>
      </c>
      <c r="AD80" s="33">
        <v>8.8549077248366802E-4</v>
      </c>
      <c r="AE80" s="33">
        <v>8.539195658116809E-4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50637.040255131476</v>
      </c>
      <c r="D82" s="33">
        <v>48317.786483751661</v>
      </c>
      <c r="E82" s="33">
        <v>73452.227777890686</v>
      </c>
      <c r="F82" s="33">
        <v>69892.017404001948</v>
      </c>
      <c r="G82" s="33">
        <v>66690.856274977414</v>
      </c>
      <c r="H82" s="33">
        <v>63636.313214147289</v>
      </c>
      <c r="I82" s="33">
        <v>60884.123729696315</v>
      </c>
      <c r="J82" s="33">
        <v>65361.22360911432</v>
      </c>
      <c r="K82" s="33">
        <v>63087.866957508624</v>
      </c>
      <c r="L82" s="33">
        <v>60198.346320164965</v>
      </c>
      <c r="M82" s="33">
        <v>57594.844103527088</v>
      </c>
      <c r="N82" s="33">
        <v>54803.237049191484</v>
      </c>
      <c r="O82" s="33">
        <v>52293.16510245527</v>
      </c>
      <c r="P82" s="33">
        <v>49898.058284003811</v>
      </c>
      <c r="Q82" s="33">
        <v>47740.030482278169</v>
      </c>
      <c r="R82" s="33">
        <v>50221.954673051943</v>
      </c>
      <c r="S82" s="33">
        <v>47921.712511565755</v>
      </c>
      <c r="T82" s="33">
        <v>52573.982892159736</v>
      </c>
      <c r="U82" s="33">
        <v>50300.224761275807</v>
      </c>
      <c r="V82" s="33">
        <v>47862.185955705791</v>
      </c>
      <c r="W82" s="33">
        <v>46606.157462898671</v>
      </c>
      <c r="X82" s="33">
        <v>44471.524298768585</v>
      </c>
      <c r="Y82" s="33">
        <v>42548.187211179458</v>
      </c>
      <c r="Z82" s="33">
        <v>40485.887651366022</v>
      </c>
      <c r="AA82" s="33">
        <v>40308.514525915751</v>
      </c>
      <c r="AB82" s="33">
        <v>24319.002063318749</v>
      </c>
      <c r="AC82" s="33">
        <v>23267.237091251831</v>
      </c>
      <c r="AD82" s="33">
        <v>13737.705490802551</v>
      </c>
      <c r="AE82" s="33">
        <v>13108.49760050883</v>
      </c>
    </row>
    <row r="83" spans="1:31">
      <c r="A83" s="29" t="s">
        <v>134</v>
      </c>
      <c r="B83" s="29" t="s">
        <v>68</v>
      </c>
      <c r="C83" s="33">
        <v>4.9915944149986206E-4</v>
      </c>
      <c r="D83" s="33">
        <v>7.35888116249353E-4</v>
      </c>
      <c r="E83" s="33">
        <v>8.46116102893759E-4</v>
      </c>
      <c r="F83" s="33">
        <v>8.4113229558013607E-4</v>
      </c>
      <c r="G83" s="33">
        <v>8.0260715195158607E-4</v>
      </c>
      <c r="H83" s="33">
        <v>7.9522304761684998E-4</v>
      </c>
      <c r="I83" s="33">
        <v>9.0336883527177708E-4</v>
      </c>
      <c r="J83" s="33">
        <v>9.0648157146665199E-4</v>
      </c>
      <c r="K83" s="33">
        <v>1.23341648397571E-3</v>
      </c>
      <c r="L83" s="33">
        <v>1.54189030135653E-3</v>
      </c>
      <c r="M83" s="33">
        <v>1.61228548712486E-3</v>
      </c>
      <c r="N83" s="33">
        <v>2.2252422551417303E-3</v>
      </c>
      <c r="O83" s="33">
        <v>2.12332276169448E-3</v>
      </c>
      <c r="P83" s="33">
        <v>2.0260713366881001E-3</v>
      </c>
      <c r="Q83" s="33">
        <v>1.9384463180857801E-3</v>
      </c>
      <c r="R83" s="33">
        <v>1.8494347405173599E-3</v>
      </c>
      <c r="S83" s="33">
        <v>1.7878388615471502E-3</v>
      </c>
      <c r="T83" s="33">
        <v>2.4578252141663199E-3</v>
      </c>
      <c r="U83" s="33">
        <v>2.3541318119785003E-3</v>
      </c>
      <c r="V83" s="33">
        <v>2.24002765541226E-3</v>
      </c>
      <c r="W83" s="33">
        <v>2.6571169744636501E-3</v>
      </c>
      <c r="X83" s="33">
        <v>2.5376722048510198E-3</v>
      </c>
      <c r="Y83" s="33">
        <v>2.4279210968174E-3</v>
      </c>
      <c r="Z83" s="33">
        <v>2.3102403928092E-3</v>
      </c>
      <c r="AA83" s="33">
        <v>2.2044278548563399E-3</v>
      </c>
      <c r="AB83" s="33">
        <v>1.9509783503907901E-3</v>
      </c>
      <c r="AC83" s="33">
        <v>1.7944362831180201E-3</v>
      </c>
      <c r="AD83" s="33">
        <v>1.6663519839813501E-3</v>
      </c>
      <c r="AE83" s="33">
        <v>1.5788807980467502E-3</v>
      </c>
    </row>
    <row r="84" spans="1:31">
      <c r="A84" s="29" t="s">
        <v>134</v>
      </c>
      <c r="B84" s="29" t="s">
        <v>36</v>
      </c>
      <c r="C84" s="33">
        <v>2.91250493221442E-3</v>
      </c>
      <c r="D84" s="33">
        <v>2.7791077586401597E-3</v>
      </c>
      <c r="E84" s="33">
        <v>2.6589148687655201E-3</v>
      </c>
      <c r="F84" s="33">
        <v>2.5300379567174498E-3</v>
      </c>
      <c r="G84" s="33">
        <v>2.46631850201576E-3</v>
      </c>
      <c r="H84" s="33">
        <v>2.4462672845429697E-3</v>
      </c>
      <c r="I84" s="33">
        <v>2.54645136342572E-3</v>
      </c>
      <c r="J84" s="33">
        <v>2.7815083090308602E-3</v>
      </c>
      <c r="K84" s="33">
        <v>3.6353064928585301E-3</v>
      </c>
      <c r="L84" s="33">
        <v>3.6423699024847396E-3</v>
      </c>
      <c r="M84" s="33">
        <v>3.5460073971534099E-3</v>
      </c>
      <c r="N84" s="33">
        <v>4.3279575386599997E-3</v>
      </c>
      <c r="O84" s="33">
        <v>4.1297304741764801E-3</v>
      </c>
      <c r="P84" s="33">
        <v>3.9558513365284802E-3</v>
      </c>
      <c r="Q84" s="33">
        <v>3.8138810760489101E-3</v>
      </c>
      <c r="R84" s="33">
        <v>3.8890667087133402E-3</v>
      </c>
      <c r="S84" s="33">
        <v>3.9954816022172001E-3</v>
      </c>
      <c r="T84" s="33">
        <v>3.9623056128646203E-3</v>
      </c>
      <c r="U84" s="33">
        <v>5.2347833324650197E-3</v>
      </c>
      <c r="V84" s="33">
        <v>4.9907483713251197E-3</v>
      </c>
      <c r="W84" s="33">
        <v>4.2632974642694502E-3</v>
      </c>
      <c r="X84" s="33">
        <v>4.0758582513475399E-3</v>
      </c>
      <c r="Y84" s="33">
        <v>3.9430442353378201E-3</v>
      </c>
      <c r="Z84" s="33">
        <v>4.16550423400715E-3</v>
      </c>
      <c r="AA84" s="33">
        <v>4.0025296991275097E-3</v>
      </c>
      <c r="AB84" s="33">
        <v>4.3854844118640796E-3</v>
      </c>
      <c r="AC84" s="33">
        <v>4.3377599813934301E-3</v>
      </c>
      <c r="AD84" s="33">
        <v>4.6605821554432693E-3</v>
      </c>
      <c r="AE84" s="33">
        <v>4.0916482220056697E-3</v>
      </c>
    </row>
    <row r="85" spans="1:31">
      <c r="A85" s="29" t="s">
        <v>134</v>
      </c>
      <c r="B85" s="29" t="s">
        <v>73</v>
      </c>
      <c r="C85" s="33">
        <v>0</v>
      </c>
      <c r="D85" s="33">
        <v>0</v>
      </c>
      <c r="E85" s="33">
        <v>7.3605453204956001E-3</v>
      </c>
      <c r="F85" s="33">
        <v>7.1256089162162204E-3</v>
      </c>
      <c r="G85" s="33">
        <v>7.1380439075793695E-3</v>
      </c>
      <c r="H85" s="33">
        <v>7.5051828803879396E-3</v>
      </c>
      <c r="I85" s="33">
        <v>7.4840330601462996E-3</v>
      </c>
      <c r="J85" s="33">
        <v>7.9643757464716511E-3</v>
      </c>
      <c r="K85" s="33">
        <v>7.8486396003957098E-3</v>
      </c>
      <c r="L85" s="33">
        <v>7.9819468752624304E-3</v>
      </c>
      <c r="M85" s="33">
        <v>8.00099974254204E-3</v>
      </c>
      <c r="N85" s="33">
        <v>9.7844772554252901E-3</v>
      </c>
      <c r="O85" s="33">
        <v>9.34495129047677E-3</v>
      </c>
      <c r="P85" s="33">
        <v>8.9262629285146809E-3</v>
      </c>
      <c r="Q85" s="33">
        <v>8.5729874068114706E-3</v>
      </c>
      <c r="R85" s="33">
        <v>8.6039741318177897E-3</v>
      </c>
      <c r="S85" s="33">
        <v>9.2373472464745907E-3</v>
      </c>
      <c r="T85" s="33">
        <v>9.2699118615108319E-3</v>
      </c>
      <c r="U85" s="33">
        <v>1.304498813812425E-2</v>
      </c>
      <c r="V85" s="33">
        <v>1.2412700956351599E-2</v>
      </c>
      <c r="W85" s="33">
        <v>1.1874583689617531E-2</v>
      </c>
      <c r="X85" s="33">
        <v>1.134832046279121E-2</v>
      </c>
      <c r="Y85" s="33">
        <v>1.0873009896506421E-2</v>
      </c>
      <c r="Z85" s="33">
        <v>1.042440577464669E-2</v>
      </c>
      <c r="AA85" s="33">
        <v>1.0010129705035491E-2</v>
      </c>
      <c r="AB85" s="33">
        <v>1.068281483403279E-2</v>
      </c>
      <c r="AC85" s="33">
        <v>1.0290143576500479E-2</v>
      </c>
      <c r="AD85" s="33">
        <v>1.026600826554633E-2</v>
      </c>
      <c r="AE85" s="33">
        <v>9.7958094097893109E-3</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50637.043023080689</v>
      </c>
      <c r="D87" s="35">
        <v>48317.789410554098</v>
      </c>
      <c r="E87" s="35">
        <v>73452.230732068347</v>
      </c>
      <c r="F87" s="35">
        <v>69892.020251018592</v>
      </c>
      <c r="G87" s="35">
        <v>66690.858991596368</v>
      </c>
      <c r="H87" s="35">
        <v>63636.315847143858</v>
      </c>
      <c r="I87" s="35">
        <v>60884.12642404576</v>
      </c>
      <c r="J87" s="35">
        <v>65361.226263619799</v>
      </c>
      <c r="K87" s="35">
        <v>63087.869956932467</v>
      </c>
      <c r="L87" s="35">
        <v>60198.349608580596</v>
      </c>
      <c r="M87" s="35">
        <v>57594.847442674916</v>
      </c>
      <c r="N87" s="35">
        <v>54803.241302278941</v>
      </c>
      <c r="O87" s="35">
        <v>52293.169160744823</v>
      </c>
      <c r="P87" s="35">
        <v>49898.062156417509</v>
      </c>
      <c r="Q87" s="35">
        <v>47740.034187214878</v>
      </c>
      <c r="R87" s="35">
        <v>50221.958231682525</v>
      </c>
      <c r="S87" s="35">
        <v>47921.715977764601</v>
      </c>
      <c r="T87" s="35">
        <v>52573.987033911522</v>
      </c>
      <c r="U87" s="35">
        <v>50300.229211830097</v>
      </c>
      <c r="V87" s="35">
        <v>47862.190190542868</v>
      </c>
      <c r="W87" s="35">
        <v>46606.162062764881</v>
      </c>
      <c r="X87" s="35">
        <v>44471.528690209147</v>
      </c>
      <c r="Y87" s="35">
        <v>42548.191420240575</v>
      </c>
      <c r="Z87" s="35">
        <v>40485.891696241692</v>
      </c>
      <c r="AA87" s="35">
        <v>40308.518418584965</v>
      </c>
      <c r="AB87" s="35">
        <v>24319.004993768489</v>
      </c>
      <c r="AC87" s="35">
        <v>23267.239895920287</v>
      </c>
      <c r="AD87" s="35">
        <v>13737.708247892442</v>
      </c>
      <c r="AE87" s="35">
        <v>13108.500229155698</v>
      </c>
    </row>
  </sheetData>
  <sheetProtection algorithmName="SHA-512" hashValue="YSyMXSbUL45HbbuvJJeZC2gFerTNK/QOE/3ij8DcskRC/axgTZ093sshT6vis6WzLbzLi1qAhOTanpRkzIPVqQ==" saltValue="ZL/4auiKdUzAMpZSlGCY+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57E188"/>
  </sheetPr>
  <dimension ref="A1:AE89"/>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82</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237741.51388739486</v>
      </c>
      <c r="G6" s="33">
        <v>90493.831885574036</v>
      </c>
      <c r="H6" s="33">
        <v>669.49778626997772</v>
      </c>
      <c r="I6" s="33">
        <v>1874.9531831566744</v>
      </c>
      <c r="J6" s="33">
        <v>0</v>
      </c>
      <c r="K6" s="33">
        <v>13205.331566874538</v>
      </c>
      <c r="L6" s="33">
        <v>0</v>
      </c>
      <c r="M6" s="33">
        <v>593.13571153099997</v>
      </c>
      <c r="N6" s="33">
        <v>3.7953756695358297E-5</v>
      </c>
      <c r="O6" s="33">
        <v>19723.862840678306</v>
      </c>
      <c r="P6" s="33">
        <v>0</v>
      </c>
      <c r="Q6" s="33">
        <v>1.2910378632137901E-4</v>
      </c>
      <c r="R6" s="33">
        <v>1068.1095500672029</v>
      </c>
      <c r="S6" s="33">
        <v>0</v>
      </c>
      <c r="T6" s="33">
        <v>0</v>
      </c>
      <c r="U6" s="33">
        <v>0</v>
      </c>
      <c r="V6" s="33">
        <v>1.1527153794930001E-5</v>
      </c>
      <c r="W6" s="33">
        <v>1828.2077585844834</v>
      </c>
      <c r="X6" s="33">
        <v>0</v>
      </c>
      <c r="Y6" s="33">
        <v>165.777083532414</v>
      </c>
      <c r="Z6" s="33">
        <v>254.11111135492175</v>
      </c>
      <c r="AA6" s="33">
        <v>3.6154713991084396E-4</v>
      </c>
      <c r="AB6" s="33">
        <v>0</v>
      </c>
      <c r="AC6" s="33">
        <v>0</v>
      </c>
      <c r="AD6" s="33">
        <v>0</v>
      </c>
      <c r="AE6" s="33">
        <v>0</v>
      </c>
    </row>
    <row r="7" spans="1:31">
      <c r="A7" s="29" t="s">
        <v>40</v>
      </c>
      <c r="B7" s="29" t="s">
        <v>71</v>
      </c>
      <c r="C7" s="33">
        <v>0</v>
      </c>
      <c r="D7" s="33">
        <v>0</v>
      </c>
      <c r="E7" s="33">
        <v>0</v>
      </c>
      <c r="F7" s="33">
        <v>162693.85647204609</v>
      </c>
      <c r="G7" s="33">
        <v>3.6080641147620394E-4</v>
      </c>
      <c r="H7" s="33">
        <v>24165.890378281834</v>
      </c>
      <c r="I7" s="33">
        <v>107325.16119215214</v>
      </c>
      <c r="J7" s="33">
        <v>5899.9072403184755</v>
      </c>
      <c r="K7" s="33">
        <v>0</v>
      </c>
      <c r="L7" s="33">
        <v>0</v>
      </c>
      <c r="M7" s="33">
        <v>1.1883972659982501E-5</v>
      </c>
      <c r="N7" s="33">
        <v>0</v>
      </c>
      <c r="O7" s="33">
        <v>0</v>
      </c>
      <c r="P7" s="33">
        <v>0</v>
      </c>
      <c r="Q7" s="33">
        <v>0</v>
      </c>
      <c r="R7" s="33">
        <v>0</v>
      </c>
      <c r="S7" s="33">
        <v>0</v>
      </c>
      <c r="T7" s="33">
        <v>6.5095169075288803E-5</v>
      </c>
      <c r="U7" s="33">
        <v>0</v>
      </c>
      <c r="V7" s="33">
        <v>0</v>
      </c>
      <c r="W7" s="33">
        <v>0</v>
      </c>
      <c r="X7" s="33">
        <v>0</v>
      </c>
      <c r="Y7" s="33">
        <v>0</v>
      </c>
      <c r="Z7" s="33">
        <v>0</v>
      </c>
      <c r="AA7" s="33">
        <v>0</v>
      </c>
      <c r="AB7" s="33">
        <v>0</v>
      </c>
      <c r="AC7" s="33">
        <v>0</v>
      </c>
      <c r="AD7" s="33">
        <v>0</v>
      </c>
      <c r="AE7" s="33">
        <v>0</v>
      </c>
    </row>
    <row r="8" spans="1:31">
      <c r="A8" s="29" t="s">
        <v>40</v>
      </c>
      <c r="B8" s="29" t="s">
        <v>20</v>
      </c>
      <c r="C8" s="33">
        <v>0</v>
      </c>
      <c r="D8" s="33">
        <v>0</v>
      </c>
      <c r="E8" s="33">
        <v>0</v>
      </c>
      <c r="F8" s="33">
        <v>0</v>
      </c>
      <c r="G8" s="33">
        <v>0</v>
      </c>
      <c r="H8" s="33">
        <v>0</v>
      </c>
      <c r="I8" s="33">
        <v>0</v>
      </c>
      <c r="J8" s="33">
        <v>0</v>
      </c>
      <c r="K8" s="33">
        <v>0</v>
      </c>
      <c r="L8" s="33">
        <v>0</v>
      </c>
      <c r="M8" s="33">
        <v>0</v>
      </c>
      <c r="N8" s="33">
        <v>0</v>
      </c>
      <c r="O8" s="33">
        <v>0</v>
      </c>
      <c r="P8" s="33">
        <v>0</v>
      </c>
      <c r="Q8" s="33">
        <v>0</v>
      </c>
      <c r="R8" s="33">
        <v>0</v>
      </c>
      <c r="S8" s="33">
        <v>0</v>
      </c>
      <c r="T8" s="33">
        <v>0</v>
      </c>
      <c r="U8" s="33">
        <v>0</v>
      </c>
      <c r="V8" s="33">
        <v>0</v>
      </c>
      <c r="W8" s="33">
        <v>0</v>
      </c>
      <c r="X8" s="33">
        <v>0</v>
      </c>
      <c r="Y8" s="33">
        <v>0</v>
      </c>
      <c r="Z8" s="33">
        <v>0</v>
      </c>
      <c r="AA8" s="33">
        <v>0</v>
      </c>
      <c r="AB8" s="33">
        <v>0</v>
      </c>
      <c r="AC8" s="33">
        <v>0</v>
      </c>
      <c r="AD8" s="33">
        <v>0</v>
      </c>
      <c r="AE8" s="33">
        <v>0</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0</v>
      </c>
      <c r="D17" s="35">
        <v>0</v>
      </c>
      <c r="E17" s="35">
        <v>0</v>
      </c>
      <c r="F17" s="35">
        <v>400435.37035944092</v>
      </c>
      <c r="G17" s="35">
        <v>90493.832246380451</v>
      </c>
      <c r="H17" s="35">
        <v>24835.388164551812</v>
      </c>
      <c r="I17" s="35">
        <v>109200.11437530881</v>
      </c>
      <c r="J17" s="35">
        <v>5899.9072403184755</v>
      </c>
      <c r="K17" s="35">
        <v>13205.331566874538</v>
      </c>
      <c r="L17" s="35">
        <v>0</v>
      </c>
      <c r="M17" s="35">
        <v>593.13572341497263</v>
      </c>
      <c r="N17" s="35">
        <v>3.7953756695358297E-5</v>
      </c>
      <c r="O17" s="35">
        <v>19723.862840678306</v>
      </c>
      <c r="P17" s="35">
        <v>0</v>
      </c>
      <c r="Q17" s="35">
        <v>1.2910378632137901E-4</v>
      </c>
      <c r="R17" s="35">
        <v>1068.1095500672029</v>
      </c>
      <c r="S17" s="35">
        <v>0</v>
      </c>
      <c r="T17" s="35">
        <v>6.5095169075288803E-5</v>
      </c>
      <c r="U17" s="35">
        <v>0</v>
      </c>
      <c r="V17" s="35">
        <v>1.1527153794930001E-5</v>
      </c>
      <c r="W17" s="35">
        <v>1828.2077585844834</v>
      </c>
      <c r="X17" s="35">
        <v>0</v>
      </c>
      <c r="Y17" s="35">
        <v>165.777083532414</v>
      </c>
      <c r="Z17" s="35">
        <v>254.11111135492175</v>
      </c>
      <c r="AA17" s="35">
        <v>3.6154713991084396E-4</v>
      </c>
      <c r="AB17" s="35">
        <v>0</v>
      </c>
      <c r="AC17" s="35">
        <v>0</v>
      </c>
      <c r="AD17" s="35">
        <v>0</v>
      </c>
      <c r="AE17" s="35">
        <v>0</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43732.937425893688</v>
      </c>
      <c r="G20" s="33">
        <v>90493.831830168012</v>
      </c>
      <c r="H20" s="33">
        <v>5.3903768514623894E-6</v>
      </c>
      <c r="I20" s="33">
        <v>0</v>
      </c>
      <c r="J20" s="33">
        <v>0</v>
      </c>
      <c r="K20" s="33">
        <v>0</v>
      </c>
      <c r="L20" s="33">
        <v>0</v>
      </c>
      <c r="M20" s="33">
        <v>593.13571153099997</v>
      </c>
      <c r="N20" s="33">
        <v>8.6016975644079999E-6</v>
      </c>
      <c r="O20" s="33">
        <v>0</v>
      </c>
      <c r="P20" s="33">
        <v>0</v>
      </c>
      <c r="Q20" s="33">
        <v>0</v>
      </c>
      <c r="R20" s="33">
        <v>0</v>
      </c>
      <c r="S20" s="33">
        <v>0</v>
      </c>
      <c r="T20" s="33">
        <v>0</v>
      </c>
      <c r="U20" s="33">
        <v>0</v>
      </c>
      <c r="V20" s="33">
        <v>0</v>
      </c>
      <c r="W20" s="33">
        <v>1828.20775379928</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0</v>
      </c>
      <c r="D22" s="33">
        <v>0</v>
      </c>
      <c r="E22" s="33">
        <v>0</v>
      </c>
      <c r="F22" s="33">
        <v>0</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0</v>
      </c>
      <c r="D31" s="35">
        <v>0</v>
      </c>
      <c r="E31" s="35">
        <v>0</v>
      </c>
      <c r="F31" s="35">
        <v>43732.937425893688</v>
      </c>
      <c r="G31" s="35">
        <v>90493.831830168012</v>
      </c>
      <c r="H31" s="35">
        <v>5.3903768514623894E-6</v>
      </c>
      <c r="I31" s="35">
        <v>0</v>
      </c>
      <c r="J31" s="35">
        <v>0</v>
      </c>
      <c r="K31" s="35">
        <v>0</v>
      </c>
      <c r="L31" s="35">
        <v>0</v>
      </c>
      <c r="M31" s="35">
        <v>593.13571153099997</v>
      </c>
      <c r="N31" s="35">
        <v>8.6016975644079999E-6</v>
      </c>
      <c r="O31" s="35">
        <v>0</v>
      </c>
      <c r="P31" s="35">
        <v>0</v>
      </c>
      <c r="Q31" s="35">
        <v>0</v>
      </c>
      <c r="R31" s="35">
        <v>0</v>
      </c>
      <c r="S31" s="35">
        <v>0</v>
      </c>
      <c r="T31" s="35">
        <v>0</v>
      </c>
      <c r="U31" s="35">
        <v>0</v>
      </c>
      <c r="V31" s="35">
        <v>0</v>
      </c>
      <c r="W31" s="35">
        <v>1828.20775379928</v>
      </c>
      <c r="X31" s="35">
        <v>0</v>
      </c>
      <c r="Y31" s="35">
        <v>0</v>
      </c>
      <c r="Z31" s="35">
        <v>0</v>
      </c>
      <c r="AA31" s="35">
        <v>0</v>
      </c>
      <c r="AB31" s="35">
        <v>0</v>
      </c>
      <c r="AC31" s="35">
        <v>0</v>
      </c>
      <c r="AD31" s="35">
        <v>0</v>
      </c>
      <c r="AE31" s="35">
        <v>0</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194008.57646150119</v>
      </c>
      <c r="G34" s="33">
        <v>5.5406024366999999E-5</v>
      </c>
      <c r="H34" s="33">
        <v>669.4977808796009</v>
      </c>
      <c r="I34" s="33">
        <v>1874.9531831566744</v>
      </c>
      <c r="J34" s="33">
        <v>0</v>
      </c>
      <c r="K34" s="33">
        <v>13205.331566874538</v>
      </c>
      <c r="L34" s="33">
        <v>0</v>
      </c>
      <c r="M34" s="33">
        <v>0</v>
      </c>
      <c r="N34" s="33">
        <v>2.9352059130950298E-5</v>
      </c>
      <c r="O34" s="33">
        <v>19723.862840678306</v>
      </c>
      <c r="P34" s="33">
        <v>0</v>
      </c>
      <c r="Q34" s="33">
        <v>1.2910378632137901E-4</v>
      </c>
      <c r="R34" s="33">
        <v>1068.1095500672029</v>
      </c>
      <c r="S34" s="33">
        <v>0</v>
      </c>
      <c r="T34" s="33">
        <v>0</v>
      </c>
      <c r="U34" s="33">
        <v>0</v>
      </c>
      <c r="V34" s="33">
        <v>1.1527153794930001E-5</v>
      </c>
      <c r="W34" s="33">
        <v>4.7852034860335998E-6</v>
      </c>
      <c r="X34" s="33">
        <v>0</v>
      </c>
      <c r="Y34" s="33">
        <v>165.777083532414</v>
      </c>
      <c r="Z34" s="33">
        <v>254.11111135492175</v>
      </c>
      <c r="AA34" s="33">
        <v>3.6154713991084396E-4</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0</v>
      </c>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0</v>
      </c>
      <c r="D45" s="35">
        <v>0</v>
      </c>
      <c r="E45" s="35">
        <v>0</v>
      </c>
      <c r="F45" s="35">
        <v>194008.57646150119</v>
      </c>
      <c r="G45" s="35">
        <v>5.5406024366999999E-5</v>
      </c>
      <c r="H45" s="35">
        <v>669.4977808796009</v>
      </c>
      <c r="I45" s="35">
        <v>1874.9531831566744</v>
      </c>
      <c r="J45" s="35">
        <v>0</v>
      </c>
      <c r="K45" s="35">
        <v>13205.331566874538</v>
      </c>
      <c r="L45" s="35">
        <v>0</v>
      </c>
      <c r="M45" s="35">
        <v>0</v>
      </c>
      <c r="N45" s="35">
        <v>2.9352059130950298E-5</v>
      </c>
      <c r="O45" s="35">
        <v>19723.862840678306</v>
      </c>
      <c r="P45" s="35">
        <v>0</v>
      </c>
      <c r="Q45" s="35">
        <v>1.2910378632137901E-4</v>
      </c>
      <c r="R45" s="35">
        <v>1068.1095500672029</v>
      </c>
      <c r="S45" s="35">
        <v>0</v>
      </c>
      <c r="T45" s="35">
        <v>0</v>
      </c>
      <c r="U45" s="35">
        <v>0</v>
      </c>
      <c r="V45" s="35">
        <v>1.1527153794930001E-5</v>
      </c>
      <c r="W45" s="35">
        <v>4.7852034860335998E-6</v>
      </c>
      <c r="X45" s="35">
        <v>0</v>
      </c>
      <c r="Y45" s="35">
        <v>165.777083532414</v>
      </c>
      <c r="Z45" s="35">
        <v>254.11111135492175</v>
      </c>
      <c r="AA45" s="35">
        <v>3.6154713991084396E-4</v>
      </c>
      <c r="AB45" s="35">
        <v>0</v>
      </c>
      <c r="AC45" s="35">
        <v>0</v>
      </c>
      <c r="AD45" s="35">
        <v>0</v>
      </c>
      <c r="AE45" s="35">
        <v>0</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162693.85647204609</v>
      </c>
      <c r="G49" s="33">
        <v>3.6080641147620394E-4</v>
      </c>
      <c r="H49" s="33">
        <v>24165.890378281834</v>
      </c>
      <c r="I49" s="33">
        <v>107325.16119215214</v>
      </c>
      <c r="J49" s="33">
        <v>5899.9072403184755</v>
      </c>
      <c r="K49" s="33">
        <v>0</v>
      </c>
      <c r="L49" s="33">
        <v>0</v>
      </c>
      <c r="M49" s="33">
        <v>1.1883972659982501E-5</v>
      </c>
      <c r="N49" s="33">
        <v>0</v>
      </c>
      <c r="O49" s="33">
        <v>0</v>
      </c>
      <c r="P49" s="33">
        <v>0</v>
      </c>
      <c r="Q49" s="33">
        <v>0</v>
      </c>
      <c r="R49" s="33">
        <v>0</v>
      </c>
      <c r="S49" s="33">
        <v>0</v>
      </c>
      <c r="T49" s="33">
        <v>6.5095169075288803E-5</v>
      </c>
      <c r="U49" s="33">
        <v>0</v>
      </c>
      <c r="V49" s="33">
        <v>0</v>
      </c>
      <c r="W49" s="33">
        <v>0</v>
      </c>
      <c r="X49" s="33">
        <v>0</v>
      </c>
      <c r="Y49" s="33">
        <v>0</v>
      </c>
      <c r="Z49" s="33">
        <v>0</v>
      </c>
      <c r="AA49" s="33">
        <v>0</v>
      </c>
      <c r="AB49" s="33">
        <v>0</v>
      </c>
      <c r="AC49" s="33">
        <v>0</v>
      </c>
      <c r="AD49" s="33">
        <v>0</v>
      </c>
      <c r="AE49" s="33">
        <v>0</v>
      </c>
    </row>
    <row r="50" spans="1:3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0</v>
      </c>
      <c r="D52" s="33">
        <v>0</v>
      </c>
      <c r="E52" s="33">
        <v>0</v>
      </c>
      <c r="F52" s="33">
        <v>0</v>
      </c>
      <c r="G52" s="33">
        <v>0</v>
      </c>
      <c r="H52" s="33">
        <v>0</v>
      </c>
      <c r="I52" s="33">
        <v>0</v>
      </c>
      <c r="J52" s="33">
        <v>0</v>
      </c>
      <c r="K52" s="33">
        <v>0</v>
      </c>
      <c r="L52" s="33">
        <v>0</v>
      </c>
      <c r="M52" s="33">
        <v>0</v>
      </c>
      <c r="N52" s="33">
        <v>0</v>
      </c>
      <c r="O52" s="33">
        <v>0</v>
      </c>
      <c r="P52" s="33">
        <v>0</v>
      </c>
      <c r="Q52" s="33">
        <v>0</v>
      </c>
      <c r="R52" s="33">
        <v>0</v>
      </c>
      <c r="S52" s="33">
        <v>0</v>
      </c>
      <c r="T52" s="33">
        <v>0</v>
      </c>
      <c r="U52" s="33">
        <v>0</v>
      </c>
      <c r="V52" s="33">
        <v>0</v>
      </c>
      <c r="W52" s="33">
        <v>0</v>
      </c>
      <c r="X52" s="33">
        <v>0</v>
      </c>
      <c r="Y52" s="33">
        <v>0</v>
      </c>
      <c r="Z52" s="33">
        <v>0</v>
      </c>
      <c r="AA52" s="33">
        <v>0</v>
      </c>
      <c r="AB52" s="33">
        <v>0</v>
      </c>
      <c r="AC52" s="33">
        <v>0</v>
      </c>
      <c r="AD52" s="33">
        <v>0</v>
      </c>
      <c r="AE52" s="33">
        <v>0</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0</v>
      </c>
      <c r="D59" s="35">
        <v>0</v>
      </c>
      <c r="E59" s="35">
        <v>0</v>
      </c>
      <c r="F59" s="35">
        <v>162693.85647204609</v>
      </c>
      <c r="G59" s="35">
        <v>3.6080641147620394E-4</v>
      </c>
      <c r="H59" s="35">
        <v>24165.890378281834</v>
      </c>
      <c r="I59" s="35">
        <v>107325.16119215214</v>
      </c>
      <c r="J59" s="35">
        <v>5899.9072403184755</v>
      </c>
      <c r="K59" s="35">
        <v>0</v>
      </c>
      <c r="L59" s="35">
        <v>0</v>
      </c>
      <c r="M59" s="35">
        <v>1.1883972659982501E-5</v>
      </c>
      <c r="N59" s="35">
        <v>0</v>
      </c>
      <c r="O59" s="35">
        <v>0</v>
      </c>
      <c r="P59" s="35">
        <v>0</v>
      </c>
      <c r="Q59" s="35">
        <v>0</v>
      </c>
      <c r="R59" s="35">
        <v>0</v>
      </c>
      <c r="S59" s="35">
        <v>0</v>
      </c>
      <c r="T59" s="35">
        <v>6.5095169075288803E-5</v>
      </c>
      <c r="U59" s="35">
        <v>0</v>
      </c>
      <c r="V59" s="35">
        <v>0</v>
      </c>
      <c r="W59" s="35">
        <v>0</v>
      </c>
      <c r="X59" s="35">
        <v>0</v>
      </c>
      <c r="Y59" s="35">
        <v>0</v>
      </c>
      <c r="Z59" s="35">
        <v>0</v>
      </c>
      <c r="AA59" s="35">
        <v>0</v>
      </c>
      <c r="AB59" s="35">
        <v>0</v>
      </c>
      <c r="AC59" s="35">
        <v>0</v>
      </c>
      <c r="AD59" s="35">
        <v>0</v>
      </c>
      <c r="AE59" s="35">
        <v>0</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0</v>
      </c>
      <c r="D64" s="33">
        <v>0</v>
      </c>
      <c r="E64" s="33">
        <v>0</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0</v>
      </c>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0</v>
      </c>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0</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0</v>
      </c>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0</v>
      </c>
      <c r="AA78" s="33">
        <v>0</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0</v>
      </c>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0</v>
      </c>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0</v>
      </c>
      <c r="AC87" s="35">
        <v>0</v>
      </c>
      <c r="AD87" s="35">
        <v>0</v>
      </c>
      <c r="AE87" s="35">
        <v>0</v>
      </c>
    </row>
    <row r="89" spans="1:31" collapsed="1"/>
  </sheetData>
  <sheetProtection algorithmName="SHA-512" hashValue="z94KtoauO2DEz62xMwpz3NL+xHRofs2bRoMvnnp0yns9+fI/O6xVijFDGtAGZuu1GuISqCYlRM+L2X2kQrhmdA==" saltValue="Ju6moMdvfcil/IdkEudMD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151</v>
      </c>
      <c r="B2" s="18" t="s">
        <v>152</v>
      </c>
    </row>
    <row r="3" spans="1:31">
      <c r="B3" s="18"/>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74</v>
      </c>
      <c r="C6" s="33">
        <v>2.3205808772702907E-3</v>
      </c>
      <c r="D6" s="33">
        <v>2.5195034050025022E-3</v>
      </c>
      <c r="E6" s="33">
        <v>2.6896471247361223E-3</v>
      </c>
      <c r="F6" s="33">
        <v>36086.056750695738</v>
      </c>
      <c r="G6" s="33">
        <v>34433.260329775439</v>
      </c>
      <c r="H6" s="33">
        <v>32856.16490924322</v>
      </c>
      <c r="I6" s="33">
        <v>37461.54844831791</v>
      </c>
      <c r="J6" s="33">
        <v>36583.714437372917</v>
      </c>
      <c r="K6" s="33">
        <v>34908.12603312482</v>
      </c>
      <c r="L6" s="33">
        <v>57825.918794131707</v>
      </c>
      <c r="M6" s="33">
        <v>60960.010585901029</v>
      </c>
      <c r="N6" s="33">
        <v>131340.97481563911</v>
      </c>
      <c r="O6" s="33">
        <v>134150.5516775634</v>
      </c>
      <c r="P6" s="33">
        <v>128006.25156820998</v>
      </c>
      <c r="Q6" s="33">
        <v>125530.78093509735</v>
      </c>
      <c r="R6" s="33">
        <v>129715.66283859768</v>
      </c>
      <c r="S6" s="33">
        <v>149474.03058399385</v>
      </c>
      <c r="T6" s="33">
        <v>150481.72534574065</v>
      </c>
      <c r="U6" s="33">
        <v>143973.58143108379</v>
      </c>
      <c r="V6" s="33">
        <v>147029.39301327334</v>
      </c>
      <c r="W6" s="33">
        <v>158674.71482959951</v>
      </c>
      <c r="X6" s="33">
        <v>196747.86406251596</v>
      </c>
      <c r="Y6" s="33">
        <v>190513.2340048592</v>
      </c>
      <c r="Z6" s="33">
        <v>183536.92063561748</v>
      </c>
      <c r="AA6" s="33">
        <v>198560.32332089142</v>
      </c>
      <c r="AB6" s="33">
        <v>208470.24018779618</v>
      </c>
      <c r="AC6" s="33">
        <v>201787.64093767267</v>
      </c>
      <c r="AD6" s="33">
        <v>192007.04648999812</v>
      </c>
      <c r="AE6" s="33">
        <v>184137.18173874437</v>
      </c>
    </row>
    <row r="7" spans="1:31">
      <c r="A7" s="29" t="s">
        <v>131</v>
      </c>
      <c r="B7" s="29" t="s">
        <v>74</v>
      </c>
      <c r="C7" s="33">
        <v>3.3683526784479968E-3</v>
      </c>
      <c r="D7" s="33">
        <v>3.473922186167835E-3</v>
      </c>
      <c r="E7" s="33">
        <v>3.7725077158240619E-3</v>
      </c>
      <c r="F7" s="33">
        <v>1834.7315409930582</v>
      </c>
      <c r="G7" s="33">
        <v>1750.6990202084544</v>
      </c>
      <c r="H7" s="33">
        <v>1670.51440622624</v>
      </c>
      <c r="I7" s="33">
        <v>13663.767275031349</v>
      </c>
      <c r="J7" s="33">
        <v>52699.431966360993</v>
      </c>
      <c r="K7" s="33">
        <v>50285.717738101324</v>
      </c>
      <c r="L7" s="33">
        <v>47982.555213333013</v>
      </c>
      <c r="M7" s="33">
        <v>51396.694839379546</v>
      </c>
      <c r="N7" s="33">
        <v>55175.715602608208</v>
      </c>
      <c r="O7" s="33">
        <v>64827.557258300221</v>
      </c>
      <c r="P7" s="33">
        <v>70475.56262580867</v>
      </c>
      <c r="Q7" s="33">
        <v>91181.887472018308</v>
      </c>
      <c r="R7" s="33">
        <v>88351.937866822642</v>
      </c>
      <c r="S7" s="33">
        <v>130127.23199215932</v>
      </c>
      <c r="T7" s="33">
        <v>124167.2061897261</v>
      </c>
      <c r="U7" s="33">
        <v>121888.84188973755</v>
      </c>
      <c r="V7" s="33">
        <v>117908.13148012482</v>
      </c>
      <c r="W7" s="33">
        <v>121607.0656920286</v>
      </c>
      <c r="X7" s="33">
        <v>175595.98527642284</v>
      </c>
      <c r="Y7" s="33">
        <v>168001.68140478496</v>
      </c>
      <c r="Z7" s="33">
        <v>173621.80352152648</v>
      </c>
      <c r="AA7" s="33">
        <v>167249.84970251514</v>
      </c>
      <c r="AB7" s="33">
        <v>258796.86356722636</v>
      </c>
      <c r="AC7" s="33">
        <v>247604.22707782453</v>
      </c>
      <c r="AD7" s="33">
        <v>246980.7542365329</v>
      </c>
      <c r="AE7" s="33">
        <v>298091.81831092905</v>
      </c>
    </row>
    <row r="8" spans="1:31">
      <c r="A8" s="29" t="s">
        <v>132</v>
      </c>
      <c r="B8" s="29" t="s">
        <v>74</v>
      </c>
      <c r="C8" s="33">
        <v>8.0220325637758781E-4</v>
      </c>
      <c r="D8" s="33">
        <v>7.9339366756602306E-4</v>
      </c>
      <c r="E8" s="33">
        <v>7.6104964137124005E-4</v>
      </c>
      <c r="F8" s="33">
        <v>7.2826605331354768E-4</v>
      </c>
      <c r="G8" s="33">
        <v>6.9491035593855779E-4</v>
      </c>
      <c r="H8" s="33">
        <v>426.85362065021798</v>
      </c>
      <c r="I8" s="33">
        <v>12250.81727102954</v>
      </c>
      <c r="J8" s="33">
        <v>11657.023488869649</v>
      </c>
      <c r="K8" s="33">
        <v>11123.114013830451</v>
      </c>
      <c r="L8" s="33">
        <v>10613.658407683093</v>
      </c>
      <c r="M8" s="33">
        <v>10154.63112903099</v>
      </c>
      <c r="N8" s="33">
        <v>9662.4388017608308</v>
      </c>
      <c r="O8" s="33">
        <v>9219.8843530241902</v>
      </c>
      <c r="P8" s="33">
        <v>12455.434861269996</v>
      </c>
      <c r="Q8" s="33">
        <v>11916.753083651622</v>
      </c>
      <c r="R8" s="33">
        <v>11339.151166919797</v>
      </c>
      <c r="S8" s="33">
        <v>18895.357415646369</v>
      </c>
      <c r="T8" s="33">
        <v>18029.921198983673</v>
      </c>
      <c r="U8" s="33">
        <v>17250.149970175265</v>
      </c>
      <c r="V8" s="33">
        <v>20401.083208951448</v>
      </c>
      <c r="W8" s="33">
        <v>35735.263068092092</v>
      </c>
      <c r="X8" s="33">
        <v>34098.533483694897</v>
      </c>
      <c r="Y8" s="33">
        <v>34263.352265279515</v>
      </c>
      <c r="Z8" s="33">
        <v>32602.616494337937</v>
      </c>
      <c r="AA8" s="33">
        <v>37022.826753835165</v>
      </c>
      <c r="AB8" s="33">
        <v>53865.672698190981</v>
      </c>
      <c r="AC8" s="33">
        <v>51536.050595347318</v>
      </c>
      <c r="AD8" s="33">
        <v>49038.111635496047</v>
      </c>
      <c r="AE8" s="33">
        <v>46792.09123797925</v>
      </c>
    </row>
    <row r="9" spans="1:31">
      <c r="A9" s="29" t="s">
        <v>133</v>
      </c>
      <c r="B9" s="29" t="s">
        <v>74</v>
      </c>
      <c r="C9" s="33">
        <v>5.1043770897178454E-3</v>
      </c>
      <c r="D9" s="33">
        <v>4.9994815969835746E-3</v>
      </c>
      <c r="E9" s="33">
        <v>5.4839505006409597E-3</v>
      </c>
      <c r="F9" s="33">
        <v>6.580164844306886E-3</v>
      </c>
      <c r="G9" s="33">
        <v>6.2907586711241125E-3</v>
      </c>
      <c r="H9" s="33">
        <v>6.5353143476753759E-3</v>
      </c>
      <c r="I9" s="33">
        <v>7.1142633952223531E-3</v>
      </c>
      <c r="J9" s="33">
        <v>10087.249675048126</v>
      </c>
      <c r="K9" s="33">
        <v>9625.2403894095005</v>
      </c>
      <c r="L9" s="33">
        <v>9184.3930327128637</v>
      </c>
      <c r="M9" s="33">
        <v>8787.1799456222525</v>
      </c>
      <c r="N9" s="33">
        <v>15404.422083230415</v>
      </c>
      <c r="O9" s="33">
        <v>14698.876129412089</v>
      </c>
      <c r="P9" s="33">
        <v>14025.64530506528</v>
      </c>
      <c r="Q9" s="33">
        <v>13653.791869666811</v>
      </c>
      <c r="R9" s="33">
        <v>12991.996186444592</v>
      </c>
      <c r="S9" s="33">
        <v>12396.944855629401</v>
      </c>
      <c r="T9" s="33">
        <v>14779.317111018847</v>
      </c>
      <c r="U9" s="33">
        <v>24779.904937550098</v>
      </c>
      <c r="V9" s="33">
        <v>23578.829479151889</v>
      </c>
      <c r="W9" s="33">
        <v>29988.3191012998</v>
      </c>
      <c r="X9" s="33">
        <v>29045.938243589721</v>
      </c>
      <c r="Y9" s="33">
        <v>36423.495355161831</v>
      </c>
      <c r="Z9" s="33">
        <v>34836.383128634159</v>
      </c>
      <c r="AA9" s="33">
        <v>33240.823616897003</v>
      </c>
      <c r="AB9" s="33">
        <v>54030.345218305585</v>
      </c>
      <c r="AC9" s="33">
        <v>51693.601260869837</v>
      </c>
      <c r="AD9" s="33">
        <v>49188.025895150327</v>
      </c>
      <c r="AE9" s="33">
        <v>50769.569300570336</v>
      </c>
    </row>
    <row r="10" spans="1:31">
      <c r="A10" s="29" t="s">
        <v>134</v>
      </c>
      <c r="B10" s="29" t="s">
        <v>74</v>
      </c>
      <c r="C10" s="33">
        <v>7.9048336444612312E-6</v>
      </c>
      <c r="D10" s="33">
        <v>7.5427801920936405E-6</v>
      </c>
      <c r="E10" s="33">
        <v>8.5964873266659599E-6</v>
      </c>
      <c r="F10" s="33">
        <v>8.1798178220738601E-6</v>
      </c>
      <c r="G10" s="33">
        <v>7.8051696744439801E-6</v>
      </c>
      <c r="H10" s="33">
        <v>7.44768098409978E-6</v>
      </c>
      <c r="I10" s="33">
        <v>7.1255782165621205E-6</v>
      </c>
      <c r="J10" s="33">
        <v>6.7802032939216497E-6</v>
      </c>
      <c r="K10" s="33">
        <v>6.4696596290289203E-6</v>
      </c>
      <c r="L10" s="33">
        <v>6.1733393382186895E-6</v>
      </c>
      <c r="M10" s="33">
        <v>5.9063502324776594E-6</v>
      </c>
      <c r="N10" s="33">
        <v>6.8763207085471205E-6</v>
      </c>
      <c r="O10" s="33">
        <v>6.5613747192838702E-6</v>
      </c>
      <c r="P10" s="33">
        <v>6.2608537372820898E-6</v>
      </c>
      <c r="Q10" s="33">
        <v>5.9900797446483705E-6</v>
      </c>
      <c r="R10" s="33">
        <v>8.2865021244681897E-6</v>
      </c>
      <c r="S10" s="33">
        <v>1.0219675656540282E-5</v>
      </c>
      <c r="T10" s="33">
        <v>1.392656178050826E-5</v>
      </c>
      <c r="U10" s="33">
        <v>1.5084249708706469E-5</v>
      </c>
      <c r="V10" s="33">
        <v>1.6466450113847932E-5</v>
      </c>
      <c r="W10" s="33">
        <v>58.3115114586084</v>
      </c>
      <c r="X10" s="33">
        <v>55.640758322303547</v>
      </c>
      <c r="Y10" s="33">
        <v>53.234366459493387</v>
      </c>
      <c r="Z10" s="33">
        <v>50.654111026209641</v>
      </c>
      <c r="AA10" s="33">
        <v>190.5817716096592</v>
      </c>
      <c r="AB10" s="33">
        <v>327.12779958589721</v>
      </c>
      <c r="AC10" s="33">
        <v>312.98004349010972</v>
      </c>
      <c r="AD10" s="33">
        <v>297.80998571864336</v>
      </c>
      <c r="AE10" s="33">
        <v>284.16983445552916</v>
      </c>
    </row>
    <row r="11" spans="1:31">
      <c r="A11" s="23" t="s">
        <v>40</v>
      </c>
      <c r="B11" s="23" t="s">
        <v>153</v>
      </c>
      <c r="C11" s="35">
        <v>1.1603418735458183E-2</v>
      </c>
      <c r="D11" s="35">
        <v>1.179384363591203E-2</v>
      </c>
      <c r="E11" s="35">
        <v>1.2715751469899049E-2</v>
      </c>
      <c r="F11" s="35">
        <v>37920.795608299515</v>
      </c>
      <c r="G11" s="35">
        <v>36183.966343458087</v>
      </c>
      <c r="H11" s="35">
        <v>34953.539478881707</v>
      </c>
      <c r="I11" s="35">
        <v>63376.140115767776</v>
      </c>
      <c r="J11" s="35">
        <v>111027.41957443187</v>
      </c>
      <c r="K11" s="35">
        <v>105942.19818093577</v>
      </c>
      <c r="L11" s="35">
        <v>125606.52545403401</v>
      </c>
      <c r="M11" s="35">
        <v>131298.51650584018</v>
      </c>
      <c r="N11" s="35">
        <v>211583.55131011491</v>
      </c>
      <c r="O11" s="35">
        <v>222896.86942486127</v>
      </c>
      <c r="P11" s="35">
        <v>224962.89436661478</v>
      </c>
      <c r="Q11" s="35">
        <v>242283.2133664242</v>
      </c>
      <c r="R11" s="35">
        <v>242398.7480670712</v>
      </c>
      <c r="S11" s="35">
        <v>310893.56485764863</v>
      </c>
      <c r="T11" s="35">
        <v>307458.16985939589</v>
      </c>
      <c r="U11" s="35">
        <v>307892.47824363096</v>
      </c>
      <c r="V11" s="35">
        <v>308917.4371979679</v>
      </c>
      <c r="W11" s="35">
        <v>346063.67420247861</v>
      </c>
      <c r="X11" s="35">
        <v>435543.96182454575</v>
      </c>
      <c r="Y11" s="35">
        <v>429254.99739654496</v>
      </c>
      <c r="Z11" s="35">
        <v>424648.37789114227</v>
      </c>
      <c r="AA11" s="35">
        <v>436264.40516574838</v>
      </c>
      <c r="AB11" s="35">
        <v>575490.24947110494</v>
      </c>
      <c r="AC11" s="35">
        <v>552934.49991520448</v>
      </c>
      <c r="AD11" s="35">
        <v>537511.74824289605</v>
      </c>
      <c r="AE11" s="35">
        <v>580074.8304226785</v>
      </c>
    </row>
  </sheetData>
  <sheetProtection algorithmName="SHA-512" hashValue="1bJIqLOsg2aU3HWwyR2FtLZu8PmfYaTsO1P3U7z5ubU264TY008yzDxxE7xHZljPc1Gnm0N1B/QSd/o+JOgH2Q==" saltValue="H2G54Bkf6JZCSX4tnqhomg=="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67</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67</v>
      </c>
      <c r="C6" s="33">
        <v>4.2319903100000002E-3</v>
      </c>
      <c r="D6" s="33">
        <v>4.227937949999999E-3</v>
      </c>
      <c r="E6" s="33">
        <v>4.2540312900000007E-3</v>
      </c>
      <c r="F6" s="33">
        <v>1618.3669557043197</v>
      </c>
      <c r="G6" s="33">
        <v>4.3528164199999999E-3</v>
      </c>
      <c r="H6" s="33">
        <v>4.3378204599999973E-3</v>
      </c>
      <c r="I6" s="33">
        <v>16.280529398199999</v>
      </c>
      <c r="J6" s="33">
        <v>4.3836973699999992E-3</v>
      </c>
      <c r="K6" s="33">
        <v>4.4332696800000009E-3</v>
      </c>
      <c r="L6" s="33">
        <v>17.389876553829897</v>
      </c>
      <c r="M6" s="33">
        <v>4.4408919000000005E-3</v>
      </c>
      <c r="N6" s="33">
        <v>24784.688428441201</v>
      </c>
      <c r="O6" s="33">
        <v>156.00169730259998</v>
      </c>
      <c r="P6" s="33">
        <v>12697.757004999999</v>
      </c>
      <c r="Q6" s="33">
        <v>14749.59107692167</v>
      </c>
      <c r="R6" s="33">
        <v>1760.2406573334599</v>
      </c>
      <c r="S6" s="33">
        <v>30611.19558</v>
      </c>
      <c r="T6" s="33">
        <v>4.6346075300000003E-3</v>
      </c>
      <c r="U6" s="33">
        <v>15563.345703239198</v>
      </c>
      <c r="V6" s="33">
        <v>778.64398356873994</v>
      </c>
      <c r="W6" s="33">
        <v>20743.573138476149</v>
      </c>
      <c r="X6" s="33">
        <v>4.84137701E-3</v>
      </c>
      <c r="Y6" s="33">
        <v>3385.4913955017601</v>
      </c>
      <c r="Z6" s="33">
        <v>7258.0688542873986</v>
      </c>
      <c r="AA6" s="33">
        <v>237.20136976742003</v>
      </c>
      <c r="AB6" s="33">
        <v>292.24821602498992</v>
      </c>
      <c r="AC6" s="33">
        <v>5.0630802599999991E-3</v>
      </c>
      <c r="AD6" s="33">
        <v>678.91083344166998</v>
      </c>
      <c r="AE6" s="33">
        <v>1774.7250819449298</v>
      </c>
    </row>
    <row r="7" spans="1:31">
      <c r="A7" s="29" t="s">
        <v>131</v>
      </c>
      <c r="B7" s="29" t="s">
        <v>67</v>
      </c>
      <c r="C7" s="33">
        <v>4.18862405E-3</v>
      </c>
      <c r="D7" s="33">
        <v>4.1777471199999994E-3</v>
      </c>
      <c r="E7" s="33">
        <v>4.1948855100000003E-3</v>
      </c>
      <c r="F7" s="33">
        <v>522.38374696765993</v>
      </c>
      <c r="G7" s="33">
        <v>1802.6936023435601</v>
      </c>
      <c r="H7" s="33">
        <v>1757.8181882306001</v>
      </c>
      <c r="I7" s="33">
        <v>47.934235642499999</v>
      </c>
      <c r="J7" s="33">
        <v>24876.024730000001</v>
      </c>
      <c r="K7" s="33">
        <v>2670.1793412596003</v>
      </c>
      <c r="L7" s="33">
        <v>89.437098038430008</v>
      </c>
      <c r="M7" s="33">
        <v>6286.0182900000009</v>
      </c>
      <c r="N7" s="33">
        <v>6038.3719718967996</v>
      </c>
      <c r="O7" s="33">
        <v>22196.620600000002</v>
      </c>
      <c r="P7" s="33">
        <v>15400.767649999998</v>
      </c>
      <c r="Q7" s="33">
        <v>21239.465579999996</v>
      </c>
      <c r="R7" s="33">
        <v>1633.4230321111997</v>
      </c>
      <c r="S7" s="33">
        <v>34287.293539999999</v>
      </c>
      <c r="T7" s="33">
        <v>1815.8925872236002</v>
      </c>
      <c r="U7" s="33">
        <v>28039.968114964504</v>
      </c>
      <c r="V7" s="33">
        <v>6736.5669328543599</v>
      </c>
      <c r="W7" s="33">
        <v>5807.7062445873498</v>
      </c>
      <c r="X7" s="33">
        <v>8494.2042485289021</v>
      </c>
      <c r="Y7" s="33">
        <v>14339.043675454501</v>
      </c>
      <c r="Z7" s="33">
        <v>18306.99972</v>
      </c>
      <c r="AA7" s="33">
        <v>6009.4242192176698</v>
      </c>
      <c r="AB7" s="33">
        <v>124724.34240000001</v>
      </c>
      <c r="AC7" s="33">
        <v>1558.3897691969698</v>
      </c>
      <c r="AD7" s="33">
        <v>97392.191087139305</v>
      </c>
      <c r="AE7" s="33">
        <v>24561.059351901597</v>
      </c>
    </row>
    <row r="8" spans="1:31">
      <c r="A8" s="29" t="s">
        <v>132</v>
      </c>
      <c r="B8" s="29" t="s">
        <v>67</v>
      </c>
      <c r="C8" s="33">
        <v>4.1838663999999989E-3</v>
      </c>
      <c r="D8" s="33">
        <v>4.1554491699999987E-3</v>
      </c>
      <c r="E8" s="33">
        <v>4.1908122399999994E-3</v>
      </c>
      <c r="F8" s="33">
        <v>4.3493071399999996E-3</v>
      </c>
      <c r="G8" s="33">
        <v>4.3725636899999984E-3</v>
      </c>
      <c r="H8" s="33">
        <v>9.4839179139999992</v>
      </c>
      <c r="I8" s="33">
        <v>0.35872002414999998</v>
      </c>
      <c r="J8" s="33">
        <v>4.3372648699999995E-3</v>
      </c>
      <c r="K8" s="33">
        <v>4.3828335999999976E-3</v>
      </c>
      <c r="L8" s="33">
        <v>0.34961925170000002</v>
      </c>
      <c r="M8" s="33">
        <v>4.4219735699999986E-3</v>
      </c>
      <c r="N8" s="33">
        <v>16724.6548626</v>
      </c>
      <c r="O8" s="33">
        <v>4.5143777200000006E-3</v>
      </c>
      <c r="P8" s="33">
        <v>1046.1249483813999</v>
      </c>
      <c r="Q8" s="33">
        <v>2470.6395336346004</v>
      </c>
      <c r="R8" s="33">
        <v>369.01367946173002</v>
      </c>
      <c r="S8" s="33">
        <v>37851.971207499999</v>
      </c>
      <c r="T8" s="33">
        <v>4.5709171299999993E-3</v>
      </c>
      <c r="U8" s="33">
        <v>7940.9574206107</v>
      </c>
      <c r="V8" s="33">
        <v>796.58823851520003</v>
      </c>
      <c r="W8" s="33">
        <v>3434.6048441674097</v>
      </c>
      <c r="X8" s="33">
        <v>4.8451966800000003E-3</v>
      </c>
      <c r="Y8" s="33">
        <v>2032.72927181773</v>
      </c>
      <c r="Z8" s="33">
        <v>9896.3827093094005</v>
      </c>
      <c r="AA8" s="33">
        <v>6.0439573148300019</v>
      </c>
      <c r="AB8" s="33">
        <v>84.25904475387</v>
      </c>
      <c r="AC8" s="33">
        <v>0.85211025095999993</v>
      </c>
      <c r="AD8" s="33">
        <v>183.60029276814001</v>
      </c>
      <c r="AE8" s="33">
        <v>1398.9258021740002</v>
      </c>
    </row>
    <row r="9" spans="1:31">
      <c r="A9" s="29" t="s">
        <v>133</v>
      </c>
      <c r="B9" s="29" t="s">
        <v>67</v>
      </c>
      <c r="C9" s="33">
        <v>4.241010449999999E-3</v>
      </c>
      <c r="D9" s="33">
        <v>4.1966436099999992E-3</v>
      </c>
      <c r="E9" s="33">
        <v>7.3884368887899994</v>
      </c>
      <c r="F9" s="33">
        <v>4.33833034E-3</v>
      </c>
      <c r="G9" s="33">
        <v>4.3751616499999998E-3</v>
      </c>
      <c r="H9" s="33">
        <v>4.365127219999999E-3</v>
      </c>
      <c r="I9" s="33">
        <v>6.2515837658400004</v>
      </c>
      <c r="J9" s="33">
        <v>4.3188944500000001E-3</v>
      </c>
      <c r="K9" s="33">
        <v>4.3542347799999988E-3</v>
      </c>
      <c r="L9" s="33">
        <v>5.9593574831799998</v>
      </c>
      <c r="M9" s="33">
        <v>4.391505139999999E-3</v>
      </c>
      <c r="N9" s="33">
        <v>6754.6636066616993</v>
      </c>
      <c r="O9" s="33">
        <v>4.4525003499999993E-3</v>
      </c>
      <c r="P9" s="33">
        <v>707.23298112809982</v>
      </c>
      <c r="Q9" s="33">
        <v>3630.4890748563998</v>
      </c>
      <c r="R9" s="33">
        <v>1462.77304162256</v>
      </c>
      <c r="S9" s="33">
        <v>6268.8900525603403</v>
      </c>
      <c r="T9" s="33">
        <v>4.56241506E-3</v>
      </c>
      <c r="U9" s="33">
        <v>3821.9149746257599</v>
      </c>
      <c r="V9" s="33">
        <v>540.20490989643997</v>
      </c>
      <c r="W9" s="33">
        <v>3523.38576900117</v>
      </c>
      <c r="X9" s="33">
        <v>4.7404999699999992E-3</v>
      </c>
      <c r="Y9" s="33">
        <v>2089.8083996074001</v>
      </c>
      <c r="Z9" s="33">
        <v>7433.0733110073998</v>
      </c>
      <c r="AA9" s="33">
        <v>532.54279375299996</v>
      </c>
      <c r="AB9" s="33">
        <v>169.65510486144998</v>
      </c>
      <c r="AC9" s="33">
        <v>15.099639302589999</v>
      </c>
      <c r="AD9" s="33">
        <v>343.39361293655998</v>
      </c>
      <c r="AE9" s="33">
        <v>1033.6135622335501</v>
      </c>
    </row>
    <row r="10" spans="1:31">
      <c r="A10" s="29" t="s">
        <v>134</v>
      </c>
      <c r="B10" s="29" t="s">
        <v>67</v>
      </c>
      <c r="C10" s="33">
        <v>3.4263670999999975E-3</v>
      </c>
      <c r="D10" s="33">
        <v>3.4021911699999999E-3</v>
      </c>
      <c r="E10" s="33">
        <v>3.4266944800000003E-3</v>
      </c>
      <c r="F10" s="33">
        <v>3.4184758099999992E-3</v>
      </c>
      <c r="G10" s="33">
        <v>3.4114576600000001E-3</v>
      </c>
      <c r="H10" s="33">
        <v>3.41745158E-3</v>
      </c>
      <c r="I10" s="33">
        <v>3.4350687899999998E-3</v>
      </c>
      <c r="J10" s="33">
        <v>3.4246021099999992E-3</v>
      </c>
      <c r="K10" s="33">
        <v>3.4392677499999981E-3</v>
      </c>
      <c r="L10" s="33">
        <v>3.43838207E-3</v>
      </c>
      <c r="M10" s="33">
        <v>3.4349856399999998E-3</v>
      </c>
      <c r="N10" s="33">
        <v>557.42566639274003</v>
      </c>
      <c r="O10" s="33">
        <v>3.4499765000000002E-3</v>
      </c>
      <c r="P10" s="33">
        <v>3.4043957499999993E-3</v>
      </c>
      <c r="Q10" s="33">
        <v>7.8074977276000004</v>
      </c>
      <c r="R10" s="33">
        <v>3.4248026400000003E-3</v>
      </c>
      <c r="S10" s="33">
        <v>3.4217550100000002E-3</v>
      </c>
      <c r="T10" s="33">
        <v>3.4349350999999988E-3</v>
      </c>
      <c r="U10" s="33">
        <v>1316.9446545862399</v>
      </c>
      <c r="V10" s="33">
        <v>3.4024273699999998E-3</v>
      </c>
      <c r="W10" s="33">
        <v>138.41983990215002</v>
      </c>
      <c r="X10" s="33">
        <v>3.4552234500000003E-3</v>
      </c>
      <c r="Y10" s="33">
        <v>3.4122388E-3</v>
      </c>
      <c r="Z10" s="33">
        <v>90.672074312800007</v>
      </c>
      <c r="AA10" s="33">
        <v>3.4225059900000005E-3</v>
      </c>
      <c r="AB10" s="33">
        <v>3.4264420099999987E-3</v>
      </c>
      <c r="AC10" s="33">
        <v>3.4538609499999997E-3</v>
      </c>
      <c r="AD10" s="33">
        <v>29.421727000280004</v>
      </c>
      <c r="AE10" s="33">
        <v>3.3361510899999991E-3</v>
      </c>
    </row>
    <row r="11" spans="1:31">
      <c r="A11" s="23" t="s">
        <v>40</v>
      </c>
      <c r="B11" s="23" t="s">
        <v>153</v>
      </c>
      <c r="C11" s="35">
        <v>2.0271858309999995E-2</v>
      </c>
      <c r="D11" s="35">
        <v>2.0159969019999995E-2</v>
      </c>
      <c r="E11" s="35">
        <v>7.4045033123099993</v>
      </c>
      <c r="F11" s="35">
        <v>2140.7628087852695</v>
      </c>
      <c r="G11" s="35">
        <v>1802.7101143429798</v>
      </c>
      <c r="H11" s="35">
        <v>1767.3142265438598</v>
      </c>
      <c r="I11" s="35">
        <v>70.828503899479998</v>
      </c>
      <c r="J11" s="35">
        <v>24876.041194458801</v>
      </c>
      <c r="K11" s="35">
        <v>2670.1959508654099</v>
      </c>
      <c r="L11" s="35">
        <v>113.13938970920991</v>
      </c>
      <c r="M11" s="35">
        <v>6286.0349793562509</v>
      </c>
      <c r="N11" s="35">
        <v>54859.804535992436</v>
      </c>
      <c r="O11" s="35">
        <v>22352.634714157171</v>
      </c>
      <c r="P11" s="35">
        <v>29851.885988905247</v>
      </c>
      <c r="Q11" s="35">
        <v>42097.992763140268</v>
      </c>
      <c r="R11" s="35">
        <v>5225.4538353315902</v>
      </c>
      <c r="S11" s="35">
        <v>109019.35380181535</v>
      </c>
      <c r="T11" s="35">
        <v>1815.9097900984202</v>
      </c>
      <c r="U11" s="35">
        <v>56683.130868026397</v>
      </c>
      <c r="V11" s="35">
        <v>8852.0074672621104</v>
      </c>
      <c r="W11" s="35">
        <v>33647.689836134225</v>
      </c>
      <c r="X11" s="35">
        <v>8494.2221308260105</v>
      </c>
      <c r="Y11" s="35">
        <v>21847.076154620194</v>
      </c>
      <c r="Z11" s="35">
        <v>42985.196668917</v>
      </c>
      <c r="AA11" s="35">
        <v>6785.2157625589098</v>
      </c>
      <c r="AB11" s="35">
        <v>125270.50819208233</v>
      </c>
      <c r="AC11" s="35">
        <v>1574.35003569173</v>
      </c>
      <c r="AD11" s="35">
        <v>98627.517553285958</v>
      </c>
      <c r="AE11" s="35">
        <v>28768.327134405165</v>
      </c>
    </row>
  </sheetData>
  <sheetProtection algorithmName="SHA-512" hashValue="WJyrJ850IbqODDpKUfANG1X6mRz2qgI76jw/Ub0kF6WwbtWqmjxuqIboXnVP+iPv9EUIUuOAcLqg276GkxP8dQ==" saltValue="HgycLeB3+l9izTqt4KoltA==" spinCount="10000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1" width="9.42578125" style="28" customWidth="1"/>
    <col min="32" max="16384" width="9.140625" style="28"/>
  </cols>
  <sheetData>
    <row r="1" spans="1:31" ht="23.25" customHeight="1">
      <c r="A1" s="27" t="s">
        <v>155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75</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75</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131</v>
      </c>
      <c r="B7" s="29" t="s">
        <v>75</v>
      </c>
      <c r="C7" s="33">
        <v>0</v>
      </c>
      <c r="D7" s="33">
        <v>0</v>
      </c>
      <c r="E7" s="33">
        <v>0</v>
      </c>
      <c r="F7" s="33">
        <v>3.5853022351508303E-6</v>
      </c>
      <c r="G7" s="33">
        <v>4.8484183415776701E-6</v>
      </c>
      <c r="H7" s="33">
        <v>4.6263533775261498E-6</v>
      </c>
      <c r="I7" s="33">
        <v>4.42626945480044E-6</v>
      </c>
      <c r="J7" s="33">
        <v>4.2117293256942301E-6</v>
      </c>
      <c r="K7" s="33">
        <v>4.0188256908563497E-6</v>
      </c>
      <c r="L7" s="33">
        <v>3.83475733707668E-6</v>
      </c>
      <c r="M7" s="33">
        <v>3.6689089402744098E-6</v>
      </c>
      <c r="N7" s="33">
        <v>3.4910778783015E-6</v>
      </c>
      <c r="O7" s="33">
        <v>3.3311811802591797E-6</v>
      </c>
      <c r="P7" s="33">
        <v>3.1786079951650404E-6</v>
      </c>
      <c r="Q7" s="33">
        <v>3.0411372261638201E-6</v>
      </c>
      <c r="R7" s="33">
        <v>2.8937340958769201E-6</v>
      </c>
      <c r="S7" s="33">
        <v>2.7611966552718101E-6</v>
      </c>
      <c r="T7" s="33">
        <v>2.6347296318440099E-6</v>
      </c>
      <c r="U7" s="33">
        <v>2.5207809130492302E-6</v>
      </c>
      <c r="V7" s="33">
        <v>2.3985993179031101E-6</v>
      </c>
      <c r="W7" s="33">
        <v>2.2887398062482603E-6</v>
      </c>
      <c r="X7" s="33">
        <v>2.18391202799338E-6</v>
      </c>
      <c r="Y7" s="33">
        <v>2.0894605994510899E-6</v>
      </c>
      <c r="Z7" s="33">
        <v>2.6653380880424298E-6</v>
      </c>
      <c r="AA7" s="33">
        <v>3.5777721082339597E-6</v>
      </c>
      <c r="AB7" s="33">
        <v>4.1732424868236602E-6</v>
      </c>
      <c r="AC7" s="33">
        <v>4.6583261434158699E-6</v>
      </c>
      <c r="AD7" s="33">
        <v>5.09254840839049E-6</v>
      </c>
      <c r="AE7" s="33">
        <v>5.8046004869295599E-6</v>
      </c>
    </row>
    <row r="8" spans="1:31">
      <c r="A8" s="29" t="s">
        <v>132</v>
      </c>
      <c r="B8" s="29" t="s">
        <v>75</v>
      </c>
      <c r="C8" s="33">
        <v>0</v>
      </c>
      <c r="D8" s="33">
        <v>0</v>
      </c>
      <c r="E8" s="33">
        <v>239.28800491076501</v>
      </c>
      <c r="F8" s="33">
        <v>13347.357073937999</v>
      </c>
      <c r="G8" s="33">
        <v>12736.0277372367</v>
      </c>
      <c r="H8" s="33">
        <v>13678.117958139799</v>
      </c>
      <c r="I8" s="33">
        <v>18116.143764683398</v>
      </c>
      <c r="J8" s="33">
        <v>17238.0589888082</v>
      </c>
      <c r="K8" s="33">
        <v>16448.529562924898</v>
      </c>
      <c r="L8" s="33">
        <v>15695.161790435501</v>
      </c>
      <c r="M8" s="33">
        <v>15016.365926267401</v>
      </c>
      <c r="N8" s="33">
        <v>14288.5265759012</v>
      </c>
      <c r="O8" s="33">
        <v>13634.090238752498</v>
      </c>
      <c r="P8" s="33">
        <v>13009.6280852333</v>
      </c>
      <c r="Q8" s="33">
        <v>12446.978151672</v>
      </c>
      <c r="R8" s="33">
        <v>11843.6763583874</v>
      </c>
      <c r="S8" s="33">
        <v>11301.2178947254</v>
      </c>
      <c r="T8" s="33">
        <v>10783.604857085998</v>
      </c>
      <c r="U8" s="33">
        <v>10317.2276081255</v>
      </c>
      <c r="V8" s="33">
        <v>9817.1542696927008</v>
      </c>
      <c r="W8" s="33">
        <v>9367.5136123895609</v>
      </c>
      <c r="X8" s="33">
        <v>8938.4671838360209</v>
      </c>
      <c r="Y8" s="33">
        <v>8551.8898017482607</v>
      </c>
      <c r="Z8" s="33">
        <v>8137.3819275881606</v>
      </c>
      <c r="AA8" s="33">
        <v>7764.6774087294707</v>
      </c>
      <c r="AB8" s="33">
        <v>7409.0433259906204</v>
      </c>
      <c r="AC8" s="33">
        <v>7088.6115891568106</v>
      </c>
      <c r="AD8" s="33">
        <v>6745.0284310871593</v>
      </c>
      <c r="AE8" s="33">
        <v>6436.0958291917705</v>
      </c>
    </row>
    <row r="9" spans="1:31">
      <c r="A9" s="29" t="s">
        <v>133</v>
      </c>
      <c r="B9" s="29" t="s">
        <v>75</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134</v>
      </c>
      <c r="B10" s="29" t="s">
        <v>75</v>
      </c>
      <c r="C10" s="33">
        <v>1373.6913127</v>
      </c>
      <c r="D10" s="33">
        <v>1516.1324992</v>
      </c>
      <c r="E10" s="33">
        <v>1775.1878730000001</v>
      </c>
      <c r="F10" s="33">
        <v>1204.075124</v>
      </c>
      <c r="G10" s="33">
        <v>1033.6709499999999</v>
      </c>
      <c r="H10" s="33">
        <v>1216.340013</v>
      </c>
      <c r="I10" s="33">
        <v>1131.2899950000001</v>
      </c>
      <c r="J10" s="33">
        <v>1194.084533</v>
      </c>
      <c r="K10" s="33">
        <v>1170.999883</v>
      </c>
      <c r="L10" s="33">
        <v>1172.1997250000002</v>
      </c>
      <c r="M10" s="33">
        <v>1381.3386600000001</v>
      </c>
      <c r="N10" s="33">
        <v>1222.683217</v>
      </c>
      <c r="O10" s="33">
        <v>1030.070557</v>
      </c>
      <c r="P10" s="33">
        <v>1041.3530880000001</v>
      </c>
      <c r="Q10" s="33">
        <v>1083.087945</v>
      </c>
      <c r="R10" s="33">
        <v>1109.7345620000001</v>
      </c>
      <c r="S10" s="33">
        <v>1166.1924100000001</v>
      </c>
      <c r="T10" s="33">
        <v>1157.4511439999999</v>
      </c>
      <c r="U10" s="33">
        <v>1157.6503530000002</v>
      </c>
      <c r="V10" s="33">
        <v>1215.21271</v>
      </c>
      <c r="W10" s="33">
        <v>1078.1834289999999</v>
      </c>
      <c r="X10" s="33">
        <v>840.88088199999993</v>
      </c>
      <c r="Y10" s="33">
        <v>909.86577699999998</v>
      </c>
      <c r="Z10" s="33">
        <v>977.66288420000001</v>
      </c>
      <c r="AA10" s="33">
        <v>825.38388969999994</v>
      </c>
      <c r="AB10" s="33">
        <v>735.60233499999993</v>
      </c>
      <c r="AC10" s="33">
        <v>658.68180359999997</v>
      </c>
      <c r="AD10" s="33">
        <v>682.85775120000005</v>
      </c>
      <c r="AE10" s="33">
        <v>667.81898130000013</v>
      </c>
    </row>
    <row r="11" spans="1:31">
      <c r="A11" s="23" t="s">
        <v>40</v>
      </c>
      <c r="B11" s="23" t="s">
        <v>153</v>
      </c>
      <c r="C11" s="35">
        <v>1373.6913127</v>
      </c>
      <c r="D11" s="35">
        <v>1516.1324992</v>
      </c>
      <c r="E11" s="35">
        <v>2014.4758779107651</v>
      </c>
      <c r="F11" s="35">
        <v>14551.432201523301</v>
      </c>
      <c r="G11" s="35">
        <v>13769.698692085118</v>
      </c>
      <c r="H11" s="35">
        <v>14894.457975766152</v>
      </c>
      <c r="I11" s="35">
        <v>19247.433764109668</v>
      </c>
      <c r="J11" s="35">
        <v>18432.143526019929</v>
      </c>
      <c r="K11" s="35">
        <v>17619.529449943722</v>
      </c>
      <c r="L11" s="35">
        <v>16867.361519270256</v>
      </c>
      <c r="M11" s="35">
        <v>16397.704589936311</v>
      </c>
      <c r="N11" s="35">
        <v>15511.209796392277</v>
      </c>
      <c r="O11" s="35">
        <v>14664.160799083678</v>
      </c>
      <c r="P11" s="35">
        <v>14050.981176411908</v>
      </c>
      <c r="Q11" s="35">
        <v>13530.066099713136</v>
      </c>
      <c r="R11" s="35">
        <v>12953.410923281133</v>
      </c>
      <c r="S11" s="35">
        <v>12467.410307486596</v>
      </c>
      <c r="T11" s="35">
        <v>11941.056003720729</v>
      </c>
      <c r="U11" s="35">
        <v>11474.877963646282</v>
      </c>
      <c r="V11" s="35">
        <v>11032.3669820913</v>
      </c>
      <c r="W11" s="35">
        <v>10445.697043678301</v>
      </c>
      <c r="X11" s="35">
        <v>9779.3480680199318</v>
      </c>
      <c r="Y11" s="35">
        <v>9461.7555808377219</v>
      </c>
      <c r="Z11" s="35">
        <v>9115.0448144534985</v>
      </c>
      <c r="AA11" s="35">
        <v>8590.0613020072433</v>
      </c>
      <c r="AB11" s="35">
        <v>8144.6456651638628</v>
      </c>
      <c r="AC11" s="35">
        <v>7747.2933974151365</v>
      </c>
      <c r="AD11" s="35">
        <v>7427.8861873797077</v>
      </c>
      <c r="AE11" s="35">
        <v>7103.9148162963711</v>
      </c>
    </row>
  </sheetData>
  <sheetProtection algorithmName="SHA-512" hashValue="+aOVHMJyIp3nF+R9Ioyhi1X9iAzBY/fxpLIobScrYZIjNq5pkfSHF6UxSp2VdA+BZLLjG0/gz2Cen9/e2J4ayA==" saltValue="sYWAKlH3gLd9Cfa6k/tDwg=="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79</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79</v>
      </c>
      <c r="C6" s="33">
        <v>1.6321132825752635E-4</v>
      </c>
      <c r="D6" s="33">
        <v>1.7371452833877054E-4</v>
      </c>
      <c r="E6" s="33">
        <v>1.8536085052205846E-4</v>
      </c>
      <c r="F6" s="33">
        <v>4048.7764696804848</v>
      </c>
      <c r="G6" s="33">
        <v>3863.3364107874345</v>
      </c>
      <c r="H6" s="33">
        <v>3686.3898079949199</v>
      </c>
      <c r="I6" s="33">
        <v>4203.1038377309214</v>
      </c>
      <c r="J6" s="33">
        <v>4173.4185924445574</v>
      </c>
      <c r="K6" s="33">
        <v>5300.2539258681963</v>
      </c>
      <c r="L6" s="33">
        <v>7837.7769580574186</v>
      </c>
      <c r="M6" s="33">
        <v>8335.2942691035732</v>
      </c>
      <c r="N6" s="33">
        <v>17136.796801763816</v>
      </c>
      <c r="O6" s="33">
        <v>17661.973006245065</v>
      </c>
      <c r="P6" s="33">
        <v>16853.027673329318</v>
      </c>
      <c r="Q6" s="33">
        <v>16578.496197481596</v>
      </c>
      <c r="R6" s="33">
        <v>16368.509073507799</v>
      </c>
      <c r="S6" s="33">
        <v>18664.091416575742</v>
      </c>
      <c r="T6" s="33">
        <v>20075.921428971131</v>
      </c>
      <c r="U6" s="33">
        <v>19207.663286231495</v>
      </c>
      <c r="V6" s="33">
        <v>19138.069405158789</v>
      </c>
      <c r="W6" s="33">
        <v>20517.100235353289</v>
      </c>
      <c r="X6" s="33">
        <v>23727.090843384118</v>
      </c>
      <c r="Y6" s="33">
        <v>23007.152289642996</v>
      </c>
      <c r="Z6" s="33">
        <v>22022.503387470049</v>
      </c>
      <c r="AA6" s="33">
        <v>22368.075938981256</v>
      </c>
      <c r="AB6" s="33">
        <v>23614.589557720079</v>
      </c>
      <c r="AC6" s="33">
        <v>22869.053223184885</v>
      </c>
      <c r="AD6" s="33">
        <v>21760.596164546285</v>
      </c>
      <c r="AE6" s="33">
        <v>20888.379815577082</v>
      </c>
    </row>
    <row r="7" spans="1:31">
      <c r="A7" s="29" t="s">
        <v>131</v>
      </c>
      <c r="B7" s="29" t="s">
        <v>79</v>
      </c>
      <c r="C7" s="33">
        <v>3666.9807754379203</v>
      </c>
      <c r="D7" s="33">
        <v>3499.0274943795316</v>
      </c>
      <c r="E7" s="33">
        <v>3347.699024912506</v>
      </c>
      <c r="F7" s="33">
        <v>3359.4252308317091</v>
      </c>
      <c r="G7" s="33">
        <v>3205.5584739654896</v>
      </c>
      <c r="H7" s="33">
        <v>3058.7390041794665</v>
      </c>
      <c r="I7" s="33">
        <v>3361.4556820796752</v>
      </c>
      <c r="J7" s="33">
        <v>4554.8080518859224</v>
      </c>
      <c r="K7" s="33">
        <v>4346.1908889471742</v>
      </c>
      <c r="L7" s="33">
        <v>4147.128714213045</v>
      </c>
      <c r="M7" s="33">
        <v>4245.0092172874747</v>
      </c>
      <c r="N7" s="33">
        <v>4898.6417038909567</v>
      </c>
      <c r="O7" s="33">
        <v>6343.5122503893654</v>
      </c>
      <c r="P7" s="33">
        <v>6275.7221796470913</v>
      </c>
      <c r="Q7" s="33">
        <v>6618.3475122709324</v>
      </c>
      <c r="R7" s="33">
        <v>6515.4284244782784</v>
      </c>
      <c r="S7" s="33">
        <v>8334.6620285622412</v>
      </c>
      <c r="T7" s="33">
        <v>7952.9217852606234</v>
      </c>
      <c r="U7" s="33">
        <v>8032.7140569564699</v>
      </c>
      <c r="V7" s="33">
        <v>7907.5114299127245</v>
      </c>
      <c r="W7" s="33">
        <v>8613.6541528107882</v>
      </c>
      <c r="X7" s="33">
        <v>10584.296139045578</v>
      </c>
      <c r="Y7" s="33">
        <v>10126.538741646655</v>
      </c>
      <c r="Z7" s="33">
        <v>9991.4809950593844</v>
      </c>
      <c r="AA7" s="33">
        <v>9613.6634791139113</v>
      </c>
      <c r="AB7" s="33">
        <v>14194.525375753263</v>
      </c>
      <c r="AC7" s="33">
        <v>13580.630136322468</v>
      </c>
      <c r="AD7" s="33">
        <v>13496.439038001739</v>
      </c>
      <c r="AE7" s="33">
        <v>16156.354747515943</v>
      </c>
    </row>
    <row r="8" spans="1:31">
      <c r="A8" s="29" t="s">
        <v>132</v>
      </c>
      <c r="B8" s="29" t="s">
        <v>79</v>
      </c>
      <c r="C8" s="33">
        <v>4.2083439304817959E-4</v>
      </c>
      <c r="D8" s="33">
        <v>4.1772625803079865E-4</v>
      </c>
      <c r="E8" s="33">
        <v>4.4617650641100331E-4</v>
      </c>
      <c r="F8" s="33">
        <v>2624.5514387620333</v>
      </c>
      <c r="G8" s="33">
        <v>2504.3429757994677</v>
      </c>
      <c r="H8" s="33">
        <v>2524.6798879911903</v>
      </c>
      <c r="I8" s="33">
        <v>6985.0372680021565</v>
      </c>
      <c r="J8" s="33">
        <v>7603.6830669438668</v>
      </c>
      <c r="K8" s="33">
        <v>7255.4233914822589</v>
      </c>
      <c r="L8" s="33">
        <v>7352.2486879369344</v>
      </c>
      <c r="M8" s="33">
        <v>8892.6843014007918</v>
      </c>
      <c r="N8" s="33">
        <v>10168.792030774181</v>
      </c>
      <c r="O8" s="33">
        <v>9703.0458295636945</v>
      </c>
      <c r="P8" s="33">
        <v>10415.828054285759</v>
      </c>
      <c r="Q8" s="33">
        <v>9965.356686921612</v>
      </c>
      <c r="R8" s="33">
        <v>9482.3384425145287</v>
      </c>
      <c r="S8" s="33">
        <v>10588.366465701421</v>
      </c>
      <c r="T8" s="33">
        <v>10103.403117703831</v>
      </c>
      <c r="U8" s="33">
        <v>9666.4437365265003</v>
      </c>
      <c r="V8" s="33">
        <v>9667.0726119865667</v>
      </c>
      <c r="W8" s="33">
        <v>11283.565498790233</v>
      </c>
      <c r="X8" s="33">
        <v>10766.760975215277</v>
      </c>
      <c r="Y8" s="33">
        <v>10422.803840183144</v>
      </c>
      <c r="Z8" s="33">
        <v>9917.6132498511834</v>
      </c>
      <c r="AA8" s="33">
        <v>9902.2871276479927</v>
      </c>
      <c r="AB8" s="33">
        <v>10921.209097587323</v>
      </c>
      <c r="AC8" s="33">
        <v>10448.880642047803</v>
      </c>
      <c r="AD8" s="33">
        <v>9942.4261160740007</v>
      </c>
      <c r="AE8" s="33">
        <v>9487.0478216926458</v>
      </c>
    </row>
    <row r="9" spans="1:31">
      <c r="A9" s="29" t="s">
        <v>133</v>
      </c>
      <c r="B9" s="29" t="s">
        <v>79</v>
      </c>
      <c r="C9" s="33">
        <v>103.47018931830154</v>
      </c>
      <c r="D9" s="33">
        <v>98.731149552210383</v>
      </c>
      <c r="E9" s="33">
        <v>540.30096086755032</v>
      </c>
      <c r="F9" s="33">
        <v>2099.642221722655</v>
      </c>
      <c r="G9" s="33">
        <v>2003.4754040920734</v>
      </c>
      <c r="H9" s="33">
        <v>1911.7134042653354</v>
      </c>
      <c r="I9" s="33">
        <v>2070.1178500869123</v>
      </c>
      <c r="J9" s="33">
        <v>3302.2147613187244</v>
      </c>
      <c r="K9" s="33">
        <v>3155.2705178737069</v>
      </c>
      <c r="L9" s="33">
        <v>3010.7551049628455</v>
      </c>
      <c r="M9" s="33">
        <v>3004.4773146616576</v>
      </c>
      <c r="N9" s="33">
        <v>3933.5814220277184</v>
      </c>
      <c r="O9" s="33">
        <v>3753.4174031569764</v>
      </c>
      <c r="P9" s="33">
        <v>3581.5051769863694</v>
      </c>
      <c r="Q9" s="33">
        <v>3449.5466636804249</v>
      </c>
      <c r="R9" s="33">
        <v>3645.1191413396891</v>
      </c>
      <c r="S9" s="33">
        <v>4044.8016482537337</v>
      </c>
      <c r="T9" s="33">
        <v>4085.0189247125059</v>
      </c>
      <c r="U9" s="33">
        <v>4413.0526748204165</v>
      </c>
      <c r="V9" s="33">
        <v>4199.1531702736838</v>
      </c>
      <c r="W9" s="33">
        <v>4579.226748997603</v>
      </c>
      <c r="X9" s="33">
        <v>4435.2782034744732</v>
      </c>
      <c r="Y9" s="33">
        <v>5200.4997581326716</v>
      </c>
      <c r="Z9" s="33">
        <v>4959.1624235804684</v>
      </c>
      <c r="AA9" s="33">
        <v>4732.0252144372989</v>
      </c>
      <c r="AB9" s="33">
        <v>5499.9338054661603</v>
      </c>
      <c r="AC9" s="33">
        <v>5262.068638539803</v>
      </c>
      <c r="AD9" s="33">
        <v>5007.0175442220525</v>
      </c>
      <c r="AE9" s="33">
        <v>5072.644657040506</v>
      </c>
    </row>
    <row r="10" spans="1:31">
      <c r="A10" s="29" t="s">
        <v>134</v>
      </c>
      <c r="B10" s="29" t="s">
        <v>79</v>
      </c>
      <c r="C10" s="33">
        <v>350.11494960209171</v>
      </c>
      <c r="D10" s="33">
        <v>334.07915727658013</v>
      </c>
      <c r="E10" s="33">
        <v>871.27906156581025</v>
      </c>
      <c r="F10" s="33">
        <v>829.04839326638751</v>
      </c>
      <c r="G10" s="33">
        <v>791.07671081710498</v>
      </c>
      <c r="H10" s="33">
        <v>754.8441902676476</v>
      </c>
      <c r="I10" s="33">
        <v>722.19814532453245</v>
      </c>
      <c r="J10" s="33">
        <v>776.9191484437481</v>
      </c>
      <c r="K10" s="33">
        <v>750.07717200128991</v>
      </c>
      <c r="L10" s="33">
        <v>715.72250534778993</v>
      </c>
      <c r="M10" s="33">
        <v>684.76841887706337</v>
      </c>
      <c r="N10" s="33">
        <v>651.57789747019785</v>
      </c>
      <c r="O10" s="33">
        <v>621.73463528469188</v>
      </c>
      <c r="P10" s="33">
        <v>593.25823971848399</v>
      </c>
      <c r="Q10" s="33">
        <v>567.60057277994929</v>
      </c>
      <c r="R10" s="33">
        <v>602.60125742010609</v>
      </c>
      <c r="S10" s="33">
        <v>575.00120212835509</v>
      </c>
      <c r="T10" s="33">
        <v>639.03276337471095</v>
      </c>
      <c r="U10" s="33">
        <v>611.39540706220146</v>
      </c>
      <c r="V10" s="33">
        <v>581.76123129684333</v>
      </c>
      <c r="W10" s="33">
        <v>568.20095030323739</v>
      </c>
      <c r="X10" s="33">
        <v>542.17648006738807</v>
      </c>
      <c r="Y10" s="33">
        <v>518.72803446527075</v>
      </c>
      <c r="Z10" s="33">
        <v>493.5854220819333</v>
      </c>
      <c r="AA10" s="33">
        <v>494.08439692245588</v>
      </c>
      <c r="AB10" s="33">
        <v>492.61321554614887</v>
      </c>
      <c r="AC10" s="33">
        <v>471.30833399827765</v>
      </c>
      <c r="AD10" s="33">
        <v>448.46414254657708</v>
      </c>
      <c r="AE10" s="33">
        <v>427.92380035893109</v>
      </c>
    </row>
    <row r="11" spans="1:31">
      <c r="A11" s="23" t="s">
        <v>40</v>
      </c>
      <c r="B11" s="23" t="s">
        <v>153</v>
      </c>
      <c r="C11" s="35">
        <v>4120.566498404035</v>
      </c>
      <c r="D11" s="35">
        <v>3931.8383926491088</v>
      </c>
      <c r="E11" s="35">
        <v>4759.2796788832238</v>
      </c>
      <c r="F11" s="35">
        <v>12961.443754263271</v>
      </c>
      <c r="G11" s="35">
        <v>12367.789975461572</v>
      </c>
      <c r="H11" s="35">
        <v>11936.366294698561</v>
      </c>
      <c r="I11" s="35">
        <v>17341.912783224197</v>
      </c>
      <c r="J11" s="35">
        <v>20411.043621036821</v>
      </c>
      <c r="K11" s="35">
        <v>20807.215896172627</v>
      </c>
      <c r="L11" s="35">
        <v>23063.631970518032</v>
      </c>
      <c r="M11" s="35">
        <v>25162.23352133056</v>
      </c>
      <c r="N11" s="35">
        <v>36789.389855926871</v>
      </c>
      <c r="O11" s="35">
        <v>38083.6831246398</v>
      </c>
      <c r="P11" s="35">
        <v>37719.341323967019</v>
      </c>
      <c r="Q11" s="35">
        <v>37179.347633134515</v>
      </c>
      <c r="R11" s="35">
        <v>36613.996339260404</v>
      </c>
      <c r="S11" s="35">
        <v>42206.922761221496</v>
      </c>
      <c r="T11" s="35">
        <v>42856.298020022805</v>
      </c>
      <c r="U11" s="35">
        <v>41931.269161597076</v>
      </c>
      <c r="V11" s="35">
        <v>41493.567848628605</v>
      </c>
      <c r="W11" s="35">
        <v>45561.747586255151</v>
      </c>
      <c r="X11" s="35">
        <v>50055.602641186837</v>
      </c>
      <c r="Y11" s="35">
        <v>49275.722664070738</v>
      </c>
      <c r="Z11" s="35">
        <v>47384.345478043018</v>
      </c>
      <c r="AA11" s="35">
        <v>47110.136157102919</v>
      </c>
      <c r="AB11" s="35">
        <v>54722.871052072973</v>
      </c>
      <c r="AC11" s="35">
        <v>52631.940974093239</v>
      </c>
      <c r="AD11" s="35">
        <v>50654.943005390647</v>
      </c>
      <c r="AE11" s="35">
        <v>52032.350842185107</v>
      </c>
    </row>
  </sheetData>
  <sheetProtection algorithmName="SHA-512" hashValue="9evQNcSI6F2g85GwzG/zI20b2PuHWUdx6jpCFnZul2ftYvOUWEZCipBHIMNSoxMS2VsDVpFYS+YQwP9KwtboRw==" saltValue="02xVnRvYYQGehjcX/JJw+w==" spinCount="10000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C000"/>
  </sheetPr>
  <dimension ref="A1:AE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16384" width="9.140625" style="13"/>
  </cols>
  <sheetData>
    <row r="1" spans="1:31" s="28" customFormat="1" ht="23.25" customHeight="1">
      <c r="A1" s="27" t="s">
        <v>157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s="28" customFormat="1"/>
    <row r="3" spans="1:31" s="28" customFormat="1"/>
    <row r="4" spans="1:31">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0">
        <v>0.4795112435401529</v>
      </c>
      <c r="D6" s="30">
        <v>0.45016143559847049</v>
      </c>
      <c r="E6" s="30">
        <v>0.47266010830284733</v>
      </c>
      <c r="F6" s="30">
        <v>0.59492355638196759</v>
      </c>
      <c r="G6" s="30">
        <v>0.63691006783122028</v>
      </c>
      <c r="H6" s="30">
        <v>0.61858413738295559</v>
      </c>
      <c r="I6" s="30">
        <v>0.60857563432225958</v>
      </c>
      <c r="J6" s="30">
        <v>0.63434963820212431</v>
      </c>
      <c r="K6" s="30">
        <v>0.63764495863424464</v>
      </c>
      <c r="L6" s="30">
        <v>0.62098318480226256</v>
      </c>
      <c r="M6" s="30">
        <v>0.58673544710729353</v>
      </c>
      <c r="N6" s="30">
        <v>0.5894047628245237</v>
      </c>
      <c r="O6" s="30">
        <v>0.66545018353675589</v>
      </c>
      <c r="P6" s="30">
        <v>0.59338146438529316</v>
      </c>
      <c r="Q6" s="30">
        <v>0.54955717416602079</v>
      </c>
      <c r="R6" s="30">
        <v>0.57411797684039434</v>
      </c>
      <c r="S6" s="30">
        <v>0.58420614146397787</v>
      </c>
      <c r="T6" s="30">
        <v>0.5788791572702614</v>
      </c>
      <c r="U6" s="30">
        <v>0.5378667933691692</v>
      </c>
      <c r="V6" s="30">
        <v>0.53764791853228799</v>
      </c>
      <c r="W6" s="30">
        <v>0.53327557873958642</v>
      </c>
      <c r="X6" s="30">
        <v>0.5876275842944686</v>
      </c>
      <c r="Y6" s="30">
        <v>0.53536770735670336</v>
      </c>
      <c r="Z6" s="30">
        <v>0.52065349217164836</v>
      </c>
      <c r="AA6" s="30">
        <v>0.49263410367992744</v>
      </c>
      <c r="AB6" s="30">
        <v>0.48401560661506737</v>
      </c>
      <c r="AC6" s="30">
        <v>0.47792325825534088</v>
      </c>
      <c r="AD6" s="30">
        <v>0.4366386743417856</v>
      </c>
      <c r="AE6" s="30">
        <v>0.40232139965672459</v>
      </c>
    </row>
    <row r="7" spans="1:31">
      <c r="A7" s="29" t="s">
        <v>40</v>
      </c>
      <c r="B7" s="29" t="s">
        <v>71</v>
      </c>
      <c r="C7" s="30">
        <v>0.65103945863242474</v>
      </c>
      <c r="D7" s="30">
        <v>0.56416206947502889</v>
      </c>
      <c r="E7" s="30">
        <v>0.60191868047015762</v>
      </c>
      <c r="F7" s="30">
        <v>0.67269421171626453</v>
      </c>
      <c r="G7" s="30">
        <v>0.69181402671134573</v>
      </c>
      <c r="H7" s="30">
        <v>0.68895174182410968</v>
      </c>
      <c r="I7" s="30" t="s">
        <v>169</v>
      </c>
      <c r="J7" s="30" t="s">
        <v>169</v>
      </c>
      <c r="K7" s="30" t="s">
        <v>169</v>
      </c>
      <c r="L7" s="30" t="s">
        <v>169</v>
      </c>
      <c r="M7" s="30" t="s">
        <v>169</v>
      </c>
      <c r="N7" s="30" t="s">
        <v>169</v>
      </c>
      <c r="O7" s="30" t="s">
        <v>169</v>
      </c>
      <c r="P7" s="30" t="s">
        <v>169</v>
      </c>
      <c r="Q7" s="30" t="s">
        <v>169</v>
      </c>
      <c r="R7" s="30" t="s">
        <v>169</v>
      </c>
      <c r="S7" s="30" t="s">
        <v>169</v>
      </c>
      <c r="T7" s="30" t="s">
        <v>169</v>
      </c>
      <c r="U7" s="30" t="s">
        <v>169</v>
      </c>
      <c r="V7" s="30" t="s">
        <v>169</v>
      </c>
      <c r="W7" s="30" t="s">
        <v>169</v>
      </c>
      <c r="X7" s="30" t="s">
        <v>169</v>
      </c>
      <c r="Y7" s="30" t="s">
        <v>169</v>
      </c>
      <c r="Z7" s="30" t="s">
        <v>169</v>
      </c>
      <c r="AA7" s="30" t="s">
        <v>169</v>
      </c>
      <c r="AB7" s="30" t="s">
        <v>169</v>
      </c>
      <c r="AC7" s="30" t="s">
        <v>169</v>
      </c>
      <c r="AD7" s="30" t="s">
        <v>169</v>
      </c>
      <c r="AE7" s="30" t="s">
        <v>169</v>
      </c>
    </row>
    <row r="8" spans="1:31">
      <c r="A8" s="29" t="s">
        <v>40</v>
      </c>
      <c r="B8" s="29" t="s">
        <v>20</v>
      </c>
      <c r="C8" s="30">
        <v>8.4171482202187162E-2</v>
      </c>
      <c r="D8" s="30">
        <v>8.4171482223280386E-2</v>
      </c>
      <c r="E8" s="30">
        <v>7.3585081101277178E-2</v>
      </c>
      <c r="F8" s="30">
        <v>0.1114648590382581</v>
      </c>
      <c r="G8" s="30">
        <v>0.13462482217211605</v>
      </c>
      <c r="H8" s="30">
        <v>0.10645249909734908</v>
      </c>
      <c r="I8" s="30">
        <v>0.10382872865633661</v>
      </c>
      <c r="J8" s="30">
        <v>0.10410714362566222</v>
      </c>
      <c r="K8" s="30">
        <v>0.11270489473022113</v>
      </c>
      <c r="L8" s="30">
        <v>0.12351221500459639</v>
      </c>
      <c r="M8" s="30">
        <v>0.15317910322298994</v>
      </c>
      <c r="N8" s="30">
        <v>0.19721171023974687</v>
      </c>
      <c r="O8" s="30">
        <v>0.23907840986274428</v>
      </c>
      <c r="P8" s="30">
        <v>0.22577221398867611</v>
      </c>
      <c r="Q8" s="30">
        <v>0.16481052401920829</v>
      </c>
      <c r="R8" s="30">
        <v>0.16601247338902128</v>
      </c>
      <c r="S8" s="30">
        <v>0.22221337578779915</v>
      </c>
      <c r="T8" s="30">
        <v>0.22438863119307836</v>
      </c>
      <c r="U8" s="30">
        <v>0.20541326691583778</v>
      </c>
      <c r="V8" s="30">
        <v>0.23620147951692369</v>
      </c>
      <c r="W8" s="30">
        <v>0.24412464914902504</v>
      </c>
      <c r="X8" s="30">
        <v>0.27868786908183574</v>
      </c>
      <c r="Y8" s="30">
        <v>0.20500037880590458</v>
      </c>
      <c r="Z8" s="30">
        <v>0.25189117424301199</v>
      </c>
      <c r="AA8" s="30">
        <v>0.27590001269765002</v>
      </c>
      <c r="AB8" s="30">
        <v>0.28260025933368049</v>
      </c>
      <c r="AC8" s="30">
        <v>0.28337452751167735</v>
      </c>
      <c r="AD8" s="30">
        <v>0.28260025237388936</v>
      </c>
      <c r="AE8" s="30">
        <v>0.28260024607860829</v>
      </c>
    </row>
    <row r="9" spans="1:31">
      <c r="A9" s="29" t="s">
        <v>40</v>
      </c>
      <c r="B9" s="29" t="s">
        <v>32</v>
      </c>
      <c r="C9" s="30">
        <v>5.7808716875181465E-2</v>
      </c>
      <c r="D9" s="30">
        <v>5.9012695845540683E-2</v>
      </c>
      <c r="E9" s="30">
        <v>5.9756320522210776E-2</v>
      </c>
      <c r="F9" s="30">
        <v>1.7915145284002423E-2</v>
      </c>
      <c r="G9" s="30">
        <v>1.7279315299443071E-2</v>
      </c>
      <c r="H9" s="30">
        <v>1.9686363396415652E-2</v>
      </c>
      <c r="I9" s="30">
        <v>1.5998404630876019E-2</v>
      </c>
      <c r="J9" s="30">
        <v>1.7679740494760721E-2</v>
      </c>
      <c r="K9" s="30">
        <v>1.4109156587351845E-2</v>
      </c>
      <c r="L9" s="30">
        <v>1.5788548017789727E-2</v>
      </c>
      <c r="M9" s="30">
        <v>1.9288988142370733E-2</v>
      </c>
      <c r="N9" s="30">
        <v>3.2893431454060672E-2</v>
      </c>
      <c r="O9" s="30">
        <v>3.5096325091719949E-2</v>
      </c>
      <c r="P9" s="30">
        <v>5.9001141552511419E-2</v>
      </c>
      <c r="Q9" s="30">
        <v>3.750843654219034E-2</v>
      </c>
      <c r="R9" s="30">
        <v>4.1825017983361482E-2</v>
      </c>
      <c r="S9" s="30">
        <v>8.2349604366047408E-2</v>
      </c>
      <c r="T9" s="30">
        <v>6.8170783292675285E-2</v>
      </c>
      <c r="U9" s="30">
        <v>0.14682844096542591</v>
      </c>
      <c r="V9" s="30">
        <v>0.20488462165688195</v>
      </c>
      <c r="W9" s="30">
        <v>0.19039999184605347</v>
      </c>
      <c r="X9" s="30">
        <v>0.25515190802348336</v>
      </c>
      <c r="Y9" s="30">
        <v>0.18570836051315501</v>
      </c>
      <c r="Z9" s="30">
        <v>0.20007664709719503</v>
      </c>
      <c r="AA9" s="30">
        <v>0.2355242308110459</v>
      </c>
      <c r="AB9" s="30" t="s">
        <v>169</v>
      </c>
      <c r="AC9" s="30" t="s">
        <v>169</v>
      </c>
      <c r="AD9" s="30" t="s">
        <v>169</v>
      </c>
      <c r="AE9" s="30" t="s">
        <v>169</v>
      </c>
    </row>
    <row r="10" spans="1:31">
      <c r="A10" s="29" t="s">
        <v>40</v>
      </c>
      <c r="B10" s="29" t="s">
        <v>66</v>
      </c>
      <c r="C10" s="30">
        <v>9.0038854482988955E-4</v>
      </c>
      <c r="D10" s="30">
        <v>4.1327140763808761E-4</v>
      </c>
      <c r="E10" s="30">
        <v>1.7642338419394511E-3</v>
      </c>
      <c r="F10" s="30">
        <v>3.8789708708049445E-3</v>
      </c>
      <c r="G10" s="30">
        <v>2.9931072748274829E-3</v>
      </c>
      <c r="H10" s="30">
        <v>3.3187692781605988E-3</v>
      </c>
      <c r="I10" s="30">
        <v>2.34577152842839E-3</v>
      </c>
      <c r="J10" s="30">
        <v>3.7588621148037797E-3</v>
      </c>
      <c r="K10" s="30">
        <v>2.2030841881870741E-3</v>
      </c>
      <c r="L10" s="30">
        <v>4.3517292251043617E-3</v>
      </c>
      <c r="M10" s="30">
        <v>6.3926926784066956E-3</v>
      </c>
      <c r="N10" s="30">
        <v>1.1880954223481843E-2</v>
      </c>
      <c r="O10" s="30">
        <v>1.0594743683569463E-2</v>
      </c>
      <c r="P10" s="30">
        <v>1.544267429887969E-2</v>
      </c>
      <c r="Q10" s="30">
        <v>1.5023305762151279E-2</v>
      </c>
      <c r="R10" s="30">
        <v>1.7550022352737945E-2</v>
      </c>
      <c r="S10" s="30">
        <v>3.563358420560115E-2</v>
      </c>
      <c r="T10" s="30">
        <v>1.8794658971634591E-2</v>
      </c>
      <c r="U10" s="30">
        <v>4.9778265304171787E-2</v>
      </c>
      <c r="V10" s="30">
        <v>8.5915750665660248E-2</v>
      </c>
      <c r="W10" s="30">
        <v>6.9988653008454416E-2</v>
      </c>
      <c r="X10" s="30">
        <v>8.4684927845093891E-2</v>
      </c>
      <c r="Y10" s="30">
        <v>0.12594296592395632</v>
      </c>
      <c r="Z10" s="30">
        <v>7.8461094504156698E-2</v>
      </c>
      <c r="AA10" s="30">
        <v>8.837996969283772E-2</v>
      </c>
      <c r="AB10" s="30">
        <v>0.1434721573558865</v>
      </c>
      <c r="AC10" s="30">
        <v>0.14951874064087947</v>
      </c>
      <c r="AD10" s="30">
        <v>0.12147304903987216</v>
      </c>
      <c r="AE10" s="30">
        <v>0.12363994097284693</v>
      </c>
    </row>
    <row r="11" spans="1:31">
      <c r="A11" s="29" t="s">
        <v>40</v>
      </c>
      <c r="B11" s="29" t="s">
        <v>65</v>
      </c>
      <c r="C11" s="30">
        <v>0.20579642400732454</v>
      </c>
      <c r="D11" s="30">
        <v>0.21235362697789592</v>
      </c>
      <c r="E11" s="30">
        <v>0.19311268516101446</v>
      </c>
      <c r="F11" s="30">
        <v>0.23204294290301516</v>
      </c>
      <c r="G11" s="30">
        <v>0.23618504637770835</v>
      </c>
      <c r="H11" s="30">
        <v>0.22106679920946096</v>
      </c>
      <c r="I11" s="30">
        <v>0.24367085898646632</v>
      </c>
      <c r="J11" s="30">
        <v>0.26636789084665619</v>
      </c>
      <c r="K11" s="30">
        <v>0.24230026270887275</v>
      </c>
      <c r="L11" s="30">
        <v>0.2233896064765245</v>
      </c>
      <c r="M11" s="30">
        <v>0.22557222744750541</v>
      </c>
      <c r="N11" s="30">
        <v>0.21551566727932117</v>
      </c>
      <c r="O11" s="30">
        <v>0.24355196170456489</v>
      </c>
      <c r="P11" s="30">
        <v>0.24580095731419324</v>
      </c>
      <c r="Q11" s="30">
        <v>0.23540054167627664</v>
      </c>
      <c r="R11" s="30">
        <v>0.22342470434818812</v>
      </c>
      <c r="S11" s="30">
        <v>0.25887171822175264</v>
      </c>
      <c r="T11" s="30">
        <v>0.23156372457553309</v>
      </c>
      <c r="U11" s="30">
        <v>0.2145370598970901</v>
      </c>
      <c r="V11" s="30">
        <v>0.20809388082012431</v>
      </c>
      <c r="W11" s="30">
        <v>0.19855844784969331</v>
      </c>
      <c r="X11" s="30">
        <v>0.22581180258242789</v>
      </c>
      <c r="Y11" s="30">
        <v>0.22952087506215288</v>
      </c>
      <c r="Z11" s="30">
        <v>0.21559615568860591</v>
      </c>
      <c r="AA11" s="30">
        <v>0.22880501494475577</v>
      </c>
      <c r="AB11" s="30">
        <v>0.26067718155608183</v>
      </c>
      <c r="AC11" s="30">
        <v>0.23379076967245829</v>
      </c>
      <c r="AD11" s="30">
        <v>0.21194829249008063</v>
      </c>
      <c r="AE11" s="30">
        <v>0.21359855766005648</v>
      </c>
    </row>
    <row r="12" spans="1:31">
      <c r="A12" s="29" t="s">
        <v>40</v>
      </c>
      <c r="B12" s="29" t="s">
        <v>69</v>
      </c>
      <c r="C12" s="30">
        <v>0.37127715708460635</v>
      </c>
      <c r="D12" s="30">
        <v>0.37732726978932213</v>
      </c>
      <c r="E12" s="30">
        <v>0.34138009441554851</v>
      </c>
      <c r="F12" s="30">
        <v>0.33389151321916338</v>
      </c>
      <c r="G12" s="30">
        <v>0.36257800376848992</v>
      </c>
      <c r="H12" s="30">
        <v>0.3746079926533265</v>
      </c>
      <c r="I12" s="30">
        <v>0.38711212532280515</v>
      </c>
      <c r="J12" s="30">
        <v>0.36086050507441497</v>
      </c>
      <c r="K12" s="30">
        <v>0.36136756340158543</v>
      </c>
      <c r="L12" s="30">
        <v>0.359600154910522</v>
      </c>
      <c r="M12" s="30">
        <v>0.36368426148819544</v>
      </c>
      <c r="N12" s="30">
        <v>0.3348953524031239</v>
      </c>
      <c r="O12" s="30">
        <v>0.32065967797661449</v>
      </c>
      <c r="P12" s="30">
        <v>0.33780150930835412</v>
      </c>
      <c r="Q12" s="30">
        <v>0.35596930029885732</v>
      </c>
      <c r="R12" s="30">
        <v>0.36431443423437726</v>
      </c>
      <c r="S12" s="30">
        <v>0.34689352128560252</v>
      </c>
      <c r="T12" s="30">
        <v>0.342040764780005</v>
      </c>
      <c r="U12" s="30">
        <v>0.34269554768210364</v>
      </c>
      <c r="V12" s="30">
        <v>0.34112233083440269</v>
      </c>
      <c r="W12" s="30">
        <v>0.32054303083387331</v>
      </c>
      <c r="X12" s="30">
        <v>0.30421674120434222</v>
      </c>
      <c r="Y12" s="30">
        <v>0.32384068496553653</v>
      </c>
      <c r="Z12" s="30">
        <v>0.33966639808245991</v>
      </c>
      <c r="AA12" s="30">
        <v>0.3502758511315569</v>
      </c>
      <c r="AB12" s="30">
        <v>0.33276314688750269</v>
      </c>
      <c r="AC12" s="30">
        <v>0.33497197318178623</v>
      </c>
      <c r="AD12" s="30">
        <v>0.33088230303233856</v>
      </c>
      <c r="AE12" s="30">
        <v>0.32284803599600304</v>
      </c>
    </row>
    <row r="13" spans="1:31">
      <c r="A13" s="29" t="s">
        <v>40</v>
      </c>
      <c r="B13" s="29" t="s">
        <v>68</v>
      </c>
      <c r="C13" s="30">
        <v>0.29560342180475463</v>
      </c>
      <c r="D13" s="30">
        <v>0.29160301542466299</v>
      </c>
      <c r="E13" s="30">
        <v>0.29652313289829602</v>
      </c>
      <c r="F13" s="30">
        <v>0.2843654514083428</v>
      </c>
      <c r="G13" s="30">
        <v>0.27849149816934715</v>
      </c>
      <c r="H13" s="30">
        <v>0.29520626230460884</v>
      </c>
      <c r="I13" s="30">
        <v>0.2987011340999427</v>
      </c>
      <c r="J13" s="30">
        <v>0.26362870830013146</v>
      </c>
      <c r="K13" s="30">
        <v>0.27720692296070176</v>
      </c>
      <c r="L13" s="30">
        <v>0.28723622366897122</v>
      </c>
      <c r="M13" s="30">
        <v>0.28684298229318922</v>
      </c>
      <c r="N13" s="30">
        <v>0.28780406022867921</v>
      </c>
      <c r="O13" s="30">
        <v>0.27582744398636672</v>
      </c>
      <c r="P13" s="30">
        <v>0.26957196153363583</v>
      </c>
      <c r="Q13" s="30">
        <v>0.28679503788111799</v>
      </c>
      <c r="R13" s="30">
        <v>0.28839324038465286</v>
      </c>
      <c r="S13" s="30">
        <v>0.2551724342057346</v>
      </c>
      <c r="T13" s="30">
        <v>0.26293658041679502</v>
      </c>
      <c r="U13" s="30">
        <v>0.27566009134110803</v>
      </c>
      <c r="V13" s="30">
        <v>0.28033229661761783</v>
      </c>
      <c r="W13" s="30">
        <v>0.27827862467452408</v>
      </c>
      <c r="X13" s="30">
        <v>0.26515757762152981</v>
      </c>
      <c r="Y13" s="30">
        <v>0.2541263399752236</v>
      </c>
      <c r="Z13" s="30">
        <v>0.2689222452933886</v>
      </c>
      <c r="AA13" s="30">
        <v>0.26802379667424497</v>
      </c>
      <c r="AB13" s="30">
        <v>0.23525639877864435</v>
      </c>
      <c r="AC13" s="30">
        <v>0.245786213476231</v>
      </c>
      <c r="AD13" s="30">
        <v>0.25133977678472852</v>
      </c>
      <c r="AE13" s="30">
        <v>0.24369010278811423</v>
      </c>
    </row>
    <row r="14" spans="1:31">
      <c r="A14" s="29" t="s">
        <v>40</v>
      </c>
      <c r="B14" s="29" t="s">
        <v>36</v>
      </c>
      <c r="C14" s="30">
        <v>5.8857502527215881E-2</v>
      </c>
      <c r="D14" s="30">
        <v>3.9445788246429248E-2</v>
      </c>
      <c r="E14" s="30">
        <v>4.7817552382530201E-2</v>
      </c>
      <c r="F14" s="30">
        <v>6.0745321670921767E-2</v>
      </c>
      <c r="G14" s="30">
        <v>6.3210383522164695E-2</v>
      </c>
      <c r="H14" s="30">
        <v>6.5227823860061526E-2</v>
      </c>
      <c r="I14" s="30">
        <v>6.2741128479497421E-2</v>
      </c>
      <c r="J14" s="30">
        <v>5.9089875303228727E-2</v>
      </c>
      <c r="K14" s="30">
        <v>5.7176979908892041E-2</v>
      </c>
      <c r="L14" s="30">
        <v>5.9990667652921728E-2</v>
      </c>
      <c r="M14" s="30">
        <v>6.0853454150749518E-2</v>
      </c>
      <c r="N14" s="30">
        <v>0.1125630590405954</v>
      </c>
      <c r="O14" s="30">
        <v>0.11319485109857993</v>
      </c>
      <c r="P14" s="30">
        <v>0.11273862601058814</v>
      </c>
      <c r="Q14" s="30">
        <v>0.12364379123180051</v>
      </c>
      <c r="R14" s="30">
        <v>0.12376767403636924</v>
      </c>
      <c r="S14" s="30">
        <v>0.12112817426498111</v>
      </c>
      <c r="T14" s="30">
        <v>0.12103795009347341</v>
      </c>
      <c r="U14" s="30">
        <v>0.12590949636926388</v>
      </c>
      <c r="V14" s="30">
        <v>0.12353459635254095</v>
      </c>
      <c r="W14" s="30">
        <v>0.13168435553223515</v>
      </c>
      <c r="X14" s="30">
        <v>0.13995627834411614</v>
      </c>
      <c r="Y14" s="30">
        <v>0.13544820271948171</v>
      </c>
      <c r="Z14" s="30">
        <v>0.13911723846421045</v>
      </c>
      <c r="AA14" s="30">
        <v>0.13839461690311294</v>
      </c>
      <c r="AB14" s="30">
        <v>0.13234381741013415</v>
      </c>
      <c r="AC14" s="30">
        <v>0.13397548240432627</v>
      </c>
      <c r="AD14" s="30">
        <v>0.12790309734806476</v>
      </c>
      <c r="AE14" s="30">
        <v>0.12013955588162635</v>
      </c>
    </row>
    <row r="15" spans="1:31">
      <c r="A15" s="29" t="s">
        <v>40</v>
      </c>
      <c r="B15" s="29" t="s">
        <v>73</v>
      </c>
      <c r="C15" s="30">
        <v>3.520543421275156E-2</v>
      </c>
      <c r="D15" s="30">
        <v>5.3619760273972604E-2</v>
      </c>
      <c r="E15" s="30">
        <v>6.468789782062194E-2</v>
      </c>
      <c r="F15" s="30">
        <v>0.1706018043929235</v>
      </c>
      <c r="G15" s="30">
        <v>0.18118296447435847</v>
      </c>
      <c r="H15" s="30">
        <v>0.17914333341373354</v>
      </c>
      <c r="I15" s="30">
        <v>0.20860621160973319</v>
      </c>
      <c r="J15" s="30">
        <v>0.20721322239810352</v>
      </c>
      <c r="K15" s="30">
        <v>0.2111523588989469</v>
      </c>
      <c r="L15" s="30">
        <v>0.21962362218714482</v>
      </c>
      <c r="M15" s="30">
        <v>0.21861422435057523</v>
      </c>
      <c r="N15" s="30">
        <v>0.2498071700937565</v>
      </c>
      <c r="O15" s="30">
        <v>0.24376764520071115</v>
      </c>
      <c r="P15" s="30">
        <v>0.24536626758557339</v>
      </c>
      <c r="Q15" s="30">
        <v>0.25240116405598362</v>
      </c>
      <c r="R15" s="30">
        <v>0.24895891941403422</v>
      </c>
      <c r="S15" s="30">
        <v>0.25264377048822373</v>
      </c>
      <c r="T15" s="30">
        <v>0.25385876584375222</v>
      </c>
      <c r="U15" s="30">
        <v>0.26261458097551421</v>
      </c>
      <c r="V15" s="30">
        <v>0.25545821564945032</v>
      </c>
      <c r="W15" s="30">
        <v>0.25623778230451671</v>
      </c>
      <c r="X15" s="30">
        <v>0.25663477381777783</v>
      </c>
      <c r="Y15" s="30">
        <v>0.23774353821452282</v>
      </c>
      <c r="Z15" s="30">
        <v>0.25661392010582978</v>
      </c>
      <c r="AA15" s="30">
        <v>0.252773953451846</v>
      </c>
      <c r="AB15" s="30">
        <v>0.24259132569230896</v>
      </c>
      <c r="AC15" s="30">
        <v>0.24344911952854489</v>
      </c>
      <c r="AD15" s="30">
        <v>0.23425364534173435</v>
      </c>
      <c r="AE15" s="30">
        <v>0.22725930965231159</v>
      </c>
    </row>
    <row r="16" spans="1:31">
      <c r="A16" s="29" t="s">
        <v>40</v>
      </c>
      <c r="B16" s="29" t="s">
        <v>56</v>
      </c>
      <c r="C16" s="30">
        <v>4.519511185498884E-2</v>
      </c>
      <c r="D16" s="30">
        <v>5.4190641530285744E-2</v>
      </c>
      <c r="E16" s="30">
        <v>7.3527916458944131E-2</v>
      </c>
      <c r="F16" s="30">
        <v>8.5890155877512309E-2</v>
      </c>
      <c r="G16" s="30">
        <v>9.2322494286851034E-2</v>
      </c>
      <c r="H16" s="30">
        <v>9.5091906246382002E-2</v>
      </c>
      <c r="I16" s="30">
        <v>8.928943943389564E-2</v>
      </c>
      <c r="J16" s="30">
        <v>8.4773774696566745E-2</v>
      </c>
      <c r="K16" s="30">
        <v>8.2987759706554337E-2</v>
      </c>
      <c r="L16" s="30">
        <v>8.3509082294649511E-2</v>
      </c>
      <c r="M16" s="30">
        <v>8.3829673400250188E-2</v>
      </c>
      <c r="N16" s="30">
        <v>7.5330072602890291E-2</v>
      </c>
      <c r="O16" s="30">
        <v>7.3233275881921189E-2</v>
      </c>
      <c r="P16" s="30">
        <v>7.0336576820505689E-2</v>
      </c>
      <c r="Q16" s="30">
        <v>6.9034762629508084E-2</v>
      </c>
      <c r="R16" s="30">
        <v>6.7939612751827166E-2</v>
      </c>
      <c r="S16" s="30">
        <v>6.2898219240424394E-2</v>
      </c>
      <c r="T16" s="30">
        <v>6.2440595997428815E-2</v>
      </c>
      <c r="U16" s="30">
        <v>6.1039126072967721E-2</v>
      </c>
      <c r="V16" s="30">
        <v>5.9332257323796336E-2</v>
      </c>
      <c r="W16" s="30">
        <v>5.7621837920640177E-2</v>
      </c>
      <c r="X16" s="30">
        <v>5.6553412110443735E-2</v>
      </c>
      <c r="Y16" s="30">
        <v>5.0099601671740782E-2</v>
      </c>
      <c r="Z16" s="30">
        <v>5.1598429687829434E-2</v>
      </c>
      <c r="AA16" s="30">
        <v>5.1317686887293379E-2</v>
      </c>
      <c r="AB16" s="30">
        <v>4.7671113122315992E-2</v>
      </c>
      <c r="AC16" s="30">
        <v>4.7543412687331102E-2</v>
      </c>
      <c r="AD16" s="30">
        <v>4.2751107433556923E-2</v>
      </c>
      <c r="AE16" s="30">
        <v>3.9256090159050183E-2</v>
      </c>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0">
        <v>0.47741812370683506</v>
      </c>
      <c r="D20" s="30">
        <v>0.44724252817933757</v>
      </c>
      <c r="E20" s="30">
        <v>0.46992457766688145</v>
      </c>
      <c r="F20" s="30">
        <v>0.56140760958446245</v>
      </c>
      <c r="G20" s="30">
        <v>0.64579566270628852</v>
      </c>
      <c r="H20" s="30">
        <v>0.60182973795896644</v>
      </c>
      <c r="I20" s="30">
        <v>0.60112192526570662</v>
      </c>
      <c r="J20" s="30">
        <v>0.63906863600167396</v>
      </c>
      <c r="K20" s="30">
        <v>0.63337906142255318</v>
      </c>
      <c r="L20" s="30">
        <v>0.61727722111544892</v>
      </c>
      <c r="M20" s="30">
        <v>0.58090896311412454</v>
      </c>
      <c r="N20" s="30">
        <v>0.50844349673173361</v>
      </c>
      <c r="O20" s="30">
        <v>0.65338023088514285</v>
      </c>
      <c r="P20" s="30">
        <v>0.56823325288228221</v>
      </c>
      <c r="Q20" s="30">
        <v>0.46159645695924234</v>
      </c>
      <c r="R20" s="30">
        <v>0.57615781329274474</v>
      </c>
      <c r="S20" s="30">
        <v>0.60688047522408251</v>
      </c>
      <c r="T20" s="30">
        <v>0.5857324370032132</v>
      </c>
      <c r="U20" s="30">
        <v>0.55465109927278877</v>
      </c>
      <c r="V20" s="30">
        <v>0.48566730086250637</v>
      </c>
      <c r="W20" s="30">
        <v>0.56046455768637904</v>
      </c>
      <c r="X20" s="30" t="s">
        <v>169</v>
      </c>
      <c r="Y20" s="30" t="s">
        <v>169</v>
      </c>
      <c r="Z20" s="30" t="s">
        <v>169</v>
      </c>
      <c r="AA20" s="30" t="s">
        <v>169</v>
      </c>
      <c r="AB20" s="30" t="s">
        <v>169</v>
      </c>
      <c r="AC20" s="30" t="s">
        <v>169</v>
      </c>
      <c r="AD20" s="30" t="s">
        <v>169</v>
      </c>
      <c r="AE20" s="30" t="s">
        <v>169</v>
      </c>
    </row>
    <row r="21" spans="1:31" s="28" customFormat="1">
      <c r="A21" s="29" t="s">
        <v>130</v>
      </c>
      <c r="B21" s="29" t="s">
        <v>71</v>
      </c>
      <c r="C21" s="30" t="s">
        <v>169</v>
      </c>
      <c r="D21" s="30" t="s">
        <v>169</v>
      </c>
      <c r="E21" s="30" t="s">
        <v>169</v>
      </c>
      <c r="F21" s="30" t="s">
        <v>169</v>
      </c>
      <c r="G21" s="30" t="s">
        <v>169</v>
      </c>
      <c r="H21" s="30" t="s">
        <v>169</v>
      </c>
      <c r="I21" s="30" t="s">
        <v>169</v>
      </c>
      <c r="J21" s="30" t="s">
        <v>169</v>
      </c>
      <c r="K21" s="30" t="s">
        <v>169</v>
      </c>
      <c r="L21" s="30" t="s">
        <v>169</v>
      </c>
      <c r="M21" s="30" t="s">
        <v>169</v>
      </c>
      <c r="N21" s="30" t="s">
        <v>169</v>
      </c>
      <c r="O21" s="30" t="s">
        <v>169</v>
      </c>
      <c r="P21" s="30" t="s">
        <v>169</v>
      </c>
      <c r="Q21" s="30" t="s">
        <v>169</v>
      </c>
      <c r="R21" s="30" t="s">
        <v>169</v>
      </c>
      <c r="S21" s="30" t="s">
        <v>169</v>
      </c>
      <c r="T21" s="30" t="s">
        <v>169</v>
      </c>
      <c r="U21" s="30" t="s">
        <v>169</v>
      </c>
      <c r="V21" s="30" t="s">
        <v>169</v>
      </c>
      <c r="W21" s="30" t="s">
        <v>169</v>
      </c>
      <c r="X21" s="30" t="s">
        <v>169</v>
      </c>
      <c r="Y21" s="30" t="s">
        <v>169</v>
      </c>
      <c r="Z21" s="30" t="s">
        <v>169</v>
      </c>
      <c r="AA21" s="30" t="s">
        <v>169</v>
      </c>
      <c r="AB21" s="30" t="s">
        <v>169</v>
      </c>
      <c r="AC21" s="30" t="s">
        <v>169</v>
      </c>
      <c r="AD21" s="30" t="s">
        <v>169</v>
      </c>
      <c r="AE21" s="30" t="s">
        <v>169</v>
      </c>
    </row>
    <row r="22" spans="1:31" s="28" customFormat="1">
      <c r="A22" s="29" t="s">
        <v>130</v>
      </c>
      <c r="B22" s="29" t="s">
        <v>20</v>
      </c>
      <c r="C22" s="30">
        <v>6.1459244562917991E-3</v>
      </c>
      <c r="D22" s="30">
        <v>6.1459246246549941E-3</v>
      </c>
      <c r="E22" s="30">
        <v>1.8495217772730596E-2</v>
      </c>
      <c r="F22" s="30">
        <v>4.2961922754033238E-2</v>
      </c>
      <c r="G22" s="30">
        <v>5.6888433170451051E-2</v>
      </c>
      <c r="H22" s="30">
        <v>1.9806771591333878E-2</v>
      </c>
      <c r="I22" s="30">
        <v>3.2270394216496988E-2</v>
      </c>
      <c r="J22" s="30">
        <v>3.3368217834333878E-2</v>
      </c>
      <c r="K22" s="30">
        <v>3.8991357825589587E-2</v>
      </c>
      <c r="L22" s="30">
        <v>5.879174262747397E-2</v>
      </c>
      <c r="M22" s="30">
        <v>0.10030819994674448</v>
      </c>
      <c r="N22" s="30">
        <v>0.19288969378460563</v>
      </c>
      <c r="O22" s="30">
        <v>0.22608342876422194</v>
      </c>
      <c r="P22" s="30">
        <v>0.22893988654442007</v>
      </c>
      <c r="Q22" s="30">
        <v>0.1147398056895262</v>
      </c>
      <c r="R22" s="30">
        <v>0.12770350501118977</v>
      </c>
      <c r="S22" s="30">
        <v>0.20226701138983744</v>
      </c>
      <c r="T22" s="30">
        <v>0.22673387951835744</v>
      </c>
      <c r="U22" s="30">
        <v>0.20651536722195984</v>
      </c>
      <c r="V22" s="30">
        <v>0.22320447745028674</v>
      </c>
      <c r="W22" s="30">
        <v>0.24709444519386303</v>
      </c>
      <c r="X22" s="30">
        <v>0.25888868796277076</v>
      </c>
      <c r="Y22" s="30">
        <v>3.9099941127711958E-2</v>
      </c>
      <c r="Z22" s="30" t="s">
        <v>169</v>
      </c>
      <c r="AA22" s="30" t="s">
        <v>169</v>
      </c>
      <c r="AB22" s="30" t="s">
        <v>169</v>
      </c>
      <c r="AC22" s="30" t="s">
        <v>169</v>
      </c>
      <c r="AD22" s="30" t="s">
        <v>169</v>
      </c>
      <c r="AE22" s="30" t="s">
        <v>169</v>
      </c>
    </row>
    <row r="23" spans="1:31" s="28" customFormat="1">
      <c r="A23" s="29" t="s">
        <v>130</v>
      </c>
      <c r="B23" s="29" t="s">
        <v>32</v>
      </c>
      <c r="C23" s="30" t="s">
        <v>169</v>
      </c>
      <c r="D23" s="30" t="s">
        <v>169</v>
      </c>
      <c r="E23" s="30" t="s">
        <v>169</v>
      </c>
      <c r="F23" s="30" t="s">
        <v>169</v>
      </c>
      <c r="G23" s="30" t="s">
        <v>169</v>
      </c>
      <c r="H23" s="30" t="s">
        <v>169</v>
      </c>
      <c r="I23" s="30" t="s">
        <v>169</v>
      </c>
      <c r="J23" s="30" t="s">
        <v>169</v>
      </c>
      <c r="K23" s="30" t="s">
        <v>169</v>
      </c>
      <c r="L23" s="30" t="s">
        <v>169</v>
      </c>
      <c r="M23" s="30" t="s">
        <v>169</v>
      </c>
      <c r="N23" s="30" t="s">
        <v>169</v>
      </c>
      <c r="O23" s="30" t="s">
        <v>169</v>
      </c>
      <c r="P23" s="30" t="s">
        <v>169</v>
      </c>
      <c r="Q23" s="30" t="s">
        <v>169</v>
      </c>
      <c r="R23" s="30" t="s">
        <v>169</v>
      </c>
      <c r="S23" s="30" t="s">
        <v>169</v>
      </c>
      <c r="T23" s="30" t="s">
        <v>169</v>
      </c>
      <c r="U23" s="30" t="s">
        <v>169</v>
      </c>
      <c r="V23" s="30" t="s">
        <v>169</v>
      </c>
      <c r="W23" s="30" t="s">
        <v>169</v>
      </c>
      <c r="X23" s="30" t="s">
        <v>169</v>
      </c>
      <c r="Y23" s="30" t="s">
        <v>169</v>
      </c>
      <c r="Z23" s="30" t="s">
        <v>169</v>
      </c>
      <c r="AA23" s="30" t="s">
        <v>169</v>
      </c>
      <c r="AB23" s="30" t="s">
        <v>169</v>
      </c>
      <c r="AC23" s="30" t="s">
        <v>169</v>
      </c>
      <c r="AD23" s="30" t="s">
        <v>169</v>
      </c>
      <c r="AE23" s="30" t="s">
        <v>169</v>
      </c>
    </row>
    <row r="24" spans="1:31" s="28" customFormat="1">
      <c r="A24" s="29" t="s">
        <v>130</v>
      </c>
      <c r="B24" s="29" t="s">
        <v>66</v>
      </c>
      <c r="C24" s="30">
        <v>1.3928103784429159E-9</v>
      </c>
      <c r="D24" s="30">
        <v>1.4519536821816188E-9</v>
      </c>
      <c r="E24" s="30">
        <v>8.217545857801535E-4</v>
      </c>
      <c r="F24" s="30">
        <v>3.9715588185555151E-3</v>
      </c>
      <c r="G24" s="30">
        <v>9.187110173918383E-4</v>
      </c>
      <c r="H24" s="30">
        <v>1.4334355066827659E-3</v>
      </c>
      <c r="I24" s="30">
        <v>1.0332343795867388E-3</v>
      </c>
      <c r="J24" s="30">
        <v>1.8655419686733692E-3</v>
      </c>
      <c r="K24" s="30">
        <v>1.4347673696297814E-3</v>
      </c>
      <c r="L24" s="30">
        <v>2.316570002980833E-3</v>
      </c>
      <c r="M24" s="30">
        <v>1.9913572617702956E-3</v>
      </c>
      <c r="N24" s="30">
        <v>6.8098458840227813E-3</v>
      </c>
      <c r="O24" s="30">
        <v>5.9431044608309344E-3</v>
      </c>
      <c r="P24" s="30">
        <v>1.3303669394028422E-2</v>
      </c>
      <c r="Q24" s="30">
        <v>1.8484364580676618E-2</v>
      </c>
      <c r="R24" s="30">
        <v>2.0201058998426582E-2</v>
      </c>
      <c r="S24" s="30">
        <v>3.811867928200767E-2</v>
      </c>
      <c r="T24" s="30">
        <v>1.1685453776414199E-2</v>
      </c>
      <c r="U24" s="30">
        <v>5.2213781316746567E-2</v>
      </c>
      <c r="V24" s="30">
        <v>0.11217447926820205</v>
      </c>
      <c r="W24" s="30">
        <v>7.5791529165519067E-2</v>
      </c>
      <c r="X24" s="30">
        <v>9.1927349190707691E-2</v>
      </c>
      <c r="Y24" s="30">
        <v>0.16108604759353731</v>
      </c>
      <c r="Z24" s="30">
        <v>8.4621878704566181E-2</v>
      </c>
      <c r="AA24" s="30">
        <v>8.5558344638370989E-2</v>
      </c>
      <c r="AB24" s="30">
        <v>0.1857360691109472</v>
      </c>
      <c r="AC24" s="30">
        <v>0.23197271542251813</v>
      </c>
      <c r="AD24" s="30">
        <v>0.2308987998623778</v>
      </c>
      <c r="AE24" s="30">
        <v>0.22974682293801871</v>
      </c>
    </row>
    <row r="25" spans="1:31" s="28" customFormat="1">
      <c r="A25" s="29" t="s">
        <v>130</v>
      </c>
      <c r="B25" s="29" t="s">
        <v>65</v>
      </c>
      <c r="C25" s="30">
        <v>9.3259679128798872E-2</v>
      </c>
      <c r="D25" s="30">
        <v>9.8222377520468404E-2</v>
      </c>
      <c r="E25" s="30">
        <v>8.9089025198060431E-2</v>
      </c>
      <c r="F25" s="30">
        <v>0.12566525414447591</v>
      </c>
      <c r="G25" s="30">
        <v>0.1240865573249251</v>
      </c>
      <c r="H25" s="30">
        <v>0.11448742084205506</v>
      </c>
      <c r="I25" s="30">
        <v>0.11908506884643576</v>
      </c>
      <c r="J25" s="30">
        <v>0.15239664334984937</v>
      </c>
      <c r="K25" s="30">
        <v>0.12615932893493373</v>
      </c>
      <c r="L25" s="30">
        <v>0.11384223629474526</v>
      </c>
      <c r="M25" s="30">
        <v>0.1257165421336654</v>
      </c>
      <c r="N25" s="30">
        <v>0.1206212536322125</v>
      </c>
      <c r="O25" s="30">
        <v>0.1397413065366577</v>
      </c>
      <c r="P25" s="30">
        <v>0.15603091933617724</v>
      </c>
      <c r="Q25" s="30">
        <v>0.14854670804518513</v>
      </c>
      <c r="R25" s="30">
        <v>0.14003112181270588</v>
      </c>
      <c r="S25" s="30">
        <v>0.19067697950063148</v>
      </c>
      <c r="T25" s="30">
        <v>0.15705534326064488</v>
      </c>
      <c r="U25" s="30">
        <v>0.15243102284871443</v>
      </c>
      <c r="V25" s="30">
        <v>0.13908628405889265</v>
      </c>
      <c r="W25" s="30">
        <v>0.12668005414094263</v>
      </c>
      <c r="X25" s="30">
        <v>0.15931699500101565</v>
      </c>
      <c r="Y25" s="30">
        <v>0.15942747409978539</v>
      </c>
      <c r="Z25" s="30">
        <v>0.16144870119145396</v>
      </c>
      <c r="AA25" s="30">
        <v>0.16564429687430998</v>
      </c>
      <c r="AB25" s="30">
        <v>0.18806099290780143</v>
      </c>
      <c r="AC25" s="30">
        <v>0.1580337961368273</v>
      </c>
      <c r="AD25" s="30">
        <v>0.14507617228831593</v>
      </c>
      <c r="AE25" s="30">
        <v>0.13860700873497436</v>
      </c>
    </row>
    <row r="26" spans="1:31" s="28" customFormat="1">
      <c r="A26" s="29" t="s">
        <v>130</v>
      </c>
      <c r="B26" s="29" t="s">
        <v>69</v>
      </c>
      <c r="C26" s="30">
        <v>0.32877333582957075</v>
      </c>
      <c r="D26" s="30">
        <v>0.37241227749918621</v>
      </c>
      <c r="E26" s="30">
        <v>0.34263536108332882</v>
      </c>
      <c r="F26" s="30">
        <v>0.32983902000845838</v>
      </c>
      <c r="G26" s="30">
        <v>0.36848456032155141</v>
      </c>
      <c r="H26" s="30">
        <v>0.3831612872015745</v>
      </c>
      <c r="I26" s="30">
        <v>0.38109197454337779</v>
      </c>
      <c r="J26" s="30">
        <v>0.33262136560898409</v>
      </c>
      <c r="K26" s="30">
        <v>0.30987541411571867</v>
      </c>
      <c r="L26" s="30">
        <v>0.32786632366299756</v>
      </c>
      <c r="M26" s="30">
        <v>0.33893189606832808</v>
      </c>
      <c r="N26" s="30">
        <v>0.33285235972119481</v>
      </c>
      <c r="O26" s="30">
        <v>0.31911595197544784</v>
      </c>
      <c r="P26" s="30">
        <v>0.33734649960413687</v>
      </c>
      <c r="Q26" s="30">
        <v>0.35676095734200869</v>
      </c>
      <c r="R26" s="30">
        <v>0.35717274118991593</v>
      </c>
      <c r="S26" s="30">
        <v>0.32004885071703959</v>
      </c>
      <c r="T26" s="30">
        <v>0.29394919636284034</v>
      </c>
      <c r="U26" s="30">
        <v>0.31390210902435728</v>
      </c>
      <c r="V26" s="30">
        <v>0.32136682072768885</v>
      </c>
      <c r="W26" s="30">
        <v>0.32061886581563953</v>
      </c>
      <c r="X26" s="30">
        <v>0.30523498875503308</v>
      </c>
      <c r="Y26" s="30">
        <v>0.31696584358095942</v>
      </c>
      <c r="Z26" s="30">
        <v>0.33366456242944459</v>
      </c>
      <c r="AA26" s="30">
        <v>0.33435261963481894</v>
      </c>
      <c r="AB26" s="30">
        <v>0.30031371739971985</v>
      </c>
      <c r="AC26" s="30">
        <v>0.28917410112383835</v>
      </c>
      <c r="AD26" s="30">
        <v>0.30111549662683212</v>
      </c>
      <c r="AE26" s="30">
        <v>0.30842037014993229</v>
      </c>
    </row>
    <row r="27" spans="1:31" s="28" customFormat="1">
      <c r="A27" s="29" t="s">
        <v>130</v>
      </c>
      <c r="B27" s="29" t="s">
        <v>68</v>
      </c>
      <c r="C27" s="30">
        <v>0.28629391047446567</v>
      </c>
      <c r="D27" s="30">
        <v>0.28533028286132561</v>
      </c>
      <c r="E27" s="30">
        <v>0.28723707697297263</v>
      </c>
      <c r="F27" s="30">
        <v>0.27653117090469831</v>
      </c>
      <c r="G27" s="30">
        <v>0.26316254575560366</v>
      </c>
      <c r="H27" s="30">
        <v>0.28568187797906858</v>
      </c>
      <c r="I27" s="30">
        <v>0.28731985172209135</v>
      </c>
      <c r="J27" s="30">
        <v>0.26007747201915482</v>
      </c>
      <c r="K27" s="30">
        <v>0.26898526452464544</v>
      </c>
      <c r="L27" s="30">
        <v>0.28128554521748123</v>
      </c>
      <c r="M27" s="30">
        <v>0.28569425991941727</v>
      </c>
      <c r="N27" s="30">
        <v>0.28793433131236695</v>
      </c>
      <c r="O27" s="30">
        <v>0.27833298535785006</v>
      </c>
      <c r="P27" s="30">
        <v>0.26877407407299192</v>
      </c>
      <c r="Q27" s="30">
        <v>0.28975117879828688</v>
      </c>
      <c r="R27" s="30">
        <v>0.29068760168083635</v>
      </c>
      <c r="S27" s="30">
        <v>0.26084655482399743</v>
      </c>
      <c r="T27" s="30">
        <v>0.26536427492783088</v>
      </c>
      <c r="U27" s="30">
        <v>0.28285172081762994</v>
      </c>
      <c r="V27" s="30">
        <v>0.28550196825484581</v>
      </c>
      <c r="W27" s="30">
        <v>0.28287556802350905</v>
      </c>
      <c r="X27" s="30">
        <v>0.26966524946001902</v>
      </c>
      <c r="Y27" s="30">
        <v>0.25709924115763527</v>
      </c>
      <c r="Z27" s="30">
        <v>0.27662929142726678</v>
      </c>
      <c r="AA27" s="30">
        <v>0.27560783523468291</v>
      </c>
      <c r="AB27" s="30">
        <v>0.24729629818686089</v>
      </c>
      <c r="AC27" s="30">
        <v>0.25272824506363811</v>
      </c>
      <c r="AD27" s="30">
        <v>0.26621316039499393</v>
      </c>
      <c r="AE27" s="30">
        <v>0.26925511947894931</v>
      </c>
    </row>
    <row r="28" spans="1:31" s="28" customFormat="1">
      <c r="A28" s="29" t="s">
        <v>130</v>
      </c>
      <c r="B28" s="29" t="s">
        <v>36</v>
      </c>
      <c r="C28" s="30" t="s">
        <v>169</v>
      </c>
      <c r="D28" s="30" t="s">
        <v>169</v>
      </c>
      <c r="E28" s="30" t="s">
        <v>169</v>
      </c>
      <c r="F28" s="30" t="s">
        <v>169</v>
      </c>
      <c r="G28" s="30" t="s">
        <v>169</v>
      </c>
      <c r="H28" s="30" t="s">
        <v>169</v>
      </c>
      <c r="I28" s="30" t="s">
        <v>169</v>
      </c>
      <c r="J28" s="30" t="s">
        <v>169</v>
      </c>
      <c r="K28" s="30" t="s">
        <v>169</v>
      </c>
      <c r="L28" s="30" t="s">
        <v>169</v>
      </c>
      <c r="M28" s="30" t="s">
        <v>169</v>
      </c>
      <c r="N28" s="30">
        <v>0.15427735332455911</v>
      </c>
      <c r="O28" s="30">
        <v>0.15435284360994234</v>
      </c>
      <c r="P28" s="30">
        <v>0.15031927753920199</v>
      </c>
      <c r="Q28" s="30">
        <v>0.15409750264583594</v>
      </c>
      <c r="R28" s="30">
        <v>0.15376346030443996</v>
      </c>
      <c r="S28" s="30">
        <v>0.14881767148991398</v>
      </c>
      <c r="T28" s="30">
        <v>0.14957020937934618</v>
      </c>
      <c r="U28" s="30">
        <v>0.14864599370746975</v>
      </c>
      <c r="V28" s="30">
        <v>0.1448453943764457</v>
      </c>
      <c r="W28" s="30">
        <v>0.14334109697064654</v>
      </c>
      <c r="X28" s="30">
        <v>0.14340042421288501</v>
      </c>
      <c r="Y28" s="30">
        <v>0.13967738291536008</v>
      </c>
      <c r="Z28" s="30">
        <v>0.14590833779409626</v>
      </c>
      <c r="AA28" s="30">
        <v>0.1442361432360276</v>
      </c>
      <c r="AB28" s="30">
        <v>0.1431217176744915</v>
      </c>
      <c r="AC28" s="30">
        <v>0.13995521103140462</v>
      </c>
      <c r="AD28" s="30">
        <v>0.14560652355104692</v>
      </c>
      <c r="AE28" s="30">
        <v>0.14258591281493002</v>
      </c>
    </row>
    <row r="29" spans="1:31" s="28" customFormat="1">
      <c r="A29" s="29" t="s">
        <v>130</v>
      </c>
      <c r="B29" s="29" t="s">
        <v>73</v>
      </c>
      <c r="C29" s="30">
        <v>2.8299019691780825E-2</v>
      </c>
      <c r="D29" s="30">
        <v>4.9578211092085239E-2</v>
      </c>
      <c r="E29" s="30">
        <v>6.3768505418927424E-2</v>
      </c>
      <c r="F29" s="30">
        <v>0.40120046802194115</v>
      </c>
      <c r="G29" s="30">
        <v>0.2074339642008082</v>
      </c>
      <c r="H29" s="30">
        <v>0.20240437854589577</v>
      </c>
      <c r="I29" s="30">
        <v>0.23615985627779271</v>
      </c>
      <c r="J29" s="30">
        <v>0.23500282119452903</v>
      </c>
      <c r="K29" s="30">
        <v>0.23650453741457528</v>
      </c>
      <c r="L29" s="30">
        <v>0.24344590090228463</v>
      </c>
      <c r="M29" s="30">
        <v>0.24100016814879688</v>
      </c>
      <c r="N29" s="30">
        <v>0.26677784591988257</v>
      </c>
      <c r="O29" s="30">
        <v>0.25960973806130705</v>
      </c>
      <c r="P29" s="30">
        <v>0.26499191600367922</v>
      </c>
      <c r="Q29" s="30">
        <v>0.27217884679981558</v>
      </c>
      <c r="R29" s="30">
        <v>0.26448362777162943</v>
      </c>
      <c r="S29" s="30">
        <v>0.27609816389338132</v>
      </c>
      <c r="T29" s="30">
        <v>0.27294074552102726</v>
      </c>
      <c r="U29" s="30">
        <v>0.28328455975735417</v>
      </c>
      <c r="V29" s="30">
        <v>0.27231597591339474</v>
      </c>
      <c r="W29" s="30">
        <v>0.27494614622106223</v>
      </c>
      <c r="X29" s="30">
        <v>0.28219249479844272</v>
      </c>
      <c r="Y29" s="30">
        <v>0.26622443268420515</v>
      </c>
      <c r="Z29" s="30">
        <v>0.2942046151483973</v>
      </c>
      <c r="AA29" s="30">
        <v>0.29144708836164063</v>
      </c>
      <c r="AB29" s="30">
        <v>0.28438831493959071</v>
      </c>
      <c r="AC29" s="30">
        <v>0.27481168976287501</v>
      </c>
      <c r="AD29" s="30">
        <v>0.28396602068873822</v>
      </c>
      <c r="AE29" s="30">
        <v>0.28556792341605164</v>
      </c>
    </row>
    <row r="30" spans="1:31" s="28" customFormat="1">
      <c r="A30" s="29" t="s">
        <v>130</v>
      </c>
      <c r="B30" s="29" t="s">
        <v>56</v>
      </c>
      <c r="C30" s="30">
        <v>2.4544199634629699E-2</v>
      </c>
      <c r="D30" s="30">
        <v>3.1620956466029075E-2</v>
      </c>
      <c r="E30" s="30">
        <v>6.7298029343197993E-2</v>
      </c>
      <c r="F30" s="30">
        <v>7.4998210852200542E-2</v>
      </c>
      <c r="G30" s="30">
        <v>8.6361859415948039E-2</v>
      </c>
      <c r="H30" s="30">
        <v>9.1049855805644134E-2</v>
      </c>
      <c r="I30" s="30">
        <v>8.4063019583072746E-2</v>
      </c>
      <c r="J30" s="30">
        <v>8.0984838514632632E-2</v>
      </c>
      <c r="K30" s="30">
        <v>7.764533449044464E-2</v>
      </c>
      <c r="L30" s="30">
        <v>7.811246242067986E-2</v>
      </c>
      <c r="M30" s="30">
        <v>7.7807103487315801E-2</v>
      </c>
      <c r="N30" s="30">
        <v>7.2303192712050782E-2</v>
      </c>
      <c r="O30" s="30">
        <v>7.083578517409915E-2</v>
      </c>
      <c r="P30" s="30">
        <v>6.7527844466222051E-2</v>
      </c>
      <c r="Q30" s="30">
        <v>6.7179913241479247E-2</v>
      </c>
      <c r="R30" s="30">
        <v>6.6200131225390757E-2</v>
      </c>
      <c r="S30" s="30">
        <v>6.1903449184000738E-2</v>
      </c>
      <c r="T30" s="30">
        <v>6.2371628007930918E-2</v>
      </c>
      <c r="U30" s="30">
        <v>6.0663871970007915E-2</v>
      </c>
      <c r="V30" s="30">
        <v>5.7605332466463606E-2</v>
      </c>
      <c r="W30" s="30">
        <v>5.6671679422843006E-2</v>
      </c>
      <c r="X30" s="30">
        <v>5.7130696241596002E-2</v>
      </c>
      <c r="Y30" s="30">
        <v>5.1332676815020593E-2</v>
      </c>
      <c r="Z30" s="30">
        <v>5.3694160433953649E-2</v>
      </c>
      <c r="AA30" s="30">
        <v>5.443013993847351E-2</v>
      </c>
      <c r="AB30" s="30">
        <v>5.2994231174031632E-2</v>
      </c>
      <c r="AC30" s="30">
        <v>5.1799807817249126E-2</v>
      </c>
      <c r="AD30" s="30">
        <v>5.0964656281467929E-2</v>
      </c>
      <c r="AE30" s="30">
        <v>4.5680766710869722E-2</v>
      </c>
    </row>
    <row r="32" spans="1:31"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0">
        <v>0.48214889393311056</v>
      </c>
      <c r="D34" s="30">
        <v>0.45366908154331831</v>
      </c>
      <c r="E34" s="30">
        <v>0.47545084777763907</v>
      </c>
      <c r="F34" s="30">
        <v>0.6458761399833377</v>
      </c>
      <c r="G34" s="30">
        <v>0.62706717286296787</v>
      </c>
      <c r="H34" s="30">
        <v>0.63762973721717753</v>
      </c>
      <c r="I34" s="30">
        <v>0.61739558875486966</v>
      </c>
      <c r="J34" s="30">
        <v>0.62854182649082346</v>
      </c>
      <c r="K34" s="30">
        <v>0.64255001185215133</v>
      </c>
      <c r="L34" s="30">
        <v>0.62524441009841358</v>
      </c>
      <c r="M34" s="30">
        <v>0.59318666144340049</v>
      </c>
      <c r="N34" s="30">
        <v>0.62459339064391306</v>
      </c>
      <c r="O34" s="30">
        <v>0.6712191117096783</v>
      </c>
      <c r="P34" s="30">
        <v>0.60540124855776478</v>
      </c>
      <c r="Q34" s="30">
        <v>0.5819850384745261</v>
      </c>
      <c r="R34" s="30">
        <v>0.57332017219147746</v>
      </c>
      <c r="S34" s="30">
        <v>0.57467578994526625</v>
      </c>
      <c r="T34" s="30">
        <v>0.57599862434691296</v>
      </c>
      <c r="U34" s="30">
        <v>0.53081210603187889</v>
      </c>
      <c r="V34" s="30">
        <v>0.55949612645725311</v>
      </c>
      <c r="W34" s="30">
        <v>0.52743464062142964</v>
      </c>
      <c r="X34" s="30">
        <v>0.5876275842944686</v>
      </c>
      <c r="Y34" s="30">
        <v>0.53536770735670336</v>
      </c>
      <c r="Z34" s="30">
        <v>0.52065349217164836</v>
      </c>
      <c r="AA34" s="30">
        <v>0.49263410367992744</v>
      </c>
      <c r="AB34" s="30">
        <v>0.48401560661506737</v>
      </c>
      <c r="AC34" s="30">
        <v>0.47792325825534088</v>
      </c>
      <c r="AD34" s="30">
        <v>0.4366386743417856</v>
      </c>
      <c r="AE34" s="30">
        <v>0.40232139965672459</v>
      </c>
    </row>
    <row r="35" spans="1:31" s="28" customFormat="1">
      <c r="A35" s="29" t="s">
        <v>131</v>
      </c>
      <c r="B35" s="29" t="s">
        <v>71</v>
      </c>
      <c r="C35" s="30" t="s">
        <v>169</v>
      </c>
      <c r="D35" s="30" t="s">
        <v>169</v>
      </c>
      <c r="E35" s="30" t="s">
        <v>169</v>
      </c>
      <c r="F35" s="30" t="s">
        <v>169</v>
      </c>
      <c r="G35" s="30" t="s">
        <v>169</v>
      </c>
      <c r="H35" s="30" t="s">
        <v>169</v>
      </c>
      <c r="I35" s="30" t="s">
        <v>169</v>
      </c>
      <c r="J35" s="30" t="s">
        <v>169</v>
      </c>
      <c r="K35" s="30" t="s">
        <v>169</v>
      </c>
      <c r="L35" s="30" t="s">
        <v>169</v>
      </c>
      <c r="M35" s="30" t="s">
        <v>169</v>
      </c>
      <c r="N35" s="30" t="s">
        <v>169</v>
      </c>
      <c r="O35" s="30" t="s">
        <v>169</v>
      </c>
      <c r="P35" s="30" t="s">
        <v>169</v>
      </c>
      <c r="Q35" s="30" t="s">
        <v>169</v>
      </c>
      <c r="R35" s="30" t="s">
        <v>169</v>
      </c>
      <c r="S35" s="30" t="s">
        <v>169</v>
      </c>
      <c r="T35" s="30" t="s">
        <v>169</v>
      </c>
      <c r="U35" s="30" t="s">
        <v>169</v>
      </c>
      <c r="V35" s="30" t="s">
        <v>169</v>
      </c>
      <c r="W35" s="30" t="s">
        <v>169</v>
      </c>
      <c r="X35" s="30" t="s">
        <v>169</v>
      </c>
      <c r="Y35" s="30" t="s">
        <v>169</v>
      </c>
      <c r="Z35" s="30" t="s">
        <v>169</v>
      </c>
      <c r="AA35" s="30" t="s">
        <v>169</v>
      </c>
      <c r="AB35" s="30" t="s">
        <v>169</v>
      </c>
      <c r="AC35" s="30" t="s">
        <v>169</v>
      </c>
      <c r="AD35" s="30" t="s">
        <v>169</v>
      </c>
      <c r="AE35" s="30" t="s">
        <v>169</v>
      </c>
    </row>
    <row r="36" spans="1:31" s="28" customFormat="1">
      <c r="A36" s="29" t="s">
        <v>131</v>
      </c>
      <c r="B36" s="29" t="s">
        <v>20</v>
      </c>
      <c r="C36" s="30">
        <v>8.3303757997414116E-2</v>
      </c>
      <c r="D36" s="30">
        <v>8.3303758027349975E-2</v>
      </c>
      <c r="E36" s="30">
        <v>9.2980896349475553E-2</v>
      </c>
      <c r="F36" s="30">
        <v>0.15162923001485806</v>
      </c>
      <c r="G36" s="30">
        <v>0.17333215695626941</v>
      </c>
      <c r="H36" s="30">
        <v>0.14445602053121098</v>
      </c>
      <c r="I36" s="30">
        <v>0.14996009129410798</v>
      </c>
      <c r="J36" s="30">
        <v>0.1501285505373364</v>
      </c>
      <c r="K36" s="30">
        <v>0.164143496432368</v>
      </c>
      <c r="L36" s="30">
        <v>0.17650037665633236</v>
      </c>
      <c r="M36" s="30">
        <v>0.20891403147050577</v>
      </c>
      <c r="N36" s="30">
        <v>0.23294723741668813</v>
      </c>
      <c r="O36" s="30">
        <v>0.28549227582969633</v>
      </c>
      <c r="P36" s="30">
        <v>0.25205704535509815</v>
      </c>
      <c r="Q36" s="30">
        <v>0.21958132342544232</v>
      </c>
      <c r="R36" s="30">
        <v>0.23128460519583735</v>
      </c>
      <c r="S36" s="30">
        <v>0.27424533176448962</v>
      </c>
      <c r="T36" s="30">
        <v>0.26446934589991411</v>
      </c>
      <c r="U36" s="30">
        <v>0.2481122275648886</v>
      </c>
      <c r="V36" s="30">
        <v>0.29435588689879438</v>
      </c>
      <c r="W36" s="30">
        <v>0.29381665204920959</v>
      </c>
      <c r="X36" s="30">
        <v>0.35013686497254359</v>
      </c>
      <c r="Y36" s="30">
        <v>0.27948654255122085</v>
      </c>
      <c r="Z36" s="30">
        <v>0.30510937571421604</v>
      </c>
      <c r="AA36" s="30">
        <v>0.44468576766453127</v>
      </c>
      <c r="AB36" s="30">
        <v>0.60916002643685951</v>
      </c>
      <c r="AC36" s="30">
        <v>0.61082901459389904</v>
      </c>
      <c r="AD36" s="30">
        <v>0.60916002439680683</v>
      </c>
      <c r="AE36" s="30">
        <v>0.60916002373611111</v>
      </c>
    </row>
    <row r="37" spans="1:31" s="28" customFormat="1">
      <c r="A37" s="29" t="s">
        <v>131</v>
      </c>
      <c r="B37" s="29" t="s">
        <v>32</v>
      </c>
      <c r="C37" s="30">
        <v>5.044000054359643E-2</v>
      </c>
      <c r="D37" s="30">
        <v>5.044000054359643E-2</v>
      </c>
      <c r="E37" s="30">
        <v>0.10018372200478365</v>
      </c>
      <c r="F37" s="30">
        <v>9.8940000543596307E-2</v>
      </c>
      <c r="G37" s="30">
        <v>9.8940000543596307E-2</v>
      </c>
      <c r="H37" s="30">
        <v>9.8940000543596307E-2</v>
      </c>
      <c r="I37" s="30">
        <v>9.9211064905414204E-2</v>
      </c>
      <c r="J37" s="30">
        <v>9.8940000543596307E-2</v>
      </c>
      <c r="K37" s="30">
        <v>9.8940000543596307E-2</v>
      </c>
      <c r="L37" s="30">
        <v>9.8940000543596307E-2</v>
      </c>
      <c r="M37" s="30">
        <v>9.9211064905414204E-2</v>
      </c>
      <c r="N37" s="30">
        <v>9.8940000543596307E-2</v>
      </c>
      <c r="O37" s="30">
        <v>0.15155378886714369</v>
      </c>
      <c r="P37" s="30">
        <v>0.130473513263753</v>
      </c>
      <c r="Q37" s="30">
        <v>9.9211064905414204E-2</v>
      </c>
      <c r="R37" s="30">
        <v>0.11753961459012829</v>
      </c>
      <c r="S37" s="30">
        <v>0.14431167101543813</v>
      </c>
      <c r="T37" s="30">
        <v>0.15070784409654273</v>
      </c>
      <c r="U37" s="30">
        <v>0.14682844096542591</v>
      </c>
      <c r="V37" s="30">
        <v>0.20488462165688195</v>
      </c>
      <c r="W37" s="30">
        <v>0.19039999184605347</v>
      </c>
      <c r="X37" s="30">
        <v>0.25515190802348336</v>
      </c>
      <c r="Y37" s="30">
        <v>0.18570836051315501</v>
      </c>
      <c r="Z37" s="30">
        <v>0.20007664709719503</v>
      </c>
      <c r="AA37" s="30">
        <v>0.2355242308110459</v>
      </c>
      <c r="AB37" s="30" t="s">
        <v>169</v>
      </c>
      <c r="AC37" s="30" t="s">
        <v>169</v>
      </c>
      <c r="AD37" s="30" t="s">
        <v>169</v>
      </c>
      <c r="AE37" s="30" t="s">
        <v>169</v>
      </c>
    </row>
    <row r="38" spans="1:31" s="28" customFormat="1">
      <c r="A38" s="29" t="s">
        <v>131</v>
      </c>
      <c r="B38" s="29" t="s">
        <v>66</v>
      </c>
      <c r="C38" s="30">
        <v>1.7291798871596257E-9</v>
      </c>
      <c r="D38" s="30">
        <v>1.7800346768988021E-9</v>
      </c>
      <c r="E38" s="30">
        <v>1.8947294580315089E-9</v>
      </c>
      <c r="F38" s="30">
        <v>4.1485497380475272E-3</v>
      </c>
      <c r="G38" s="30">
        <v>2.1242599415457635E-3</v>
      </c>
      <c r="H38" s="30">
        <v>2.0998732658381743E-3</v>
      </c>
      <c r="I38" s="30">
        <v>2.9872275649032724E-3</v>
      </c>
      <c r="J38" s="30">
        <v>6.5903514982006972E-3</v>
      </c>
      <c r="K38" s="30">
        <v>4.9203507724648807E-3</v>
      </c>
      <c r="L38" s="30">
        <v>8.1415912744507921E-3</v>
      </c>
      <c r="M38" s="30">
        <v>1.4395830883296245E-2</v>
      </c>
      <c r="N38" s="30">
        <v>1.9750671682418362E-2</v>
      </c>
      <c r="O38" s="30">
        <v>1.6391941152996047E-2</v>
      </c>
      <c r="P38" s="30">
        <v>1.4889590662190011E-2</v>
      </c>
      <c r="Q38" s="30">
        <v>1.6062426691059228E-2</v>
      </c>
      <c r="R38" s="30">
        <v>2.5331169926635359E-2</v>
      </c>
      <c r="S38" s="30">
        <v>4.2201869815799667E-2</v>
      </c>
      <c r="T38" s="30">
        <v>2.002570759907276E-2</v>
      </c>
      <c r="U38" s="30">
        <v>4.5198565349189625E-2</v>
      </c>
      <c r="V38" s="30">
        <v>6.2503959146687063E-2</v>
      </c>
      <c r="W38" s="30">
        <v>6.7406492951065794E-2</v>
      </c>
      <c r="X38" s="30">
        <v>9.2116580074322454E-2</v>
      </c>
      <c r="Y38" s="30">
        <v>6.4766362344955294E-2</v>
      </c>
      <c r="Z38" s="30">
        <v>9.0728582302334049E-2</v>
      </c>
      <c r="AA38" s="30">
        <v>0.12379946947182026</v>
      </c>
      <c r="AB38" s="30">
        <v>0.13523397404610241</v>
      </c>
      <c r="AC38" s="30">
        <v>9.2243333288623719E-2</v>
      </c>
      <c r="AD38" s="30">
        <v>4.6062792551298359E-2</v>
      </c>
      <c r="AE38" s="30">
        <v>3.1889092145697635E-2</v>
      </c>
    </row>
    <row r="39" spans="1:31" s="28" customFormat="1">
      <c r="A39" s="29" t="s">
        <v>131</v>
      </c>
      <c r="B39" s="29" t="s">
        <v>65</v>
      </c>
      <c r="C39" s="30">
        <v>0.51201837057311594</v>
      </c>
      <c r="D39" s="30">
        <v>0.50968195567063557</v>
      </c>
      <c r="E39" s="30">
        <v>0.51006301997727455</v>
      </c>
      <c r="F39" s="30">
        <v>0.50575278290109738</v>
      </c>
      <c r="G39" s="30">
        <v>0.50348462145255246</v>
      </c>
      <c r="H39" s="30">
        <v>0.50177114665577172</v>
      </c>
      <c r="I39" s="30">
        <v>0.50091952901547709</v>
      </c>
      <c r="J39" s="30">
        <v>0.49643569206567995</v>
      </c>
      <c r="K39" s="30">
        <v>0.49500156804930989</v>
      </c>
      <c r="L39" s="30">
        <v>0.48199271590424464</v>
      </c>
      <c r="M39" s="30">
        <v>0.49331483434455775</v>
      </c>
      <c r="N39" s="30">
        <v>0.48908873807699188</v>
      </c>
      <c r="O39" s="30">
        <v>0.48667810728100774</v>
      </c>
      <c r="P39" s="30">
        <v>0.48065975111695802</v>
      </c>
      <c r="Q39" s="30">
        <v>0.46998508170478642</v>
      </c>
      <c r="R39" s="30">
        <v>0.46644221659326507</v>
      </c>
      <c r="S39" s="30">
        <v>0.3750737685069877</v>
      </c>
      <c r="T39" s="30">
        <v>0.38929090563165736</v>
      </c>
      <c r="U39" s="30">
        <v>0.35650906323509063</v>
      </c>
      <c r="V39" s="30">
        <v>0.35453744638162443</v>
      </c>
      <c r="W39" s="30">
        <v>0.35108592777085929</v>
      </c>
      <c r="X39" s="30" t="s">
        <v>169</v>
      </c>
      <c r="Y39" s="30" t="s">
        <v>169</v>
      </c>
      <c r="Z39" s="30" t="s">
        <v>169</v>
      </c>
      <c r="AA39" s="30" t="s">
        <v>169</v>
      </c>
      <c r="AB39" s="30" t="s">
        <v>169</v>
      </c>
      <c r="AC39" s="30" t="s">
        <v>169</v>
      </c>
      <c r="AD39" s="30" t="s">
        <v>169</v>
      </c>
      <c r="AE39" s="30" t="s">
        <v>169</v>
      </c>
    </row>
    <row r="40" spans="1:31" s="28" customFormat="1">
      <c r="A40" s="29" t="s">
        <v>131</v>
      </c>
      <c r="B40" s="29" t="s">
        <v>69</v>
      </c>
      <c r="C40" s="30">
        <v>0.42879791354488028</v>
      </c>
      <c r="D40" s="30">
        <v>0.40966047209531964</v>
      </c>
      <c r="E40" s="30">
        <v>0.38421065288741424</v>
      </c>
      <c r="F40" s="30">
        <v>0.34806209309435698</v>
      </c>
      <c r="G40" s="30">
        <v>0.40335212398838732</v>
      </c>
      <c r="H40" s="30">
        <v>0.39765069084176802</v>
      </c>
      <c r="I40" s="30">
        <v>0.43328233963806634</v>
      </c>
      <c r="J40" s="30">
        <v>0.41659911208987177</v>
      </c>
      <c r="K40" s="30">
        <v>0.4146327214176217</v>
      </c>
      <c r="L40" s="30">
        <v>0.42510212238980627</v>
      </c>
      <c r="M40" s="30">
        <v>0.40138283122528401</v>
      </c>
      <c r="N40" s="30">
        <v>0.37955253869388184</v>
      </c>
      <c r="O40" s="30">
        <v>0.33359924956306147</v>
      </c>
      <c r="P40" s="30">
        <v>0.38601387054919456</v>
      </c>
      <c r="Q40" s="30">
        <v>0.38124303786960656</v>
      </c>
      <c r="R40" s="30">
        <v>0.4074438750496242</v>
      </c>
      <c r="S40" s="30">
        <v>0.40546940374620472</v>
      </c>
      <c r="T40" s="30">
        <v>0.40639373468321682</v>
      </c>
      <c r="U40" s="30">
        <v>0.4107978365404919</v>
      </c>
      <c r="V40" s="30">
        <v>0.37751297305477094</v>
      </c>
      <c r="W40" s="30">
        <v>0.35569330351840239</v>
      </c>
      <c r="X40" s="30">
        <v>0.31323171285504031</v>
      </c>
      <c r="Y40" s="30">
        <v>0.36522724762518655</v>
      </c>
      <c r="Z40" s="30">
        <v>0.36980964024203805</v>
      </c>
      <c r="AA40" s="30">
        <v>0.38997350675935183</v>
      </c>
      <c r="AB40" s="30">
        <v>0.37537749046293523</v>
      </c>
      <c r="AC40" s="30">
        <v>0.37696340048320409</v>
      </c>
      <c r="AD40" s="30">
        <v>0.36635435470416838</v>
      </c>
      <c r="AE40" s="30">
        <v>0.31610236534260522</v>
      </c>
    </row>
    <row r="41" spans="1:31" s="28" customFormat="1">
      <c r="A41" s="29" t="s">
        <v>131</v>
      </c>
      <c r="B41" s="29" t="s">
        <v>68</v>
      </c>
      <c r="C41" s="30">
        <v>0.31430037087430607</v>
      </c>
      <c r="D41" s="30">
        <v>0.30433467384615742</v>
      </c>
      <c r="E41" s="30">
        <v>0.31025201765257227</v>
      </c>
      <c r="F41" s="30">
        <v>0.29648760313403821</v>
      </c>
      <c r="G41" s="30">
        <v>0.30069351428521529</v>
      </c>
      <c r="H41" s="30">
        <v>0.3149206889503684</v>
      </c>
      <c r="I41" s="30">
        <v>0.31866071920525374</v>
      </c>
      <c r="J41" s="30">
        <v>0.26618390963487037</v>
      </c>
      <c r="K41" s="30">
        <v>0.28833349087091381</v>
      </c>
      <c r="L41" s="30">
        <v>0.29984927112143117</v>
      </c>
      <c r="M41" s="30">
        <v>0.30202743770986473</v>
      </c>
      <c r="N41" s="30">
        <v>0.30067625775234985</v>
      </c>
      <c r="O41" s="30">
        <v>0.28858342466547732</v>
      </c>
      <c r="P41" s="30">
        <v>0.28846922774957168</v>
      </c>
      <c r="Q41" s="30">
        <v>0.30052532825759154</v>
      </c>
      <c r="R41" s="30">
        <v>0.30155956691711089</v>
      </c>
      <c r="S41" s="30">
        <v>0.25462209808591912</v>
      </c>
      <c r="T41" s="30">
        <v>0.27348640155644105</v>
      </c>
      <c r="U41" s="30">
        <v>0.28360378462202229</v>
      </c>
      <c r="V41" s="30">
        <v>0.293563370710542</v>
      </c>
      <c r="W41" s="30">
        <v>0.28532227616376565</v>
      </c>
      <c r="X41" s="30">
        <v>0.26982202715741632</v>
      </c>
      <c r="Y41" s="30">
        <v>0.26151503802653164</v>
      </c>
      <c r="Z41" s="30">
        <v>0.27052830244104509</v>
      </c>
      <c r="AA41" s="30">
        <v>0.26759556287914066</v>
      </c>
      <c r="AB41" s="30">
        <v>0.22385397193392931</v>
      </c>
      <c r="AC41" s="30">
        <v>0.24238537756891215</v>
      </c>
      <c r="AD41" s="30">
        <v>0.2394240953709757</v>
      </c>
      <c r="AE41" s="30">
        <v>0.21736847442891333</v>
      </c>
    </row>
    <row r="42" spans="1:31" s="28" customFormat="1">
      <c r="A42" s="29" t="s">
        <v>131</v>
      </c>
      <c r="B42" s="29" t="s">
        <v>36</v>
      </c>
      <c r="C42" s="30" t="s">
        <v>169</v>
      </c>
      <c r="D42" s="30">
        <v>0.11686190001144407</v>
      </c>
      <c r="E42" s="30">
        <v>0.14147013850353882</v>
      </c>
      <c r="F42" s="30">
        <v>0.17239044299207706</v>
      </c>
      <c r="G42" s="30">
        <v>0.17453708089063927</v>
      </c>
      <c r="H42" s="30">
        <v>0.18129892785626142</v>
      </c>
      <c r="I42" s="30">
        <v>0.18870708704409822</v>
      </c>
      <c r="J42" s="30">
        <v>0.17997324659069636</v>
      </c>
      <c r="K42" s="30">
        <v>0.17838980284109532</v>
      </c>
      <c r="L42" s="30">
        <v>0.18099723240662099</v>
      </c>
      <c r="M42" s="30">
        <v>0.17832396216877855</v>
      </c>
      <c r="N42" s="30">
        <v>0.16076336965027285</v>
      </c>
      <c r="O42" s="30">
        <v>0.15853161024389828</v>
      </c>
      <c r="P42" s="30">
        <v>0.15921379680493733</v>
      </c>
      <c r="Q42" s="30">
        <v>0.16319562769326049</v>
      </c>
      <c r="R42" s="30">
        <v>0.16292576748530541</v>
      </c>
      <c r="S42" s="30">
        <v>0.15272120073819284</v>
      </c>
      <c r="T42" s="30">
        <v>0.15242652877131399</v>
      </c>
      <c r="U42" s="30">
        <v>0.15204837381998096</v>
      </c>
      <c r="V42" s="30">
        <v>0.15458892212725447</v>
      </c>
      <c r="W42" s="30">
        <v>0.15020131170679482</v>
      </c>
      <c r="X42" s="30">
        <v>0.14792420156760849</v>
      </c>
      <c r="Y42" s="30">
        <v>0.14693792747270676</v>
      </c>
      <c r="Z42" s="30">
        <v>0.14312701636387068</v>
      </c>
      <c r="AA42" s="30">
        <v>0.14088421387831429</v>
      </c>
      <c r="AB42" s="30">
        <v>0.1311872949520872</v>
      </c>
      <c r="AC42" s="30">
        <v>0.13527774096004733</v>
      </c>
      <c r="AD42" s="30">
        <v>0.12373838059548237</v>
      </c>
      <c r="AE42" s="30">
        <v>0.11483589413885549</v>
      </c>
    </row>
    <row r="43" spans="1:31" s="28" customFormat="1">
      <c r="A43" s="29" t="s">
        <v>131</v>
      </c>
      <c r="B43" s="29" t="s">
        <v>73</v>
      </c>
      <c r="C43" s="30">
        <v>3.811339822158135E-2</v>
      </c>
      <c r="D43" s="30">
        <v>5.5321465192662012E-2</v>
      </c>
      <c r="E43" s="30">
        <v>6.5074970767795198E-2</v>
      </c>
      <c r="F43" s="30">
        <v>7.3507581408446876E-2</v>
      </c>
      <c r="G43" s="30">
        <v>7.6178915525499283E-2</v>
      </c>
      <c r="H43" s="30">
        <v>8.6099096323934546E-2</v>
      </c>
      <c r="I43" s="30">
        <v>9.8391573423552023E-2</v>
      </c>
      <c r="J43" s="30">
        <v>9.6054764379169669E-2</v>
      </c>
      <c r="K43" s="30">
        <v>0.10062762665484659</v>
      </c>
      <c r="L43" s="30">
        <v>0.10787474981386486</v>
      </c>
      <c r="M43" s="30">
        <v>0.10953192124343507</v>
      </c>
      <c r="N43" s="30">
        <v>0.17730507850896107</v>
      </c>
      <c r="O43" s="30">
        <v>0.19419340396815965</v>
      </c>
      <c r="P43" s="30">
        <v>0.19178362666676177</v>
      </c>
      <c r="Q43" s="30">
        <v>0.20374050372637348</v>
      </c>
      <c r="R43" s="30">
        <v>0.20025174443433305</v>
      </c>
      <c r="S43" s="30">
        <v>0.20929594883244954</v>
      </c>
      <c r="T43" s="30">
        <v>0.2186052213486763</v>
      </c>
      <c r="U43" s="30">
        <v>0.22805105297542067</v>
      </c>
      <c r="V43" s="30">
        <v>0.23064401227215325</v>
      </c>
      <c r="W43" s="30">
        <v>0.23725624933720812</v>
      </c>
      <c r="X43" s="30">
        <v>0.2334318353178306</v>
      </c>
      <c r="Y43" s="30">
        <v>0.21142556082266428</v>
      </c>
      <c r="Z43" s="30">
        <v>0.21512900227688372</v>
      </c>
      <c r="AA43" s="30">
        <v>0.20247880071665858</v>
      </c>
      <c r="AB43" s="30">
        <v>0.18427478661988478</v>
      </c>
      <c r="AC43" s="30">
        <v>0.19786388463787591</v>
      </c>
      <c r="AD43" s="30">
        <v>0.15340122771328682</v>
      </c>
      <c r="AE43" s="30">
        <v>0.13680022302265687</v>
      </c>
    </row>
    <row r="44" spans="1:31" s="28" customFormat="1">
      <c r="A44" s="29" t="s">
        <v>131</v>
      </c>
      <c r="B44" s="29" t="s">
        <v>56</v>
      </c>
      <c r="C44" s="30">
        <v>6.1587991435250795E-2</v>
      </c>
      <c r="D44" s="30">
        <v>6.746181240060016E-2</v>
      </c>
      <c r="E44" s="30">
        <v>7.6239744421306502E-2</v>
      </c>
      <c r="F44" s="30">
        <v>9.4299500344391163E-2</v>
      </c>
      <c r="G44" s="30">
        <v>9.7109298170164671E-2</v>
      </c>
      <c r="H44" s="30">
        <v>9.8931625085579955E-2</v>
      </c>
      <c r="I44" s="30">
        <v>9.7949940966604324E-2</v>
      </c>
      <c r="J44" s="30">
        <v>9.0666898889050634E-2</v>
      </c>
      <c r="K44" s="30">
        <v>8.9532561665272278E-2</v>
      </c>
      <c r="L44" s="30">
        <v>8.9602299552461198E-2</v>
      </c>
      <c r="M44" s="30">
        <v>8.9769035634409439E-2</v>
      </c>
      <c r="N44" s="30">
        <v>7.5273539337710527E-2</v>
      </c>
      <c r="O44" s="30">
        <v>7.29574827775019E-2</v>
      </c>
      <c r="P44" s="30">
        <v>7.1286945573643401E-2</v>
      </c>
      <c r="Q44" s="30">
        <v>7.1101520903843543E-2</v>
      </c>
      <c r="R44" s="30">
        <v>6.9453363328273746E-2</v>
      </c>
      <c r="S44" s="30">
        <v>6.2223301783805259E-2</v>
      </c>
      <c r="T44" s="30">
        <v>6.242605283813487E-2</v>
      </c>
      <c r="U44" s="30">
        <v>5.8908610927032479E-2</v>
      </c>
      <c r="V44" s="30">
        <v>6.2051933262022511E-2</v>
      </c>
      <c r="W44" s="30">
        <v>5.8700898769236468E-2</v>
      </c>
      <c r="X44" s="30">
        <v>5.5268878254326227E-2</v>
      </c>
      <c r="Y44" s="30">
        <v>4.8377877762497169E-2</v>
      </c>
      <c r="Z44" s="30">
        <v>4.5008838131500056E-2</v>
      </c>
      <c r="AA44" s="30">
        <v>4.0437201858954136E-2</v>
      </c>
      <c r="AB44" s="30">
        <v>3.4091688981080281E-2</v>
      </c>
      <c r="AC44" s="30">
        <v>3.5716991462051213E-2</v>
      </c>
      <c r="AD44" s="30">
        <v>2.2468131977338116E-2</v>
      </c>
      <c r="AE44" s="30">
        <v>2.1246310461475005E-2</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0" t="s">
        <v>169</v>
      </c>
      <c r="D48" s="30" t="s">
        <v>169</v>
      </c>
      <c r="E48" s="30" t="s">
        <v>169</v>
      </c>
      <c r="F48" s="30" t="s">
        <v>169</v>
      </c>
      <c r="G48" s="30" t="s">
        <v>169</v>
      </c>
      <c r="H48" s="30" t="s">
        <v>169</v>
      </c>
      <c r="I48" s="30" t="s">
        <v>169</v>
      </c>
      <c r="J48" s="30" t="s">
        <v>169</v>
      </c>
      <c r="K48" s="30" t="s">
        <v>169</v>
      </c>
      <c r="L48" s="30" t="s">
        <v>169</v>
      </c>
      <c r="M48" s="30" t="s">
        <v>169</v>
      </c>
      <c r="N48" s="30" t="s">
        <v>169</v>
      </c>
      <c r="O48" s="30" t="s">
        <v>169</v>
      </c>
      <c r="P48" s="30" t="s">
        <v>169</v>
      </c>
      <c r="Q48" s="30" t="s">
        <v>169</v>
      </c>
      <c r="R48" s="30" t="s">
        <v>169</v>
      </c>
      <c r="S48" s="30" t="s">
        <v>169</v>
      </c>
      <c r="T48" s="30" t="s">
        <v>169</v>
      </c>
      <c r="U48" s="30" t="s">
        <v>169</v>
      </c>
      <c r="V48" s="30" t="s">
        <v>169</v>
      </c>
      <c r="W48" s="30" t="s">
        <v>169</v>
      </c>
      <c r="X48" s="30" t="s">
        <v>169</v>
      </c>
      <c r="Y48" s="30" t="s">
        <v>169</v>
      </c>
      <c r="Z48" s="30" t="s">
        <v>169</v>
      </c>
      <c r="AA48" s="30" t="s">
        <v>169</v>
      </c>
      <c r="AB48" s="30" t="s">
        <v>169</v>
      </c>
      <c r="AC48" s="30" t="s">
        <v>169</v>
      </c>
      <c r="AD48" s="30" t="s">
        <v>169</v>
      </c>
      <c r="AE48" s="30" t="s">
        <v>169</v>
      </c>
    </row>
    <row r="49" spans="1:31" s="28" customFormat="1">
      <c r="A49" s="29" t="s">
        <v>132</v>
      </c>
      <c r="B49" s="29" t="s">
        <v>71</v>
      </c>
      <c r="C49" s="30">
        <v>0.65103945863242474</v>
      </c>
      <c r="D49" s="30">
        <v>0.56416206947502889</v>
      </c>
      <c r="E49" s="30">
        <v>0.60191868047015762</v>
      </c>
      <c r="F49" s="30">
        <v>0.67269421171626453</v>
      </c>
      <c r="G49" s="30">
        <v>0.69181402671134573</v>
      </c>
      <c r="H49" s="30">
        <v>0.68895174182410968</v>
      </c>
      <c r="I49" s="30" t="s">
        <v>169</v>
      </c>
      <c r="J49" s="30" t="s">
        <v>169</v>
      </c>
      <c r="K49" s="30" t="s">
        <v>169</v>
      </c>
      <c r="L49" s="30" t="s">
        <v>169</v>
      </c>
      <c r="M49" s="30" t="s">
        <v>169</v>
      </c>
      <c r="N49" s="30" t="s">
        <v>169</v>
      </c>
      <c r="O49" s="30" t="s">
        <v>169</v>
      </c>
      <c r="P49" s="30" t="s">
        <v>169</v>
      </c>
      <c r="Q49" s="30" t="s">
        <v>169</v>
      </c>
      <c r="R49" s="30" t="s">
        <v>169</v>
      </c>
      <c r="S49" s="30" t="s">
        <v>169</v>
      </c>
      <c r="T49" s="30" t="s">
        <v>169</v>
      </c>
      <c r="U49" s="30" t="s">
        <v>169</v>
      </c>
      <c r="V49" s="30" t="s">
        <v>169</v>
      </c>
      <c r="W49" s="30" t="s">
        <v>169</v>
      </c>
      <c r="X49" s="30" t="s">
        <v>169</v>
      </c>
      <c r="Y49" s="30" t="s">
        <v>169</v>
      </c>
      <c r="Z49" s="30" t="s">
        <v>169</v>
      </c>
      <c r="AA49" s="30" t="s">
        <v>169</v>
      </c>
      <c r="AB49" s="30" t="s">
        <v>169</v>
      </c>
      <c r="AC49" s="30" t="s">
        <v>169</v>
      </c>
      <c r="AD49" s="30" t="s">
        <v>169</v>
      </c>
      <c r="AE49" s="30" t="s">
        <v>169</v>
      </c>
    </row>
    <row r="50" spans="1:31" s="28" customFormat="1">
      <c r="A50" s="29" t="s">
        <v>132</v>
      </c>
      <c r="B50" s="29" t="s">
        <v>20</v>
      </c>
      <c r="C50" s="30" t="s">
        <v>169</v>
      </c>
      <c r="D50" s="30" t="s">
        <v>169</v>
      </c>
      <c r="E50" s="30" t="s">
        <v>169</v>
      </c>
      <c r="F50" s="30" t="s">
        <v>169</v>
      </c>
      <c r="G50" s="30" t="s">
        <v>169</v>
      </c>
      <c r="H50" s="30" t="s">
        <v>169</v>
      </c>
      <c r="I50" s="30" t="s">
        <v>169</v>
      </c>
      <c r="J50" s="30" t="s">
        <v>169</v>
      </c>
      <c r="K50" s="30" t="s">
        <v>169</v>
      </c>
      <c r="L50" s="30" t="s">
        <v>169</v>
      </c>
      <c r="M50" s="30" t="s">
        <v>169</v>
      </c>
      <c r="N50" s="30" t="s">
        <v>169</v>
      </c>
      <c r="O50" s="30" t="s">
        <v>169</v>
      </c>
      <c r="P50" s="30" t="s">
        <v>169</v>
      </c>
      <c r="Q50" s="30" t="s">
        <v>169</v>
      </c>
      <c r="R50" s="30" t="s">
        <v>169</v>
      </c>
      <c r="S50" s="30" t="s">
        <v>169</v>
      </c>
      <c r="T50" s="30" t="s">
        <v>169</v>
      </c>
      <c r="U50" s="30" t="s">
        <v>169</v>
      </c>
      <c r="V50" s="30" t="s">
        <v>169</v>
      </c>
      <c r="W50" s="30" t="s">
        <v>169</v>
      </c>
      <c r="X50" s="30" t="s">
        <v>169</v>
      </c>
      <c r="Y50" s="30" t="s">
        <v>169</v>
      </c>
      <c r="Z50" s="30" t="s">
        <v>169</v>
      </c>
      <c r="AA50" s="30" t="s">
        <v>169</v>
      </c>
      <c r="AB50" s="30" t="s">
        <v>169</v>
      </c>
      <c r="AC50" s="30" t="s">
        <v>169</v>
      </c>
      <c r="AD50" s="30" t="s">
        <v>169</v>
      </c>
      <c r="AE50" s="30" t="s">
        <v>169</v>
      </c>
    </row>
    <row r="51" spans="1:31" s="28" customFormat="1">
      <c r="A51" s="29" t="s">
        <v>132</v>
      </c>
      <c r="B51" s="29" t="s">
        <v>32</v>
      </c>
      <c r="C51" s="30">
        <v>1.9273433789954335E-3</v>
      </c>
      <c r="D51" s="30">
        <v>7.9267406392693844E-4</v>
      </c>
      <c r="E51" s="30">
        <v>1.9159084474885844E-3</v>
      </c>
      <c r="F51" s="30">
        <v>1.1144301369863014E-2</v>
      </c>
      <c r="G51" s="30">
        <v>8.9172041095890407E-3</v>
      </c>
      <c r="H51" s="30">
        <v>9.3382968036529682E-3</v>
      </c>
      <c r="I51" s="30">
        <v>8.9410999999999762E-3</v>
      </c>
      <c r="J51" s="30">
        <v>1.3691601598173515E-2</v>
      </c>
      <c r="K51" s="30">
        <v>3.808225342465753E-3</v>
      </c>
      <c r="L51" s="30">
        <v>8.4567808219178087E-3</v>
      </c>
      <c r="M51" s="30">
        <v>1.2900433789954337E-2</v>
      </c>
      <c r="N51" s="30">
        <v>2.4638239726027168E-2</v>
      </c>
      <c r="O51" s="30">
        <v>2.2062294520547948E-2</v>
      </c>
      <c r="P51" s="30">
        <v>3.606471917808219E-2</v>
      </c>
      <c r="Q51" s="30">
        <v>2.7142394977168725E-2</v>
      </c>
      <c r="R51" s="30">
        <v>2.9104965753424656E-2</v>
      </c>
      <c r="S51" s="30">
        <v>7.1939977168949773E-2</v>
      </c>
      <c r="T51" s="30">
        <v>5.4304557077625569E-2</v>
      </c>
      <c r="U51" s="30" t="s">
        <v>169</v>
      </c>
      <c r="V51" s="30" t="s">
        <v>169</v>
      </c>
      <c r="W51" s="30" t="s">
        <v>169</v>
      </c>
      <c r="X51" s="30" t="s">
        <v>169</v>
      </c>
      <c r="Y51" s="30" t="s">
        <v>169</v>
      </c>
      <c r="Z51" s="30" t="s">
        <v>169</v>
      </c>
      <c r="AA51" s="30" t="s">
        <v>169</v>
      </c>
      <c r="AB51" s="30" t="s">
        <v>169</v>
      </c>
      <c r="AC51" s="30" t="s">
        <v>169</v>
      </c>
      <c r="AD51" s="30" t="s">
        <v>169</v>
      </c>
      <c r="AE51" s="30" t="s">
        <v>169</v>
      </c>
    </row>
    <row r="52" spans="1:31" s="28" customFormat="1">
      <c r="A52" s="29" t="s">
        <v>132</v>
      </c>
      <c r="B52" s="29" t="s">
        <v>66</v>
      </c>
      <c r="C52" s="30">
        <v>4.6932650579239966E-4</v>
      </c>
      <c r="D52" s="30">
        <v>1.8256676700312409E-9</v>
      </c>
      <c r="E52" s="30">
        <v>5.3943378652804611E-4</v>
      </c>
      <c r="F52" s="30">
        <v>1.8374167511652965E-3</v>
      </c>
      <c r="G52" s="30">
        <v>1.3336995827655605E-3</v>
      </c>
      <c r="H52" s="30">
        <v>3.541321980775084E-3</v>
      </c>
      <c r="I52" s="30">
        <v>2.0216003598527393E-3</v>
      </c>
      <c r="J52" s="30">
        <v>2.597907708813164E-3</v>
      </c>
      <c r="K52" s="30">
        <v>1.1765202719209746E-3</v>
      </c>
      <c r="L52" s="30">
        <v>2.0472748201343792E-3</v>
      </c>
      <c r="M52" s="30">
        <v>1.9060713864983956E-3</v>
      </c>
      <c r="N52" s="30">
        <v>3.9001420847169553E-3</v>
      </c>
      <c r="O52" s="30">
        <v>1.7854625714015891E-3</v>
      </c>
      <c r="P52" s="30">
        <v>4.6899708388255862E-3</v>
      </c>
      <c r="Q52" s="30">
        <v>8.059157646931929E-3</v>
      </c>
      <c r="R52" s="30">
        <v>7.2299467769936258E-3</v>
      </c>
      <c r="S52" s="30">
        <v>1.5477770306881772E-2</v>
      </c>
      <c r="T52" s="30">
        <v>4.43135475918732E-3</v>
      </c>
      <c r="U52" s="30">
        <v>3.5509736234048864E-2</v>
      </c>
      <c r="V52" s="30">
        <v>6.1615959705868459E-2</v>
      </c>
      <c r="W52" s="30">
        <v>4.0275682891160992E-2</v>
      </c>
      <c r="X52" s="30">
        <v>3.4271514853258293E-2</v>
      </c>
      <c r="Y52" s="30">
        <v>9.883912489366499E-2</v>
      </c>
      <c r="Z52" s="30">
        <v>5.1869220286830685E-2</v>
      </c>
      <c r="AA52" s="30">
        <v>5.2864129948131902E-2</v>
      </c>
      <c r="AB52" s="30">
        <v>9.1115929992467121E-2</v>
      </c>
      <c r="AC52" s="30">
        <v>8.4580650458156811E-2</v>
      </c>
      <c r="AD52" s="30">
        <v>0.15714223072385475</v>
      </c>
      <c r="AE52" s="30">
        <v>0.19351007579458057</v>
      </c>
    </row>
    <row r="53" spans="1:31" s="28" customFormat="1">
      <c r="A53" s="29" t="s">
        <v>132</v>
      </c>
      <c r="B53" s="29" t="s">
        <v>65</v>
      </c>
      <c r="C53" s="30">
        <v>0.14045410974337444</v>
      </c>
      <c r="D53" s="30">
        <v>0.141396970641677</v>
      </c>
      <c r="E53" s="30">
        <v>0.12861548694236777</v>
      </c>
      <c r="F53" s="30">
        <v>0.15719815787686661</v>
      </c>
      <c r="G53" s="30">
        <v>0.16145881562512213</v>
      </c>
      <c r="H53" s="30">
        <v>0.15204269457837144</v>
      </c>
      <c r="I53" s="30">
        <v>0.15428522329981212</v>
      </c>
      <c r="J53" s="30">
        <v>0.19304217756157385</v>
      </c>
      <c r="K53" s="30">
        <v>0.15987440607373843</v>
      </c>
      <c r="L53" s="30">
        <v>0.13683210432524415</v>
      </c>
      <c r="M53" s="30">
        <v>0.13789817547087108</v>
      </c>
      <c r="N53" s="30">
        <v>0.12433163566623659</v>
      </c>
      <c r="O53" s="30">
        <v>0.15254444518181498</v>
      </c>
      <c r="P53" s="30">
        <v>0.15709618513625581</v>
      </c>
      <c r="Q53" s="30">
        <v>0.1486272263617861</v>
      </c>
      <c r="R53" s="30">
        <v>0.14901293123316481</v>
      </c>
      <c r="S53" s="30">
        <v>0.18733355521327844</v>
      </c>
      <c r="T53" s="30">
        <v>0.15541304883519455</v>
      </c>
      <c r="U53" s="30">
        <v>0.13354313278226029</v>
      </c>
      <c r="V53" s="30">
        <v>0.13326974901278085</v>
      </c>
      <c r="W53" s="30">
        <v>0.12084300334800523</v>
      </c>
      <c r="X53" s="30">
        <v>0.14780027049495742</v>
      </c>
      <c r="Y53" s="30">
        <v>0.15280093119612473</v>
      </c>
      <c r="Z53" s="30">
        <v>0.14417310494051988</v>
      </c>
      <c r="AA53" s="30">
        <v>0.14475704994845265</v>
      </c>
      <c r="AB53" s="30">
        <v>0.18128191578130748</v>
      </c>
      <c r="AC53" s="30">
        <v>0.15060042163877344</v>
      </c>
      <c r="AD53" s="30">
        <v>0.12922288089990755</v>
      </c>
      <c r="AE53" s="30">
        <v>0.12920709429357496</v>
      </c>
    </row>
    <row r="54" spans="1:31" s="28" customFormat="1">
      <c r="A54" s="29" t="s">
        <v>132</v>
      </c>
      <c r="B54" s="29" t="s">
        <v>69</v>
      </c>
      <c r="C54" s="30">
        <v>0.35666281813790707</v>
      </c>
      <c r="D54" s="30">
        <v>0.36164940611101343</v>
      </c>
      <c r="E54" s="30">
        <v>0.30675527493777932</v>
      </c>
      <c r="F54" s="30">
        <v>0.31589247584798186</v>
      </c>
      <c r="G54" s="30">
        <v>0.32873974867735989</v>
      </c>
      <c r="H54" s="30">
        <v>0.34373266217246107</v>
      </c>
      <c r="I54" s="30">
        <v>0.35982225332583029</v>
      </c>
      <c r="J54" s="30">
        <v>0.33518478977115884</v>
      </c>
      <c r="K54" s="30">
        <v>0.34797204265203885</v>
      </c>
      <c r="L54" s="30">
        <v>0.32727975579879731</v>
      </c>
      <c r="M54" s="30">
        <v>0.33645893136201388</v>
      </c>
      <c r="N54" s="30">
        <v>0.28766270932347232</v>
      </c>
      <c r="O54" s="30">
        <v>0.29030482557655951</v>
      </c>
      <c r="P54" s="30">
        <v>0.29723496312582964</v>
      </c>
      <c r="Q54" s="30">
        <v>0.32276326070812411</v>
      </c>
      <c r="R54" s="30">
        <v>0.3268194745613654</v>
      </c>
      <c r="S54" s="30">
        <v>0.31320572767068389</v>
      </c>
      <c r="T54" s="30">
        <v>0.32851803700968002</v>
      </c>
      <c r="U54" s="30">
        <v>0.30825681097234203</v>
      </c>
      <c r="V54" s="30">
        <v>0.31066670307892175</v>
      </c>
      <c r="W54" s="30">
        <v>0.27542123907609184</v>
      </c>
      <c r="X54" s="30">
        <v>0.27339641461459957</v>
      </c>
      <c r="Y54" s="30">
        <v>0.28808897317865861</v>
      </c>
      <c r="Z54" s="30">
        <v>0.30398104917791607</v>
      </c>
      <c r="AA54" s="30">
        <v>0.31449445135456178</v>
      </c>
      <c r="AB54" s="30">
        <v>0.31429648665731752</v>
      </c>
      <c r="AC54" s="30">
        <v>0.33360552521321579</v>
      </c>
      <c r="AD54" s="30">
        <v>0.31822363228837436</v>
      </c>
      <c r="AE54" s="30">
        <v>0.32737747138922596</v>
      </c>
    </row>
    <row r="55" spans="1:31" s="28" customFormat="1">
      <c r="A55" s="29" t="s">
        <v>132</v>
      </c>
      <c r="B55" s="29" t="s">
        <v>68</v>
      </c>
      <c r="C55" s="30">
        <v>0.27589072534198655</v>
      </c>
      <c r="D55" s="30">
        <v>0.27392721204199355</v>
      </c>
      <c r="E55" s="30">
        <v>0.28439190626386474</v>
      </c>
      <c r="F55" s="30">
        <v>0.27266517720975136</v>
      </c>
      <c r="G55" s="30">
        <v>0.25897690872404378</v>
      </c>
      <c r="H55" s="30">
        <v>0.27322295325693119</v>
      </c>
      <c r="I55" s="30">
        <v>0.27859721576341046</v>
      </c>
      <c r="J55" s="30">
        <v>0.26088863430177228</v>
      </c>
      <c r="K55" s="30">
        <v>0.27047975512437267</v>
      </c>
      <c r="L55" s="30">
        <v>0.27512180528737545</v>
      </c>
      <c r="M55" s="30">
        <v>0.26783298759381302</v>
      </c>
      <c r="N55" s="30">
        <v>0.27225875290846802</v>
      </c>
      <c r="O55" s="30">
        <v>0.25607822734463281</v>
      </c>
      <c r="P55" s="30">
        <v>0.24984460639900857</v>
      </c>
      <c r="Q55" s="30">
        <v>0.26577356556472703</v>
      </c>
      <c r="R55" s="30">
        <v>0.27162000782545465</v>
      </c>
      <c r="S55" s="30">
        <v>0.24668000316839278</v>
      </c>
      <c r="T55" s="30">
        <v>0.24883223774294339</v>
      </c>
      <c r="U55" s="30">
        <v>0.25534512573405421</v>
      </c>
      <c r="V55" s="30">
        <v>0.2555032295718081</v>
      </c>
      <c r="W55" s="30">
        <v>0.26688210016065012</v>
      </c>
      <c r="X55" s="30">
        <v>0.25339399633327186</v>
      </c>
      <c r="Y55" s="30">
        <v>0.24229268361286585</v>
      </c>
      <c r="Z55" s="30">
        <v>0.25551880777134101</v>
      </c>
      <c r="AA55" s="30">
        <v>0.25829327948225922</v>
      </c>
      <c r="AB55" s="30">
        <v>0.23640959680470039</v>
      </c>
      <c r="AC55" s="30">
        <v>0.24453879608019566</v>
      </c>
      <c r="AD55" s="30">
        <v>0.24822604198608186</v>
      </c>
      <c r="AE55" s="30">
        <v>0.24810663361904869</v>
      </c>
    </row>
    <row r="56" spans="1:31" s="28" customFormat="1">
      <c r="A56" s="29" t="s">
        <v>132</v>
      </c>
      <c r="B56" s="29" t="s">
        <v>36</v>
      </c>
      <c r="C56" s="30">
        <v>9.8753475164476925E-2</v>
      </c>
      <c r="D56" s="30">
        <v>3.0824458133830376E-2</v>
      </c>
      <c r="E56" s="30">
        <v>3.6455290264608045E-2</v>
      </c>
      <c r="F56" s="30">
        <v>5.5060583680712552E-2</v>
      </c>
      <c r="G56" s="30">
        <v>5.8827312575453004E-2</v>
      </c>
      <c r="H56" s="30">
        <v>6.0588739982861836E-2</v>
      </c>
      <c r="I56" s="30">
        <v>5.7649672782033763E-2</v>
      </c>
      <c r="J56" s="30">
        <v>5.3993660715273714E-2</v>
      </c>
      <c r="K56" s="30">
        <v>5.2610191901182102E-2</v>
      </c>
      <c r="L56" s="30">
        <v>5.2150516171560204E-2</v>
      </c>
      <c r="M56" s="30">
        <v>5.4901348491459175E-2</v>
      </c>
      <c r="N56" s="30">
        <v>5.0633148353033737E-2</v>
      </c>
      <c r="O56" s="30">
        <v>4.6075887918870809E-2</v>
      </c>
      <c r="P56" s="30">
        <v>4.5655164332384292E-2</v>
      </c>
      <c r="Q56" s="30">
        <v>4.7071648520603679E-2</v>
      </c>
      <c r="R56" s="30">
        <v>4.7644474198066486E-2</v>
      </c>
      <c r="S56" s="30">
        <v>4.5664812124180651E-2</v>
      </c>
      <c r="T56" s="30">
        <v>4.504109079735296E-2</v>
      </c>
      <c r="U56" s="30">
        <v>4.525188927870874E-2</v>
      </c>
      <c r="V56" s="30">
        <v>4.3289478172100077E-2</v>
      </c>
      <c r="W56" s="30">
        <v>1.6588751199241011E-2</v>
      </c>
      <c r="X56" s="30" t="s">
        <v>169</v>
      </c>
      <c r="Y56" s="30" t="s">
        <v>169</v>
      </c>
      <c r="Z56" s="30" t="s">
        <v>169</v>
      </c>
      <c r="AA56" s="30" t="s">
        <v>169</v>
      </c>
      <c r="AB56" s="30">
        <v>0.14245387051422276</v>
      </c>
      <c r="AC56" s="30">
        <v>0.14134738812649014</v>
      </c>
      <c r="AD56" s="30">
        <v>0.13866177319850731</v>
      </c>
      <c r="AE56" s="30">
        <v>0.13810075617041254</v>
      </c>
    </row>
    <row r="57" spans="1:31" s="28" customFormat="1">
      <c r="A57" s="29" t="s">
        <v>132</v>
      </c>
      <c r="B57" s="29" t="s">
        <v>73</v>
      </c>
      <c r="C57" s="30" t="s">
        <v>169</v>
      </c>
      <c r="D57" s="30" t="s">
        <v>169</v>
      </c>
      <c r="E57" s="30" t="s">
        <v>169</v>
      </c>
      <c r="F57" s="30" t="s">
        <v>169</v>
      </c>
      <c r="G57" s="30" t="s">
        <v>169</v>
      </c>
      <c r="H57" s="30" t="s">
        <v>169</v>
      </c>
      <c r="I57" s="30" t="s">
        <v>169</v>
      </c>
      <c r="J57" s="30" t="s">
        <v>169</v>
      </c>
      <c r="K57" s="30" t="s">
        <v>169</v>
      </c>
      <c r="L57" s="30" t="s">
        <v>169</v>
      </c>
      <c r="M57" s="30" t="s">
        <v>169</v>
      </c>
      <c r="N57" s="30">
        <v>0.28280952724861819</v>
      </c>
      <c r="O57" s="30">
        <v>0.27181370393966092</v>
      </c>
      <c r="P57" s="30">
        <v>0.26104913336909874</v>
      </c>
      <c r="Q57" s="30">
        <v>0.26248839937986007</v>
      </c>
      <c r="R57" s="30">
        <v>0.26609318572161728</v>
      </c>
      <c r="S57" s="30">
        <v>0.26787207030496968</v>
      </c>
      <c r="T57" s="30">
        <v>0.26723916953669513</v>
      </c>
      <c r="U57" s="30">
        <v>0.27607546681321149</v>
      </c>
      <c r="V57" s="30">
        <v>0.26737601101476199</v>
      </c>
      <c r="W57" s="30">
        <v>0.25608716704718415</v>
      </c>
      <c r="X57" s="30">
        <v>0.25362002473363771</v>
      </c>
      <c r="Y57" s="30">
        <v>0.2293728358066971</v>
      </c>
      <c r="Z57" s="30">
        <v>0.25515044710806695</v>
      </c>
      <c r="AA57" s="30">
        <v>0.26235155060882803</v>
      </c>
      <c r="AB57" s="30">
        <v>0.25458202530441398</v>
      </c>
      <c r="AC57" s="30">
        <v>0.25814947203196348</v>
      </c>
      <c r="AD57" s="30">
        <v>0.26086700913242011</v>
      </c>
      <c r="AE57" s="30">
        <v>0.25319986681887369</v>
      </c>
    </row>
    <row r="58" spans="1:31" s="28" customFormat="1">
      <c r="A58" s="29" t="s">
        <v>132</v>
      </c>
      <c r="B58" s="29" t="s">
        <v>56</v>
      </c>
      <c r="C58" s="30">
        <v>3.8131172757882581E-2</v>
      </c>
      <c r="D58" s="30">
        <v>5.2945436834246941E-2</v>
      </c>
      <c r="E58" s="30">
        <v>6.0932586095819904E-2</v>
      </c>
      <c r="F58" s="30">
        <v>9.4041353972397726E-2</v>
      </c>
      <c r="G58" s="30">
        <v>0.10092301555527133</v>
      </c>
      <c r="H58" s="30">
        <v>0.1036528012025216</v>
      </c>
      <c r="I58" s="30">
        <v>9.3235685135826682E-2</v>
      </c>
      <c r="J58" s="30">
        <v>8.7920635370473538E-2</v>
      </c>
      <c r="K58" s="30">
        <v>8.6480772530327404E-2</v>
      </c>
      <c r="L58" s="30">
        <v>8.5664393871205946E-2</v>
      </c>
      <c r="M58" s="30">
        <v>8.7344070753766143E-2</v>
      </c>
      <c r="N58" s="30">
        <v>7.8378995424951248E-2</v>
      </c>
      <c r="O58" s="30">
        <v>7.6395670695995968E-2</v>
      </c>
      <c r="P58" s="30">
        <v>7.3520409896139116E-2</v>
      </c>
      <c r="Q58" s="30">
        <v>7.2563827409290835E-2</v>
      </c>
      <c r="R58" s="30">
        <v>7.1568576384370072E-2</v>
      </c>
      <c r="S58" s="30">
        <v>6.641162250555431E-2</v>
      </c>
      <c r="T58" s="30">
        <v>6.4713830742891526E-2</v>
      </c>
      <c r="U58" s="30">
        <v>6.4526959450060067E-2</v>
      </c>
      <c r="V58" s="30">
        <v>6.0928162092125794E-2</v>
      </c>
      <c r="W58" s="30">
        <v>5.9917011705311871E-2</v>
      </c>
      <c r="X58" s="30">
        <v>5.9412002844463546E-2</v>
      </c>
      <c r="Y58" s="30">
        <v>5.2566612773326887E-2</v>
      </c>
      <c r="Z58" s="30">
        <v>5.6562153345224721E-2</v>
      </c>
      <c r="AA58" s="30">
        <v>5.7158921150004496E-2</v>
      </c>
      <c r="AB58" s="30">
        <v>5.4069539728457572E-2</v>
      </c>
      <c r="AC58" s="30">
        <v>5.3822042172266077E-2</v>
      </c>
      <c r="AD58" s="30">
        <v>4.9691189948889158E-2</v>
      </c>
      <c r="AE58" s="30">
        <v>4.6888598916353691E-2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0" t="s">
        <v>169</v>
      </c>
      <c r="D62" s="30" t="s">
        <v>169</v>
      </c>
      <c r="E62" s="30" t="s">
        <v>169</v>
      </c>
      <c r="F62" s="30" t="s">
        <v>169</v>
      </c>
      <c r="G62" s="30" t="s">
        <v>169</v>
      </c>
      <c r="H62" s="30" t="s">
        <v>169</v>
      </c>
      <c r="I62" s="30" t="s">
        <v>169</v>
      </c>
      <c r="J62" s="30" t="s">
        <v>169</v>
      </c>
      <c r="K62" s="30" t="s">
        <v>169</v>
      </c>
      <c r="L62" s="30" t="s">
        <v>169</v>
      </c>
      <c r="M62" s="30" t="s">
        <v>169</v>
      </c>
      <c r="N62" s="30" t="s">
        <v>169</v>
      </c>
      <c r="O62" s="30" t="s">
        <v>169</v>
      </c>
      <c r="P62" s="30" t="s">
        <v>169</v>
      </c>
      <c r="Q62" s="30" t="s">
        <v>169</v>
      </c>
      <c r="R62" s="30" t="s">
        <v>169</v>
      </c>
      <c r="S62" s="30" t="s">
        <v>169</v>
      </c>
      <c r="T62" s="30" t="s">
        <v>169</v>
      </c>
      <c r="U62" s="30" t="s">
        <v>169</v>
      </c>
      <c r="V62" s="30" t="s">
        <v>169</v>
      </c>
      <c r="W62" s="30" t="s">
        <v>169</v>
      </c>
      <c r="X62" s="30" t="s">
        <v>169</v>
      </c>
      <c r="Y62" s="30" t="s">
        <v>169</v>
      </c>
      <c r="Z62" s="30" t="s">
        <v>169</v>
      </c>
      <c r="AA62" s="30" t="s">
        <v>169</v>
      </c>
      <c r="AB62" s="30" t="s">
        <v>169</v>
      </c>
      <c r="AC62" s="30" t="s">
        <v>169</v>
      </c>
      <c r="AD62" s="30" t="s">
        <v>169</v>
      </c>
      <c r="AE62" s="30" t="s">
        <v>169</v>
      </c>
    </row>
    <row r="63" spans="1:31" s="28" customFormat="1">
      <c r="A63" s="29" t="s">
        <v>133</v>
      </c>
      <c r="B63" s="29" t="s">
        <v>71</v>
      </c>
      <c r="C63" s="30" t="s">
        <v>169</v>
      </c>
      <c r="D63" s="30" t="s">
        <v>169</v>
      </c>
      <c r="E63" s="30" t="s">
        <v>169</v>
      </c>
      <c r="F63" s="30" t="s">
        <v>169</v>
      </c>
      <c r="G63" s="30" t="s">
        <v>169</v>
      </c>
      <c r="H63" s="30" t="s">
        <v>169</v>
      </c>
      <c r="I63" s="30" t="s">
        <v>169</v>
      </c>
      <c r="J63" s="30" t="s">
        <v>169</v>
      </c>
      <c r="K63" s="30" t="s">
        <v>169</v>
      </c>
      <c r="L63" s="30" t="s">
        <v>169</v>
      </c>
      <c r="M63" s="30" t="s">
        <v>169</v>
      </c>
      <c r="N63" s="30" t="s">
        <v>169</v>
      </c>
      <c r="O63" s="30" t="s">
        <v>169</v>
      </c>
      <c r="P63" s="30" t="s">
        <v>169</v>
      </c>
      <c r="Q63" s="30" t="s">
        <v>169</v>
      </c>
      <c r="R63" s="30" t="s">
        <v>169</v>
      </c>
      <c r="S63" s="30" t="s">
        <v>169</v>
      </c>
      <c r="T63" s="30" t="s">
        <v>169</v>
      </c>
      <c r="U63" s="30" t="s">
        <v>169</v>
      </c>
      <c r="V63" s="30" t="s">
        <v>169</v>
      </c>
      <c r="W63" s="30" t="s">
        <v>169</v>
      </c>
      <c r="X63" s="30" t="s">
        <v>169</v>
      </c>
      <c r="Y63" s="30" t="s">
        <v>169</v>
      </c>
      <c r="Z63" s="30" t="s">
        <v>169</v>
      </c>
      <c r="AA63" s="30" t="s">
        <v>169</v>
      </c>
      <c r="AB63" s="30" t="s">
        <v>169</v>
      </c>
      <c r="AC63" s="30" t="s">
        <v>169</v>
      </c>
      <c r="AD63" s="30" t="s">
        <v>169</v>
      </c>
      <c r="AE63" s="30" t="s">
        <v>169</v>
      </c>
    </row>
    <row r="64" spans="1:31" s="28" customFormat="1">
      <c r="A64" s="29" t="s">
        <v>133</v>
      </c>
      <c r="B64" s="29" t="s">
        <v>20</v>
      </c>
      <c r="C64" s="30">
        <v>0.17949788254762206</v>
      </c>
      <c r="D64" s="30">
        <v>0.17949788251745741</v>
      </c>
      <c r="E64" s="30">
        <v>0.11213504068936975</v>
      </c>
      <c r="F64" s="30">
        <v>0.12135964894501129</v>
      </c>
      <c r="G64" s="30">
        <v>0.16870208893450422</v>
      </c>
      <c r="H64" s="30">
        <v>0.14199156631279941</v>
      </c>
      <c r="I64" s="30">
        <v>9.7265761219455377E-2</v>
      </c>
      <c r="J64" s="30">
        <v>9.7000001716966835E-2</v>
      </c>
      <c r="K64" s="30">
        <v>9.700000204846311E-2</v>
      </c>
      <c r="L64" s="30">
        <v>9.700000244846807E-2</v>
      </c>
      <c r="M64" s="30">
        <v>0.11647624575110486</v>
      </c>
      <c r="N64" s="30">
        <v>0.17765974115609703</v>
      </c>
      <c r="O64" s="30">
        <v>0.21569585022828677</v>
      </c>
      <c r="P64" s="30">
        <v>0.2356294826357315</v>
      </c>
      <c r="Q64" s="30">
        <v>0.13213006511013695</v>
      </c>
      <c r="R64" s="30">
        <v>0.13737968320004701</v>
      </c>
      <c r="S64" s="30" t="s">
        <v>169</v>
      </c>
      <c r="T64" s="30" t="s">
        <v>169</v>
      </c>
      <c r="U64" s="30" t="s">
        <v>169</v>
      </c>
      <c r="V64" s="30" t="s">
        <v>169</v>
      </c>
      <c r="W64" s="30" t="s">
        <v>169</v>
      </c>
      <c r="X64" s="30" t="s">
        <v>169</v>
      </c>
      <c r="Y64" s="30" t="s">
        <v>169</v>
      </c>
      <c r="Z64" s="30" t="s">
        <v>169</v>
      </c>
      <c r="AA64" s="30" t="s">
        <v>169</v>
      </c>
      <c r="AB64" s="30" t="s">
        <v>169</v>
      </c>
      <c r="AC64" s="30" t="s">
        <v>169</v>
      </c>
      <c r="AD64" s="30" t="s">
        <v>169</v>
      </c>
      <c r="AE64" s="30" t="s">
        <v>169</v>
      </c>
    </row>
    <row r="65" spans="1:31" s="28" customFormat="1">
      <c r="A65" s="29" t="s">
        <v>133</v>
      </c>
      <c r="B65" s="29" t="s">
        <v>32</v>
      </c>
      <c r="C65" s="30">
        <v>9.3508290525114154E-2</v>
      </c>
      <c r="D65" s="30">
        <v>9.6300342465753419E-2</v>
      </c>
      <c r="E65" s="30">
        <v>9.1661700913242009E-2</v>
      </c>
      <c r="F65" s="30">
        <v>1.3639312928082193E-2</v>
      </c>
      <c r="G65" s="30">
        <v>1.3931262842465755E-2</v>
      </c>
      <c r="H65" s="30">
        <v>1.7832273116438358E-2</v>
      </c>
      <c r="I65" s="30">
        <v>1.1671890696347033E-2</v>
      </c>
      <c r="J65" s="30">
        <v>1.1639999999999987E-2</v>
      </c>
      <c r="K65" s="30">
        <v>1.1639999999999987E-2</v>
      </c>
      <c r="L65" s="30">
        <v>1.1639999999999987E-2</v>
      </c>
      <c r="M65" s="30">
        <v>1.4890016552511416E-2</v>
      </c>
      <c r="N65" s="30">
        <v>3.1118036529680364E-2</v>
      </c>
      <c r="O65" s="30">
        <v>3.1014560502282965E-2</v>
      </c>
      <c r="P65" s="30">
        <v>6.5831806506849319E-2</v>
      </c>
      <c r="Q65" s="30" t="s">
        <v>169</v>
      </c>
      <c r="R65" s="30" t="s">
        <v>169</v>
      </c>
      <c r="S65" s="30" t="s">
        <v>169</v>
      </c>
      <c r="T65" s="30" t="s">
        <v>169</v>
      </c>
      <c r="U65" s="30" t="s">
        <v>169</v>
      </c>
      <c r="V65" s="30" t="s">
        <v>169</v>
      </c>
      <c r="W65" s="30" t="s">
        <v>169</v>
      </c>
      <c r="X65" s="30" t="s">
        <v>169</v>
      </c>
      <c r="Y65" s="30" t="s">
        <v>169</v>
      </c>
      <c r="Z65" s="30" t="s">
        <v>169</v>
      </c>
      <c r="AA65" s="30" t="s">
        <v>169</v>
      </c>
      <c r="AB65" s="30" t="s">
        <v>169</v>
      </c>
      <c r="AC65" s="30" t="s">
        <v>169</v>
      </c>
      <c r="AD65" s="30" t="s">
        <v>169</v>
      </c>
      <c r="AE65" s="30" t="s">
        <v>169</v>
      </c>
    </row>
    <row r="66" spans="1:31" s="28" customFormat="1">
      <c r="A66" s="29" t="s">
        <v>133</v>
      </c>
      <c r="B66" s="29" t="s">
        <v>66</v>
      </c>
      <c r="C66" s="30">
        <v>3.6793671130314078E-3</v>
      </c>
      <c r="D66" s="30">
        <v>1.9735929136002433E-3</v>
      </c>
      <c r="E66" s="30">
        <v>6.8897752837649663E-3</v>
      </c>
      <c r="F66" s="30">
        <v>6.6075646040959632E-3</v>
      </c>
      <c r="G66" s="30">
        <v>8.7880378962541458E-3</v>
      </c>
      <c r="H66" s="30">
        <v>6.9420006223274554E-3</v>
      </c>
      <c r="I66" s="30">
        <v>3.5256971369843604E-3</v>
      </c>
      <c r="J66" s="30">
        <v>3.8728376781865777E-3</v>
      </c>
      <c r="K66" s="30">
        <v>9.9055712580803194E-4</v>
      </c>
      <c r="L66" s="30">
        <v>5.0975515522449265E-3</v>
      </c>
      <c r="M66" s="30">
        <v>6.9658402539360224E-3</v>
      </c>
      <c r="N66" s="30">
        <v>2.3832016883455324E-2</v>
      </c>
      <c r="O66" s="30">
        <v>2.8954379395406762E-2</v>
      </c>
      <c r="P66" s="30">
        <v>4.752407761960719E-2</v>
      </c>
      <c r="Q66" s="30">
        <v>2.6520818571323015E-2</v>
      </c>
      <c r="R66" s="30">
        <v>2.5454390328899321E-2</v>
      </c>
      <c r="S66" s="30">
        <v>6.8316997157067155E-2</v>
      </c>
      <c r="T66" s="30">
        <v>6.3978078024562568E-2</v>
      </c>
      <c r="U66" s="30">
        <v>8.6089839325722547E-2</v>
      </c>
      <c r="V66" s="30">
        <v>0.1067750274648771</v>
      </c>
      <c r="W66" s="30">
        <v>9.5047239399871447E-2</v>
      </c>
      <c r="X66" s="30">
        <v>0.11109914039874692</v>
      </c>
      <c r="Y66" s="30">
        <v>0.15088325261304597</v>
      </c>
      <c r="Z66" s="30">
        <v>8.659352306574436E-2</v>
      </c>
      <c r="AA66" s="30">
        <v>9.3184088515428698E-2</v>
      </c>
      <c r="AB66" s="30">
        <v>0.1220289589463173</v>
      </c>
      <c r="AC66" s="30">
        <v>0.11578431908456245</v>
      </c>
      <c r="AD66" s="30">
        <v>0.12866843594976424</v>
      </c>
      <c r="AE66" s="30">
        <v>0.14218994277403921</v>
      </c>
    </row>
    <row r="67" spans="1:31" s="28" customFormat="1">
      <c r="A67" s="29" t="s">
        <v>133</v>
      </c>
      <c r="B67" s="29" t="s">
        <v>65</v>
      </c>
      <c r="C67" s="30" t="s">
        <v>169</v>
      </c>
      <c r="D67" s="30" t="s">
        <v>169</v>
      </c>
      <c r="E67" s="30" t="s">
        <v>169</v>
      </c>
      <c r="F67" s="30" t="s">
        <v>169</v>
      </c>
      <c r="G67" s="30" t="s">
        <v>169</v>
      </c>
      <c r="H67" s="30" t="s">
        <v>169</v>
      </c>
      <c r="I67" s="30" t="s">
        <v>169</v>
      </c>
      <c r="J67" s="30" t="s">
        <v>169</v>
      </c>
      <c r="K67" s="30" t="s">
        <v>169</v>
      </c>
      <c r="L67" s="30" t="s">
        <v>169</v>
      </c>
      <c r="M67" s="30" t="s">
        <v>169</v>
      </c>
      <c r="N67" s="30" t="s">
        <v>169</v>
      </c>
      <c r="O67" s="30" t="s">
        <v>169</v>
      </c>
      <c r="P67" s="30" t="s">
        <v>169</v>
      </c>
      <c r="Q67" s="30" t="s">
        <v>169</v>
      </c>
      <c r="R67" s="30" t="s">
        <v>169</v>
      </c>
      <c r="S67" s="30" t="s">
        <v>169</v>
      </c>
      <c r="T67" s="30" t="s">
        <v>169</v>
      </c>
      <c r="U67" s="30" t="s">
        <v>169</v>
      </c>
      <c r="V67" s="30" t="s">
        <v>169</v>
      </c>
      <c r="W67" s="30" t="s">
        <v>169</v>
      </c>
      <c r="X67" s="30" t="s">
        <v>169</v>
      </c>
      <c r="Y67" s="30" t="s">
        <v>169</v>
      </c>
      <c r="Z67" s="30" t="s">
        <v>169</v>
      </c>
      <c r="AA67" s="30" t="s">
        <v>169</v>
      </c>
      <c r="AB67" s="30" t="s">
        <v>169</v>
      </c>
      <c r="AC67" s="30" t="s">
        <v>169</v>
      </c>
      <c r="AD67" s="30" t="s">
        <v>169</v>
      </c>
      <c r="AE67" s="30" t="s">
        <v>169</v>
      </c>
    </row>
    <row r="68" spans="1:31" s="28" customFormat="1">
      <c r="A68" s="29" t="s">
        <v>133</v>
      </c>
      <c r="B68" s="29" t="s">
        <v>69</v>
      </c>
      <c r="C68" s="30">
        <v>0.34768998241306381</v>
      </c>
      <c r="D68" s="30">
        <v>0.3430422565225254</v>
      </c>
      <c r="E68" s="30">
        <v>0.3000663853288103</v>
      </c>
      <c r="F68" s="30">
        <v>0.32635827247217675</v>
      </c>
      <c r="G68" s="30">
        <v>0.31701303591087088</v>
      </c>
      <c r="H68" s="30">
        <v>0.35400206771114739</v>
      </c>
      <c r="I68" s="30">
        <v>0.35672482377867293</v>
      </c>
      <c r="J68" s="30">
        <v>0.34118435364778588</v>
      </c>
      <c r="K68" s="30">
        <v>0.34793530850585735</v>
      </c>
      <c r="L68" s="30">
        <v>0.34398090155132999</v>
      </c>
      <c r="M68" s="30">
        <v>0.35820518420943481</v>
      </c>
      <c r="N68" s="30">
        <v>0.30417346028352049</v>
      </c>
      <c r="O68" s="30">
        <v>0.30223007356525905</v>
      </c>
      <c r="P68" s="30">
        <v>0.27906341350892211</v>
      </c>
      <c r="Q68" s="30">
        <v>0.3260305795072056</v>
      </c>
      <c r="R68" s="30">
        <v>0.32676027907151156</v>
      </c>
      <c r="S68" s="30">
        <v>0.31732299830155736</v>
      </c>
      <c r="T68" s="30">
        <v>0.32918832672622</v>
      </c>
      <c r="U68" s="30">
        <v>0.3237775660857577</v>
      </c>
      <c r="V68" s="30">
        <v>0.34021581898003667</v>
      </c>
      <c r="W68" s="30">
        <v>0.30071475545529169</v>
      </c>
      <c r="X68" s="30">
        <v>0.29601596053246215</v>
      </c>
      <c r="Y68" s="30">
        <v>0.27247756492464703</v>
      </c>
      <c r="Z68" s="30">
        <v>0.31013294284487319</v>
      </c>
      <c r="AA68" s="30">
        <v>0.31899631441522808</v>
      </c>
      <c r="AB68" s="30">
        <v>0.30383817850011829</v>
      </c>
      <c r="AC68" s="30">
        <v>0.31610141529988972</v>
      </c>
      <c r="AD68" s="30">
        <v>0.30532944170501569</v>
      </c>
      <c r="AE68" s="30">
        <v>0.31672524032059102</v>
      </c>
    </row>
    <row r="69" spans="1:31" s="28" customFormat="1">
      <c r="A69" s="29" t="s">
        <v>133</v>
      </c>
      <c r="B69" s="29" t="s">
        <v>68</v>
      </c>
      <c r="C69" s="30">
        <v>0.30629107117345677</v>
      </c>
      <c r="D69" s="30">
        <v>0.29099292624346862</v>
      </c>
      <c r="E69" s="30">
        <v>0.29342025609656996</v>
      </c>
      <c r="F69" s="30">
        <v>0.28194393101753162</v>
      </c>
      <c r="G69" s="30">
        <v>0.27508562543706</v>
      </c>
      <c r="H69" s="30">
        <v>0.28163256952145393</v>
      </c>
      <c r="I69" s="30">
        <v>0.29034651636115572</v>
      </c>
      <c r="J69" s="30">
        <v>0.27606682753641704</v>
      </c>
      <c r="K69" s="30">
        <v>0.28770136627227283</v>
      </c>
      <c r="L69" s="30">
        <v>0.29025724650804957</v>
      </c>
      <c r="M69" s="30">
        <v>0.29084367148136775</v>
      </c>
      <c r="N69" s="30">
        <v>0.29271034669070933</v>
      </c>
      <c r="O69" s="30">
        <v>0.26095576364493472</v>
      </c>
      <c r="P69" s="30">
        <v>0.25627131681464155</v>
      </c>
      <c r="Q69" s="30">
        <v>0.26559615782862273</v>
      </c>
      <c r="R69" s="30">
        <v>0.26482836868431309</v>
      </c>
      <c r="S69" s="30">
        <v>0.23136297516875806</v>
      </c>
      <c r="T69" s="30">
        <v>0.23011881180699753</v>
      </c>
      <c r="U69" s="30">
        <v>0.22764610813380418</v>
      </c>
      <c r="V69" s="30">
        <v>0.23309689380660864</v>
      </c>
      <c r="W69" s="30">
        <v>0.23123773273862755</v>
      </c>
      <c r="X69" s="30">
        <v>0.21963185867819648</v>
      </c>
      <c r="Y69" s="30">
        <v>0.21100195318063356</v>
      </c>
      <c r="Z69" s="30">
        <v>0.21020609505405716</v>
      </c>
      <c r="AA69" s="30">
        <v>0.21529118897453878</v>
      </c>
      <c r="AB69" s="30">
        <v>0.19231071120570295</v>
      </c>
      <c r="AC69" s="30">
        <v>0.19593336012453044</v>
      </c>
      <c r="AD69" s="30">
        <v>0.19020987785115398</v>
      </c>
      <c r="AE69" s="30">
        <v>0.20501882881007208</v>
      </c>
    </row>
    <row r="70" spans="1:31" s="28" customFormat="1">
      <c r="A70" s="29" t="s">
        <v>133</v>
      </c>
      <c r="B70" s="29" t="s">
        <v>36</v>
      </c>
      <c r="C70" s="30">
        <v>4.8089409532828829E-2</v>
      </c>
      <c r="D70" s="30">
        <v>4.7677546857007411E-2</v>
      </c>
      <c r="E70" s="30">
        <v>5.9483576940079622E-2</v>
      </c>
      <c r="F70" s="30">
        <v>6.0261122551129295E-2</v>
      </c>
      <c r="G70" s="30">
        <v>6.0374056582887851E-2</v>
      </c>
      <c r="H70" s="30">
        <v>6.2397354902420647E-2</v>
      </c>
      <c r="I70" s="30">
        <v>5.9773536637083187E-2</v>
      </c>
      <c r="J70" s="30">
        <v>5.6626849772162827E-2</v>
      </c>
      <c r="K70" s="30">
        <v>5.3712455005056239E-2</v>
      </c>
      <c r="L70" s="30">
        <v>6.2976305856951076E-2</v>
      </c>
      <c r="M70" s="30">
        <v>6.0193827256699285E-2</v>
      </c>
      <c r="N70" s="30">
        <v>5.8743776490531904E-2</v>
      </c>
      <c r="O70" s="30">
        <v>5.6766904243918809E-2</v>
      </c>
      <c r="P70" s="30">
        <v>5.1672250591107624E-2</v>
      </c>
      <c r="Q70" s="30">
        <v>0.12167391183503776</v>
      </c>
      <c r="R70" s="30">
        <v>0.12209830515395524</v>
      </c>
      <c r="S70" s="30">
        <v>0.12304205234226387</v>
      </c>
      <c r="T70" s="30">
        <v>0.12292649535188806</v>
      </c>
      <c r="U70" s="30">
        <v>0.12395654561731125</v>
      </c>
      <c r="V70" s="30">
        <v>0.12054886997235395</v>
      </c>
      <c r="W70" s="30">
        <v>0.12354575912686196</v>
      </c>
      <c r="X70" s="30">
        <v>0.12189020632475002</v>
      </c>
      <c r="Y70" s="30">
        <v>0.11098187133569705</v>
      </c>
      <c r="Z70" s="30">
        <v>0.12070159630562066</v>
      </c>
      <c r="AA70" s="30">
        <v>0.12399375681938737</v>
      </c>
      <c r="AB70" s="30">
        <v>0.11616927788282792</v>
      </c>
      <c r="AC70" s="30">
        <v>0.11511059515786187</v>
      </c>
      <c r="AD70" s="30">
        <v>0.11646486916199937</v>
      </c>
      <c r="AE70" s="30">
        <v>0.10942284407076158</v>
      </c>
    </row>
    <row r="71" spans="1:31" s="28" customFormat="1">
      <c r="A71" s="29" t="s">
        <v>133</v>
      </c>
      <c r="B71" s="29" t="s">
        <v>73</v>
      </c>
      <c r="C71" s="30" t="s">
        <v>169</v>
      </c>
      <c r="D71" s="30" t="s">
        <v>169</v>
      </c>
      <c r="E71" s="30" t="s">
        <v>169</v>
      </c>
      <c r="F71" s="30" t="s">
        <v>169</v>
      </c>
      <c r="G71" s="30" t="s">
        <v>169</v>
      </c>
      <c r="H71" s="30" t="s">
        <v>169</v>
      </c>
      <c r="I71" s="30" t="s">
        <v>169</v>
      </c>
      <c r="J71" s="30" t="s">
        <v>169</v>
      </c>
      <c r="K71" s="30" t="s">
        <v>169</v>
      </c>
      <c r="L71" s="30" t="s">
        <v>169</v>
      </c>
      <c r="M71" s="30" t="s">
        <v>169</v>
      </c>
      <c r="N71" s="30" t="s">
        <v>169</v>
      </c>
      <c r="O71" s="30" t="s">
        <v>169</v>
      </c>
      <c r="P71" s="30" t="s">
        <v>169</v>
      </c>
      <c r="Q71" s="30" t="s">
        <v>169</v>
      </c>
      <c r="R71" s="30" t="s">
        <v>169</v>
      </c>
      <c r="S71" s="30" t="s">
        <v>169</v>
      </c>
      <c r="T71" s="30" t="s">
        <v>169</v>
      </c>
      <c r="U71" s="30" t="s">
        <v>169</v>
      </c>
      <c r="V71" s="30" t="s">
        <v>169</v>
      </c>
      <c r="W71" s="30" t="s">
        <v>169</v>
      </c>
      <c r="X71" s="30" t="s">
        <v>169</v>
      </c>
      <c r="Y71" s="30" t="s">
        <v>169</v>
      </c>
      <c r="Z71" s="30" t="s">
        <v>169</v>
      </c>
      <c r="AA71" s="30" t="s">
        <v>169</v>
      </c>
      <c r="AB71" s="30" t="s">
        <v>169</v>
      </c>
      <c r="AC71" s="30" t="s">
        <v>169</v>
      </c>
      <c r="AD71" s="30" t="s">
        <v>169</v>
      </c>
      <c r="AE71" s="30" t="s">
        <v>169</v>
      </c>
    </row>
    <row r="72" spans="1:31" s="28" customFormat="1">
      <c r="A72" s="29" t="s">
        <v>133</v>
      </c>
      <c r="B72" s="29" t="s">
        <v>56</v>
      </c>
      <c r="C72" s="30">
        <v>8.2107230100746054E-2</v>
      </c>
      <c r="D72" s="30">
        <v>8.3553811870505756E-2</v>
      </c>
      <c r="E72" s="30">
        <v>0.10073534951663461</v>
      </c>
      <c r="F72" s="30">
        <v>9.7729417240102201E-2</v>
      </c>
      <c r="G72" s="30">
        <v>9.7859985104882349E-2</v>
      </c>
      <c r="H72" s="30">
        <v>9.7029969301232935E-2</v>
      </c>
      <c r="I72" s="30">
        <v>9.062847694771449E-2</v>
      </c>
      <c r="J72" s="30">
        <v>8.5749073371149523E-2</v>
      </c>
      <c r="K72" s="30">
        <v>8.2466004220978287E-2</v>
      </c>
      <c r="L72" s="30">
        <v>8.5221146938951983E-2</v>
      </c>
      <c r="M72" s="30">
        <v>8.3950365479879024E-2</v>
      </c>
      <c r="N72" s="30">
        <v>7.7703891360753868E-2</v>
      </c>
      <c r="O72" s="30">
        <v>7.4170960131404645E-2</v>
      </c>
      <c r="P72" s="30">
        <v>7.0672163716664224E-2</v>
      </c>
      <c r="Q72" s="30">
        <v>6.2894729886712894E-2</v>
      </c>
      <c r="R72" s="30">
        <v>6.17484199997081E-2</v>
      </c>
      <c r="S72" s="30">
        <v>5.8472444209537969E-2</v>
      </c>
      <c r="T72" s="30">
        <v>5.7787071951101256E-2</v>
      </c>
      <c r="U72" s="30">
        <v>5.7498095063328702E-2</v>
      </c>
      <c r="V72" s="30">
        <v>5.5127876167233553E-2</v>
      </c>
      <c r="W72" s="30">
        <v>5.2377199197066591E-2</v>
      </c>
      <c r="X72" s="30">
        <v>5.018291207476893E-2</v>
      </c>
      <c r="Y72" s="30">
        <v>4.3108543193036489E-2</v>
      </c>
      <c r="Z72" s="30">
        <v>4.5253879649313176E-2</v>
      </c>
      <c r="AA72" s="30">
        <v>4.7663854063728743E-2</v>
      </c>
      <c r="AB72" s="30">
        <v>4.1749764439603862E-2</v>
      </c>
      <c r="AC72" s="30">
        <v>4.2221063337430725E-2</v>
      </c>
      <c r="AD72" s="30">
        <v>4.0948241264178169E-2</v>
      </c>
      <c r="AE72" s="30">
        <v>3.5621850593736522E-2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0" t="s">
        <v>169</v>
      </c>
      <c r="D76" s="30" t="s">
        <v>169</v>
      </c>
      <c r="E76" s="30" t="s">
        <v>169</v>
      </c>
      <c r="F76" s="30" t="s">
        <v>169</v>
      </c>
      <c r="G76" s="30" t="s">
        <v>169</v>
      </c>
      <c r="H76" s="30" t="s">
        <v>169</v>
      </c>
      <c r="I76" s="30" t="s">
        <v>169</v>
      </c>
      <c r="J76" s="30" t="s">
        <v>169</v>
      </c>
      <c r="K76" s="30" t="s">
        <v>169</v>
      </c>
      <c r="L76" s="30" t="s">
        <v>169</v>
      </c>
      <c r="M76" s="30" t="s">
        <v>169</v>
      </c>
      <c r="N76" s="30" t="s">
        <v>169</v>
      </c>
      <c r="O76" s="30" t="s">
        <v>169</v>
      </c>
      <c r="P76" s="30" t="s">
        <v>169</v>
      </c>
      <c r="Q76" s="30" t="s">
        <v>169</v>
      </c>
      <c r="R76" s="30" t="s">
        <v>169</v>
      </c>
      <c r="S76" s="30" t="s">
        <v>169</v>
      </c>
      <c r="T76" s="30" t="s">
        <v>169</v>
      </c>
      <c r="U76" s="30" t="s">
        <v>169</v>
      </c>
      <c r="V76" s="30" t="s">
        <v>169</v>
      </c>
      <c r="W76" s="30" t="s">
        <v>169</v>
      </c>
      <c r="X76" s="30" t="s">
        <v>169</v>
      </c>
      <c r="Y76" s="30" t="s">
        <v>169</v>
      </c>
      <c r="Z76" s="30" t="s">
        <v>169</v>
      </c>
      <c r="AA76" s="30" t="s">
        <v>169</v>
      </c>
      <c r="AB76" s="30" t="s">
        <v>169</v>
      </c>
      <c r="AC76" s="30" t="s">
        <v>169</v>
      </c>
      <c r="AD76" s="30" t="s">
        <v>169</v>
      </c>
      <c r="AE76" s="30" t="s">
        <v>169</v>
      </c>
    </row>
    <row r="77" spans="1:31" s="28" customFormat="1">
      <c r="A77" s="29" t="s">
        <v>134</v>
      </c>
      <c r="B77" s="29" t="s">
        <v>71</v>
      </c>
      <c r="C77" s="30" t="s">
        <v>169</v>
      </c>
      <c r="D77" s="30" t="s">
        <v>169</v>
      </c>
      <c r="E77" s="30" t="s">
        <v>169</v>
      </c>
      <c r="F77" s="30" t="s">
        <v>169</v>
      </c>
      <c r="G77" s="30" t="s">
        <v>169</v>
      </c>
      <c r="H77" s="30" t="s">
        <v>169</v>
      </c>
      <c r="I77" s="30" t="s">
        <v>169</v>
      </c>
      <c r="J77" s="30" t="s">
        <v>169</v>
      </c>
      <c r="K77" s="30" t="s">
        <v>169</v>
      </c>
      <c r="L77" s="30" t="s">
        <v>169</v>
      </c>
      <c r="M77" s="30" t="s">
        <v>169</v>
      </c>
      <c r="N77" s="30" t="s">
        <v>169</v>
      </c>
      <c r="O77" s="30" t="s">
        <v>169</v>
      </c>
      <c r="P77" s="30" t="s">
        <v>169</v>
      </c>
      <c r="Q77" s="30" t="s">
        <v>169</v>
      </c>
      <c r="R77" s="30" t="s">
        <v>169</v>
      </c>
      <c r="S77" s="30" t="s">
        <v>169</v>
      </c>
      <c r="T77" s="30" t="s">
        <v>169</v>
      </c>
      <c r="U77" s="30" t="s">
        <v>169</v>
      </c>
      <c r="V77" s="30" t="s">
        <v>169</v>
      </c>
      <c r="W77" s="30" t="s">
        <v>169</v>
      </c>
      <c r="X77" s="30" t="s">
        <v>169</v>
      </c>
      <c r="Y77" s="30" t="s">
        <v>169</v>
      </c>
      <c r="Z77" s="30" t="s">
        <v>169</v>
      </c>
      <c r="AA77" s="30" t="s">
        <v>169</v>
      </c>
      <c r="AB77" s="30" t="s">
        <v>169</v>
      </c>
      <c r="AC77" s="30" t="s">
        <v>169</v>
      </c>
      <c r="AD77" s="30" t="s">
        <v>169</v>
      </c>
      <c r="AE77" s="30" t="s">
        <v>169</v>
      </c>
    </row>
    <row r="78" spans="1:31" s="28" customFormat="1">
      <c r="A78" s="29" t="s">
        <v>134</v>
      </c>
      <c r="B78" s="29" t="s">
        <v>20</v>
      </c>
      <c r="C78" s="30">
        <v>8.6122288812785385E-9</v>
      </c>
      <c r="D78" s="30">
        <v>8.4459968826835254E-9</v>
      </c>
      <c r="E78" s="30">
        <v>8.7019455786793121E-9</v>
      </c>
      <c r="F78" s="30">
        <v>8.754644142957445E-9</v>
      </c>
      <c r="G78" s="30">
        <v>8.7828015235335444E-9</v>
      </c>
      <c r="H78" s="30">
        <v>9.135781634176272E-9</v>
      </c>
      <c r="I78" s="30">
        <v>1.0591094792764313E-8</v>
      </c>
      <c r="J78" s="30">
        <v>1.1347607679135877E-8</v>
      </c>
      <c r="K78" s="30">
        <v>1.1815977893396559E-8</v>
      </c>
      <c r="L78" s="30">
        <v>1.245181166578855E-8</v>
      </c>
      <c r="M78" s="30">
        <v>1.2513419827889006E-8</v>
      </c>
      <c r="N78" s="30">
        <v>1.5376787517562344E-8</v>
      </c>
      <c r="O78" s="30">
        <v>1.5522892518440463E-8</v>
      </c>
      <c r="P78" s="30">
        <v>1.5406292808219177E-8</v>
      </c>
      <c r="Q78" s="30">
        <v>1.5231704425711274E-8</v>
      </c>
      <c r="R78" s="30">
        <v>1.5296496860730594E-8</v>
      </c>
      <c r="S78" s="30">
        <v>1.6479136481383914E-8</v>
      </c>
      <c r="T78" s="30">
        <v>1.6724117492096942E-8</v>
      </c>
      <c r="U78" s="30">
        <v>2.0955662759044608E-8</v>
      </c>
      <c r="V78" s="30">
        <v>2.0818881168774151E-8</v>
      </c>
      <c r="W78" s="30">
        <v>2.2745869006849315E-8</v>
      </c>
      <c r="X78" s="30">
        <v>2.2932386064278191E-8</v>
      </c>
      <c r="Y78" s="30">
        <v>2.3009319020021073E-8</v>
      </c>
      <c r="Z78" s="30">
        <v>2.2217196829996434E-8</v>
      </c>
      <c r="AA78" s="30">
        <v>2.2549770043027695E-8</v>
      </c>
      <c r="AB78" s="30">
        <v>3.0661271733403586E-8</v>
      </c>
      <c r="AC78" s="30">
        <v>3.0427571786090619E-8</v>
      </c>
      <c r="AD78" s="30">
        <v>3.5010010537407799E-8</v>
      </c>
      <c r="AE78" s="30">
        <v>3.4276442307692306E-8</v>
      </c>
    </row>
    <row r="79" spans="1:31" s="28" customFormat="1">
      <c r="A79" s="29" t="s">
        <v>134</v>
      </c>
      <c r="B79" s="29" t="s">
        <v>32</v>
      </c>
      <c r="C79" s="30" t="s">
        <v>169</v>
      </c>
      <c r="D79" s="30" t="s">
        <v>169</v>
      </c>
      <c r="E79" s="30" t="s">
        <v>169</v>
      </c>
      <c r="F79" s="30" t="s">
        <v>169</v>
      </c>
      <c r="G79" s="30" t="s">
        <v>169</v>
      </c>
      <c r="H79" s="30" t="s">
        <v>169</v>
      </c>
      <c r="I79" s="30" t="s">
        <v>169</v>
      </c>
      <c r="J79" s="30" t="s">
        <v>169</v>
      </c>
      <c r="K79" s="30" t="s">
        <v>169</v>
      </c>
      <c r="L79" s="30" t="s">
        <v>169</v>
      </c>
      <c r="M79" s="30" t="s">
        <v>169</v>
      </c>
      <c r="N79" s="30" t="s">
        <v>169</v>
      </c>
      <c r="O79" s="30" t="s">
        <v>169</v>
      </c>
      <c r="P79" s="30" t="s">
        <v>169</v>
      </c>
      <c r="Q79" s="30" t="s">
        <v>169</v>
      </c>
      <c r="R79" s="30" t="s">
        <v>169</v>
      </c>
      <c r="S79" s="30" t="s">
        <v>169</v>
      </c>
      <c r="T79" s="30" t="s">
        <v>169</v>
      </c>
      <c r="U79" s="30" t="s">
        <v>169</v>
      </c>
      <c r="V79" s="30" t="s">
        <v>169</v>
      </c>
      <c r="W79" s="30" t="s">
        <v>169</v>
      </c>
      <c r="X79" s="30" t="s">
        <v>169</v>
      </c>
      <c r="Y79" s="30" t="s">
        <v>169</v>
      </c>
      <c r="Z79" s="30" t="s">
        <v>169</v>
      </c>
      <c r="AA79" s="30" t="s">
        <v>169</v>
      </c>
      <c r="AB79" s="30" t="s">
        <v>169</v>
      </c>
      <c r="AC79" s="30" t="s">
        <v>169</v>
      </c>
      <c r="AD79" s="30" t="s">
        <v>169</v>
      </c>
      <c r="AE79" s="30" t="s">
        <v>169</v>
      </c>
    </row>
    <row r="80" spans="1:31" s="28" customFormat="1">
      <c r="A80" s="29" t="s">
        <v>134</v>
      </c>
      <c r="B80" s="29" t="s">
        <v>66</v>
      </c>
      <c r="C80" s="30">
        <v>7.5339295700579765E-9</v>
      </c>
      <c r="D80" s="30">
        <v>7.1071812631470873E-9</v>
      </c>
      <c r="E80" s="30">
        <v>7.489905020265757E-9</v>
      </c>
      <c r="F80" s="30">
        <v>7.6496686932430355E-9</v>
      </c>
      <c r="G80" s="30">
        <v>7.8037591708993883E-9</v>
      </c>
      <c r="H80" s="30">
        <v>8.3110369529526329E-9</v>
      </c>
      <c r="I80" s="30">
        <v>9.3447383407726568E-9</v>
      </c>
      <c r="J80" s="30">
        <v>1.4349233395413266E-4</v>
      </c>
      <c r="K80" s="30">
        <v>2.919547986891386E-7</v>
      </c>
      <c r="L80" s="30">
        <v>3.0572789732222563E-4</v>
      </c>
      <c r="M80" s="30">
        <v>5.6821210580113902E-4</v>
      </c>
      <c r="N80" s="30">
        <v>8.6672420694871937E-4</v>
      </c>
      <c r="O80" s="30">
        <v>9.7137955221961427E-5</v>
      </c>
      <c r="P80" s="30">
        <v>3.5682590026467348E-4</v>
      </c>
      <c r="Q80" s="30">
        <v>1.4003188409545369E-3</v>
      </c>
      <c r="R80" s="30">
        <v>2.4461362747979834E-4</v>
      </c>
      <c r="S80" s="30">
        <v>3.745641550919014E-3</v>
      </c>
      <c r="T80" s="30">
        <v>1.5931362872607865E-8</v>
      </c>
      <c r="U80" s="30">
        <v>6.1368402794751364E-4</v>
      </c>
      <c r="V80" s="30">
        <v>5.6684240311958743E-4</v>
      </c>
      <c r="W80" s="30">
        <v>3.7408151939970083E-3</v>
      </c>
      <c r="X80" s="30">
        <v>5.6684070457801918E-4</v>
      </c>
      <c r="Y80" s="30">
        <v>5.5586931190087984E-3</v>
      </c>
      <c r="Z80" s="30">
        <v>9.295264600700676E-3</v>
      </c>
      <c r="AA80" s="30">
        <v>4.4944486649031454E-3</v>
      </c>
      <c r="AB80" s="30">
        <v>3.7122081049834671E-3</v>
      </c>
      <c r="AC80" s="30">
        <v>1.6427866632400408E-3</v>
      </c>
      <c r="AD80" s="30">
        <v>1.661295443617147E-2</v>
      </c>
      <c r="AE80" s="30">
        <v>1.5536573097407868E-2</v>
      </c>
    </row>
    <row r="81" spans="1:31" s="28" customFormat="1">
      <c r="A81" s="29" t="s">
        <v>134</v>
      </c>
      <c r="B81" s="29" t="s">
        <v>65</v>
      </c>
      <c r="C81" s="30">
        <v>0.36737799930103776</v>
      </c>
      <c r="D81" s="30">
        <v>0.38138067813930515</v>
      </c>
      <c r="E81" s="30">
        <v>0.34410160676977802</v>
      </c>
      <c r="F81" s="30">
        <v>0.39782546786974193</v>
      </c>
      <c r="G81" s="30">
        <v>0.40840292409919743</v>
      </c>
      <c r="H81" s="30">
        <v>0.38126142715364453</v>
      </c>
      <c r="I81" s="30">
        <v>0.42464656190884081</v>
      </c>
      <c r="J81" s="30">
        <v>0.42517909106904711</v>
      </c>
      <c r="K81" s="30">
        <v>0.40951813904124262</v>
      </c>
      <c r="L81" s="30">
        <v>0.38730699183237899</v>
      </c>
      <c r="M81" s="30">
        <v>0.38047526822309979</v>
      </c>
      <c r="N81" s="30">
        <v>0.3681904162176261</v>
      </c>
      <c r="O81" s="30">
        <v>0.40649295189250134</v>
      </c>
      <c r="P81" s="30">
        <v>0.39364365843287674</v>
      </c>
      <c r="Q81" s="30">
        <v>0.37881190097382339</v>
      </c>
      <c r="R81" s="30">
        <v>0.35267223789527818</v>
      </c>
      <c r="S81" s="30">
        <v>0.38198926635915043</v>
      </c>
      <c r="T81" s="30">
        <v>0.36363808691454969</v>
      </c>
      <c r="U81" s="30">
        <v>0.33898682430234478</v>
      </c>
      <c r="V81" s="30">
        <v>0.3339933548694114</v>
      </c>
      <c r="W81" s="30">
        <v>0.3295108741202713</v>
      </c>
      <c r="X81" s="30">
        <v>0.35556345480401913</v>
      </c>
      <c r="Y81" s="30">
        <v>0.36169320111170439</v>
      </c>
      <c r="Z81" s="30">
        <v>0.32784517602417867</v>
      </c>
      <c r="AA81" s="30">
        <v>0.36035298265388521</v>
      </c>
      <c r="AB81" s="30">
        <v>0.39753488332950015</v>
      </c>
      <c r="AC81" s="30">
        <v>0.37686917042075052</v>
      </c>
      <c r="AD81" s="30">
        <v>0.34600076526391471</v>
      </c>
      <c r="AE81" s="30">
        <v>0.35693520516707711</v>
      </c>
    </row>
    <row r="82" spans="1:31" s="28" customFormat="1">
      <c r="A82" s="29" t="s">
        <v>134</v>
      </c>
      <c r="B82" s="29" t="s">
        <v>69</v>
      </c>
      <c r="C82" s="30">
        <v>0.3508517225277174</v>
      </c>
      <c r="D82" s="30">
        <v>0.39319009743744249</v>
      </c>
      <c r="E82" s="30">
        <v>0.38366114433417808</v>
      </c>
      <c r="F82" s="30">
        <v>0.38243630936542061</v>
      </c>
      <c r="G82" s="30">
        <v>0.39975438029162708</v>
      </c>
      <c r="H82" s="30">
        <v>0.40397402815358768</v>
      </c>
      <c r="I82" s="30">
        <v>0.42228111689908965</v>
      </c>
      <c r="J82" s="30">
        <v>0.40372806373174058</v>
      </c>
      <c r="K82" s="30">
        <v>0.4142326950739299</v>
      </c>
      <c r="L82" s="30">
        <v>0.40326282494142635</v>
      </c>
      <c r="M82" s="30">
        <v>0.42462438779774353</v>
      </c>
      <c r="N82" s="30">
        <v>0.40451040566808139</v>
      </c>
      <c r="O82" s="30">
        <v>0.39733533664915327</v>
      </c>
      <c r="P82" s="30">
        <v>0.41292582538607042</v>
      </c>
      <c r="Q82" s="30">
        <v>0.42146142850198809</v>
      </c>
      <c r="R82" s="30">
        <v>0.42898405911431053</v>
      </c>
      <c r="S82" s="30">
        <v>0.42263436812292371</v>
      </c>
      <c r="T82" s="30">
        <v>0.41602281845679145</v>
      </c>
      <c r="U82" s="30">
        <v>0.40305505550812282</v>
      </c>
      <c r="V82" s="30">
        <v>0.42355093364830848</v>
      </c>
      <c r="W82" s="30">
        <v>0.39178525070498954</v>
      </c>
      <c r="X82" s="30">
        <v>0.38556858887573781</v>
      </c>
      <c r="Y82" s="30">
        <v>0.4028552485121864</v>
      </c>
      <c r="Z82" s="30">
        <v>0.42281463132961</v>
      </c>
      <c r="AA82" s="30">
        <v>0.4332388784637734</v>
      </c>
      <c r="AB82" s="30">
        <v>0.42136537997905243</v>
      </c>
      <c r="AC82" s="30">
        <v>0.415875386826009</v>
      </c>
      <c r="AD82" s="30">
        <v>0.39728046961141555</v>
      </c>
      <c r="AE82" s="30">
        <v>0.40866018794557207</v>
      </c>
    </row>
    <row r="83" spans="1:31" s="28" customFormat="1">
      <c r="A83" s="29" t="s">
        <v>134</v>
      </c>
      <c r="B83" s="29" t="s">
        <v>68</v>
      </c>
      <c r="C83" s="30" t="s">
        <v>169</v>
      </c>
      <c r="D83" s="30" t="s">
        <v>169</v>
      </c>
      <c r="E83" s="30" t="s">
        <v>169</v>
      </c>
      <c r="F83" s="30" t="s">
        <v>169</v>
      </c>
      <c r="G83" s="30" t="s">
        <v>169</v>
      </c>
      <c r="H83" s="30" t="s">
        <v>169</v>
      </c>
      <c r="I83" s="30" t="s">
        <v>169</v>
      </c>
      <c r="J83" s="30" t="s">
        <v>169</v>
      </c>
      <c r="K83" s="30" t="s">
        <v>169</v>
      </c>
      <c r="L83" s="30" t="s">
        <v>169</v>
      </c>
      <c r="M83" s="30" t="s">
        <v>169</v>
      </c>
      <c r="N83" s="30" t="s">
        <v>169</v>
      </c>
      <c r="O83" s="30" t="s">
        <v>169</v>
      </c>
      <c r="P83" s="30" t="s">
        <v>169</v>
      </c>
      <c r="Q83" s="30" t="s">
        <v>169</v>
      </c>
      <c r="R83" s="30" t="s">
        <v>169</v>
      </c>
      <c r="S83" s="30" t="s">
        <v>169</v>
      </c>
      <c r="T83" s="30" t="s">
        <v>169</v>
      </c>
      <c r="U83" s="30" t="s">
        <v>169</v>
      </c>
      <c r="V83" s="30" t="s">
        <v>169</v>
      </c>
      <c r="W83" s="30" t="s">
        <v>169</v>
      </c>
      <c r="X83" s="30" t="s">
        <v>169</v>
      </c>
      <c r="Y83" s="30" t="s">
        <v>169</v>
      </c>
      <c r="Z83" s="30" t="s">
        <v>169</v>
      </c>
      <c r="AA83" s="30" t="s">
        <v>169</v>
      </c>
      <c r="AB83" s="30" t="s">
        <v>169</v>
      </c>
      <c r="AC83" s="30" t="s">
        <v>169</v>
      </c>
      <c r="AD83" s="30" t="s">
        <v>169</v>
      </c>
      <c r="AE83" s="30" t="s">
        <v>169</v>
      </c>
    </row>
    <row r="84" spans="1:31" s="28" customFormat="1">
      <c r="A84" s="29" t="s">
        <v>134</v>
      </c>
      <c r="B84" s="29" t="s">
        <v>36</v>
      </c>
      <c r="C84" s="30" t="s">
        <v>169</v>
      </c>
      <c r="D84" s="30" t="s">
        <v>169</v>
      </c>
      <c r="E84" s="30" t="s">
        <v>169</v>
      </c>
      <c r="F84" s="30" t="s">
        <v>169</v>
      </c>
      <c r="G84" s="30" t="s">
        <v>169</v>
      </c>
      <c r="H84" s="30" t="s">
        <v>169</v>
      </c>
      <c r="I84" s="30" t="s">
        <v>169</v>
      </c>
      <c r="J84" s="30" t="s">
        <v>169</v>
      </c>
      <c r="K84" s="30" t="s">
        <v>169</v>
      </c>
      <c r="L84" s="30" t="s">
        <v>169</v>
      </c>
      <c r="M84" s="30" t="s">
        <v>169</v>
      </c>
      <c r="N84" s="30" t="s">
        <v>169</v>
      </c>
      <c r="O84" s="30" t="s">
        <v>169</v>
      </c>
      <c r="P84" s="30" t="s">
        <v>169</v>
      </c>
      <c r="Q84" s="30" t="s">
        <v>169</v>
      </c>
      <c r="R84" s="30" t="s">
        <v>169</v>
      </c>
      <c r="S84" s="30" t="s">
        <v>169</v>
      </c>
      <c r="T84" s="30" t="s">
        <v>169</v>
      </c>
      <c r="U84" s="30" t="s">
        <v>169</v>
      </c>
      <c r="V84" s="30" t="s">
        <v>169</v>
      </c>
      <c r="W84" s="30" t="s">
        <v>169</v>
      </c>
      <c r="X84" s="30" t="s">
        <v>169</v>
      </c>
      <c r="Y84" s="30" t="s">
        <v>169</v>
      </c>
      <c r="Z84" s="30" t="s">
        <v>169</v>
      </c>
      <c r="AA84" s="30" t="s">
        <v>169</v>
      </c>
      <c r="AB84" s="30" t="s">
        <v>169</v>
      </c>
      <c r="AC84" s="30" t="s">
        <v>169</v>
      </c>
      <c r="AD84" s="30" t="s">
        <v>169</v>
      </c>
      <c r="AE84" s="30" t="s">
        <v>169</v>
      </c>
    </row>
    <row r="85" spans="1:31" s="28" customFormat="1">
      <c r="A85" s="29" t="s">
        <v>134</v>
      </c>
      <c r="B85" s="29" t="s">
        <v>73</v>
      </c>
      <c r="C85" s="30" t="s">
        <v>169</v>
      </c>
      <c r="D85" s="30" t="s">
        <v>169</v>
      </c>
      <c r="E85" s="30" t="s">
        <v>169</v>
      </c>
      <c r="F85" s="30" t="s">
        <v>169</v>
      </c>
      <c r="G85" s="30" t="s">
        <v>169</v>
      </c>
      <c r="H85" s="30" t="s">
        <v>169</v>
      </c>
      <c r="I85" s="30" t="s">
        <v>169</v>
      </c>
      <c r="J85" s="30" t="s">
        <v>169</v>
      </c>
      <c r="K85" s="30">
        <v>0.23830489592539142</v>
      </c>
      <c r="L85" s="30">
        <v>0.25977065901892799</v>
      </c>
      <c r="M85" s="30">
        <v>0.26172164473845716</v>
      </c>
      <c r="N85" s="30">
        <v>0.23281541580830456</v>
      </c>
      <c r="O85" s="30">
        <v>0.23412064412232081</v>
      </c>
      <c r="P85" s="30">
        <v>0.2345000390944047</v>
      </c>
      <c r="Q85" s="30">
        <v>0.22302660986740488</v>
      </c>
      <c r="R85" s="30">
        <v>0.23192688942295153</v>
      </c>
      <c r="S85" s="30">
        <v>0.23158308629223073</v>
      </c>
      <c r="T85" s="30">
        <v>0.23505663921640713</v>
      </c>
      <c r="U85" s="30">
        <v>0.24296185880552651</v>
      </c>
      <c r="V85" s="30">
        <v>0.22768814958438494</v>
      </c>
      <c r="W85" s="30">
        <v>0.22018397070976878</v>
      </c>
      <c r="X85" s="30">
        <v>0.2233420322860816</v>
      </c>
      <c r="Y85" s="30">
        <v>0.21477011571383234</v>
      </c>
      <c r="Z85" s="30">
        <v>0.22811030998592244</v>
      </c>
      <c r="AA85" s="30">
        <v>0.2248394602170351</v>
      </c>
      <c r="AB85" s="30">
        <v>0.22330926738868861</v>
      </c>
      <c r="AC85" s="30">
        <v>0.22179139925846972</v>
      </c>
      <c r="AD85" s="30">
        <v>0.22422389346017887</v>
      </c>
      <c r="AE85" s="30">
        <v>0.21200013183075889</v>
      </c>
    </row>
    <row r="86" spans="1:31" s="28" customFormat="1">
      <c r="A86" s="29" t="s">
        <v>134</v>
      </c>
      <c r="B86" s="29" t="s">
        <v>56</v>
      </c>
      <c r="C86" s="30" t="s">
        <v>169</v>
      </c>
      <c r="D86" s="30">
        <v>3.3370824074036673E-2</v>
      </c>
      <c r="E86" s="30">
        <v>3.7236454032004214E-2</v>
      </c>
      <c r="F86" s="30">
        <v>2.8882010486756728E-2</v>
      </c>
      <c r="G86" s="30">
        <v>3.3606209192118694E-2</v>
      </c>
      <c r="H86" s="30">
        <v>3.7454405797383114E-2</v>
      </c>
      <c r="I86" s="30">
        <v>5.7420501072021429E-2</v>
      </c>
      <c r="J86" s="30">
        <v>6.0237035614466992E-2</v>
      </c>
      <c r="K86" s="30">
        <v>7.6277901776746718E-2</v>
      </c>
      <c r="L86" s="30">
        <v>8.1149407860438671E-2</v>
      </c>
      <c r="M86" s="30">
        <v>8.1553556185252785E-2</v>
      </c>
      <c r="N86" s="30">
        <v>7.1573635499409899E-2</v>
      </c>
      <c r="O86" s="30">
        <v>6.7521785881017898E-2</v>
      </c>
      <c r="P86" s="30">
        <v>6.2226958522819301E-2</v>
      </c>
      <c r="Q86" s="30">
        <v>6.2115526836158272E-2</v>
      </c>
      <c r="R86" s="30">
        <v>6.240519877590666E-2</v>
      </c>
      <c r="S86" s="30">
        <v>5.9385213509810846E-2</v>
      </c>
      <c r="T86" s="30">
        <v>5.5260692947417166E-2</v>
      </c>
      <c r="U86" s="30">
        <v>5.7516429369364963E-2</v>
      </c>
      <c r="V86" s="30">
        <v>5.537988618170625E-2</v>
      </c>
      <c r="W86" s="30">
        <v>5.3038340531764226E-2</v>
      </c>
      <c r="X86" s="30">
        <v>4.9911100753604401E-2</v>
      </c>
      <c r="Y86" s="30">
        <v>4.5830137133704235E-2</v>
      </c>
      <c r="Z86" s="30">
        <v>4.7220322416900634E-2</v>
      </c>
      <c r="AA86" s="30">
        <v>5.2329550302990281E-2</v>
      </c>
      <c r="AB86" s="30">
        <v>4.5605180069808827E-2</v>
      </c>
      <c r="AC86" s="30">
        <v>4.2373677774999632E-2</v>
      </c>
      <c r="AD86" s="30">
        <v>4.2748620757982893E-2</v>
      </c>
      <c r="AE86" s="30">
        <v>4.0751931042537E-2</v>
      </c>
    </row>
    <row r="88" spans="1:31"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s="28" customFormat="1">
      <c r="A92" s="29" t="s">
        <v>40</v>
      </c>
      <c r="B92" s="29" t="s">
        <v>70</v>
      </c>
      <c r="C92" s="31">
        <v>7.2328288584194475E-2</v>
      </c>
      <c r="D92" s="31">
        <v>4.8849709039036897E-2</v>
      </c>
      <c r="E92" s="31">
        <v>5.8864023795430535E-2</v>
      </c>
      <c r="F92" s="31">
        <v>7.5018083760037393E-2</v>
      </c>
      <c r="G92" s="31">
        <v>7.8032426957800466E-2</v>
      </c>
      <c r="H92" s="31">
        <v>8.0509393985935804E-2</v>
      </c>
      <c r="I92" s="31">
        <v>7.7628166339799159E-2</v>
      </c>
      <c r="J92" s="31">
        <v>7.2780470061901803E-2</v>
      </c>
      <c r="K92" s="31">
        <v>7.0632474667605763E-2</v>
      </c>
      <c r="L92" s="31">
        <v>7.4016634496330766E-2</v>
      </c>
      <c r="M92" s="31">
        <v>7.5281926535166951E-2</v>
      </c>
      <c r="N92" s="31">
        <v>0.13387127597165244</v>
      </c>
      <c r="O92" s="31">
        <v>0.13447702984869922</v>
      </c>
      <c r="P92" s="31">
        <v>0.13406251661233162</v>
      </c>
      <c r="Q92" s="31">
        <v>0.14627267072466724</v>
      </c>
      <c r="R92" s="31">
        <v>0.14656139414808741</v>
      </c>
      <c r="S92" s="31">
        <v>0.14354871800546737</v>
      </c>
      <c r="T92" s="31">
        <v>0.1432872806152739</v>
      </c>
      <c r="U92" s="31">
        <v>0.14859222651967444</v>
      </c>
      <c r="V92" s="31">
        <v>0.14626707380151097</v>
      </c>
      <c r="W92" s="31">
        <v>0.1549189162137373</v>
      </c>
      <c r="X92" s="31">
        <v>0.16489642384131822</v>
      </c>
      <c r="Y92" s="31">
        <v>0.15931290422147465</v>
      </c>
      <c r="Z92" s="31">
        <v>0.16378779339107802</v>
      </c>
      <c r="AA92" s="31">
        <v>0.16311858757506148</v>
      </c>
      <c r="AB92" s="31">
        <v>0.15577865053967907</v>
      </c>
      <c r="AC92" s="31">
        <v>0.15760503375290302</v>
      </c>
      <c r="AD92" s="31">
        <v>0.15049339888169982</v>
      </c>
      <c r="AE92" s="31">
        <v>0.14126641279729615</v>
      </c>
    </row>
    <row r="93" spans="1:31" collapsed="1">
      <c r="A93" s="29" t="s">
        <v>40</v>
      </c>
      <c r="B93" s="29" t="s">
        <v>72</v>
      </c>
      <c r="C93" s="31">
        <v>5.0127811824080749E-2</v>
      </c>
      <c r="D93" s="31">
        <v>8.3249505699179382E-2</v>
      </c>
      <c r="E93" s="31">
        <v>9.6569398682856453E-2</v>
      </c>
      <c r="F93" s="31">
        <v>0.25228661109676581</v>
      </c>
      <c r="G93" s="31">
        <v>0.21109680016402535</v>
      </c>
      <c r="H93" s="31">
        <v>0.22351552887653311</v>
      </c>
      <c r="I93" s="31">
        <v>0.26576020798529243</v>
      </c>
      <c r="J93" s="31">
        <v>0.25420543476173391</v>
      </c>
      <c r="K93" s="31">
        <v>0.26754673607876683</v>
      </c>
      <c r="L93" s="31">
        <v>0.27602512585707673</v>
      </c>
      <c r="M93" s="31">
        <v>0.29960593340555192</v>
      </c>
      <c r="N93" s="31">
        <v>0.31962715507629719</v>
      </c>
      <c r="O93" s="31">
        <v>0.31815259095327736</v>
      </c>
      <c r="P93" s="31">
        <v>0.31549746089817826</v>
      </c>
      <c r="Q93" s="31">
        <v>0.32732342769414702</v>
      </c>
      <c r="R93" s="31">
        <v>0.32644448240018459</v>
      </c>
      <c r="S93" s="31">
        <v>0.32579246090538194</v>
      </c>
      <c r="T93" s="31">
        <v>0.33110553278405191</v>
      </c>
      <c r="U93" s="31">
        <v>0.33801782991527696</v>
      </c>
      <c r="V93" s="31">
        <v>0.33531903209201014</v>
      </c>
      <c r="W93" s="31">
        <v>0.3263212383850963</v>
      </c>
      <c r="X93" s="31">
        <v>0.33529861570522485</v>
      </c>
      <c r="Y93" s="31">
        <v>0.30417257094960182</v>
      </c>
      <c r="Z93" s="31">
        <v>0.33432743828108141</v>
      </c>
      <c r="AA93" s="31">
        <v>0.33325415019715326</v>
      </c>
      <c r="AB93" s="31">
        <v>0.31407471388861524</v>
      </c>
      <c r="AC93" s="31">
        <v>0.3150766423232681</v>
      </c>
      <c r="AD93" s="31">
        <v>0.30509794690196912</v>
      </c>
      <c r="AE93" s="31">
        <v>0.29280854035623927</v>
      </c>
    </row>
    <row r="94" spans="1:31">
      <c r="A94" s="29" t="s">
        <v>40</v>
      </c>
      <c r="B94" s="29" t="s">
        <v>76</v>
      </c>
      <c r="C94" s="31">
        <v>5.4244879813669433E-2</v>
      </c>
      <c r="D94" s="31">
        <v>6.5248158819533386E-2</v>
      </c>
      <c r="E94" s="31">
        <v>8.8110112660937309E-2</v>
      </c>
      <c r="F94" s="31">
        <v>0.10320209671426279</v>
      </c>
      <c r="G94" s="31">
        <v>0.11077191927835325</v>
      </c>
      <c r="H94" s="31">
        <v>0.11409952242323797</v>
      </c>
      <c r="I94" s="31">
        <v>0.10736171401012932</v>
      </c>
      <c r="J94" s="31">
        <v>0.10159667810740819</v>
      </c>
      <c r="K94" s="31">
        <v>9.9628405412230003E-2</v>
      </c>
      <c r="L94" s="31">
        <v>0.10021153099680086</v>
      </c>
      <c r="M94" s="31">
        <v>0.10083482780379802</v>
      </c>
      <c r="N94" s="31">
        <v>9.0257189663030729E-2</v>
      </c>
      <c r="O94" s="31">
        <v>8.7871651058150604E-2</v>
      </c>
      <c r="P94" s="31">
        <v>8.4526400843222993E-2</v>
      </c>
      <c r="Q94" s="31">
        <v>8.2766121558714448E-2</v>
      </c>
      <c r="R94" s="31">
        <v>8.1540370516561184E-2</v>
      </c>
      <c r="S94" s="31">
        <v>7.5610328229474583E-2</v>
      </c>
      <c r="T94" s="31">
        <v>7.4995038219350454E-2</v>
      </c>
      <c r="U94" s="31">
        <v>7.3114388531030763E-2</v>
      </c>
      <c r="V94" s="31">
        <v>7.1390986072546264E-2</v>
      </c>
      <c r="W94" s="31">
        <v>6.9007301386225503E-2</v>
      </c>
      <c r="X94" s="31">
        <v>6.7967240781888871E-2</v>
      </c>
      <c r="Y94" s="31">
        <v>6.0056113770054063E-2</v>
      </c>
      <c r="Z94" s="31">
        <v>6.1940623797599334E-2</v>
      </c>
      <c r="AA94" s="31">
        <v>6.1714182779489923E-2</v>
      </c>
      <c r="AB94" s="31">
        <v>5.7099431554101188E-2</v>
      </c>
      <c r="AC94" s="31">
        <v>5.7184123886226068E-2</v>
      </c>
      <c r="AD94" s="31">
        <v>5.1217668791555787E-2</v>
      </c>
      <c r="AE94" s="31">
        <v>4.7074059831505477E-2</v>
      </c>
    </row>
    <row r="95" spans="1:31" collapsed="1"/>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1" t="s">
        <v>169</v>
      </c>
      <c r="D97" s="31" t="s">
        <v>169</v>
      </c>
      <c r="E97" s="31" t="s">
        <v>169</v>
      </c>
      <c r="F97" s="31" t="s">
        <v>169</v>
      </c>
      <c r="G97" s="31" t="s">
        <v>169</v>
      </c>
      <c r="H97" s="31" t="s">
        <v>169</v>
      </c>
      <c r="I97" s="31" t="s">
        <v>169</v>
      </c>
      <c r="J97" s="31" t="s">
        <v>169</v>
      </c>
      <c r="K97" s="31" t="s">
        <v>169</v>
      </c>
      <c r="L97" s="31" t="s">
        <v>169</v>
      </c>
      <c r="M97" s="31" t="s">
        <v>169</v>
      </c>
      <c r="N97" s="31">
        <v>0.1815027681792441</v>
      </c>
      <c r="O97" s="31">
        <v>0.18159156348387881</v>
      </c>
      <c r="P97" s="31">
        <v>0.17731894138906962</v>
      </c>
      <c r="Q97" s="31">
        <v>0.18081844104538755</v>
      </c>
      <c r="R97" s="31">
        <v>0.18089818384465559</v>
      </c>
      <c r="S97" s="31">
        <v>0.17555233991656469</v>
      </c>
      <c r="T97" s="31">
        <v>0.17596494823282632</v>
      </c>
      <c r="U97" s="31">
        <v>0.17465244650345607</v>
      </c>
      <c r="V97" s="31">
        <v>0.17087907557406107</v>
      </c>
      <c r="W97" s="31">
        <v>0.16848964410224271</v>
      </c>
      <c r="X97" s="31">
        <v>0.16868778977056709</v>
      </c>
      <c r="Y97" s="31">
        <v>0.16432632376388762</v>
      </c>
      <c r="Z97" s="31">
        <v>0.17165685632880406</v>
      </c>
      <c r="AA97" s="31">
        <v>0.17016232035457965</v>
      </c>
      <c r="AB97" s="31">
        <v>0.16790575563993421</v>
      </c>
      <c r="AC97" s="31">
        <v>0.1650197398501968</v>
      </c>
      <c r="AD97" s="31">
        <v>0.17093523918275386</v>
      </c>
      <c r="AE97" s="31">
        <v>0.1677481364614348</v>
      </c>
    </row>
    <row r="98" spans="1:31">
      <c r="A98" s="29" t="s">
        <v>130</v>
      </c>
      <c r="B98" s="29" t="s">
        <v>72</v>
      </c>
      <c r="C98" s="31">
        <v>4.2389485485975209E-2</v>
      </c>
      <c r="D98" s="31">
        <v>7.7728302484235581E-2</v>
      </c>
      <c r="E98" s="31">
        <v>8.9571729869028865E-2</v>
      </c>
      <c r="F98" s="31">
        <v>0.32747102275568862</v>
      </c>
      <c r="G98" s="31">
        <v>0.22530517379651224</v>
      </c>
      <c r="H98" s="31">
        <v>0.23717979032454936</v>
      </c>
      <c r="I98" s="31">
        <v>0.28298987766628853</v>
      </c>
      <c r="J98" s="31">
        <v>0.27013386848013343</v>
      </c>
      <c r="K98" s="31">
        <v>0.28223564998163947</v>
      </c>
      <c r="L98" s="31">
        <v>0.28854623270580454</v>
      </c>
      <c r="M98" s="31">
        <v>0.31657710666273065</v>
      </c>
      <c r="N98" s="31">
        <v>0.33363567120767468</v>
      </c>
      <c r="O98" s="31">
        <v>0.33619302446177518</v>
      </c>
      <c r="P98" s="31">
        <v>0.33452216790481371</v>
      </c>
      <c r="Q98" s="31">
        <v>0.3499266541417107</v>
      </c>
      <c r="R98" s="31">
        <v>0.34633786294221464</v>
      </c>
      <c r="S98" s="31">
        <v>0.35408580629520703</v>
      </c>
      <c r="T98" s="31">
        <v>0.35804952905318521</v>
      </c>
      <c r="U98" s="31">
        <v>0.36445119655503128</v>
      </c>
      <c r="V98" s="31">
        <v>0.36128311549066472</v>
      </c>
      <c r="W98" s="31">
        <v>0.3483210877141098</v>
      </c>
      <c r="X98" s="31">
        <v>0.37563402127944118</v>
      </c>
      <c r="Y98" s="31">
        <v>0.34032562945221473</v>
      </c>
      <c r="Z98" s="31">
        <v>0.38757146044144797</v>
      </c>
      <c r="AA98" s="31">
        <v>0.39147474678212979</v>
      </c>
      <c r="AB98" s="31">
        <v>0.37020998458426341</v>
      </c>
      <c r="AC98" s="31">
        <v>0.35741858000353732</v>
      </c>
      <c r="AD98" s="31">
        <v>0.37174695765997595</v>
      </c>
      <c r="AE98" s="31">
        <v>0.36492546843116858</v>
      </c>
    </row>
    <row r="99" spans="1:31">
      <c r="A99" s="29" t="s">
        <v>130</v>
      </c>
      <c r="B99" s="29" t="s">
        <v>76</v>
      </c>
      <c r="C99" s="31">
        <v>2.9458887839180478E-2</v>
      </c>
      <c r="D99" s="31">
        <v>3.8196017446952509E-2</v>
      </c>
      <c r="E99" s="31">
        <v>8.0609246618558825E-2</v>
      </c>
      <c r="F99" s="31">
        <v>9.0199921592763244E-2</v>
      </c>
      <c r="G99" s="31">
        <v>0.10352618355105053</v>
      </c>
      <c r="H99" s="31">
        <v>0.10928027235281416</v>
      </c>
      <c r="I99" s="31">
        <v>0.1011334185193294</v>
      </c>
      <c r="J99" s="31">
        <v>9.7012018558213814E-2</v>
      </c>
      <c r="K99" s="31">
        <v>9.3192856414849479E-2</v>
      </c>
      <c r="L99" s="31">
        <v>9.3753511672393874E-2</v>
      </c>
      <c r="M99" s="31">
        <v>9.3617532386617533E-2</v>
      </c>
      <c r="N99" s="31">
        <v>8.6580093223424831E-2</v>
      </c>
      <c r="O99" s="31">
        <v>8.5019778494024686E-2</v>
      </c>
      <c r="P99" s="31">
        <v>8.1266520556467076E-2</v>
      </c>
      <c r="Q99" s="31">
        <v>8.0437882185018142E-2</v>
      </c>
      <c r="R99" s="31">
        <v>7.9455888907315586E-2</v>
      </c>
      <c r="S99" s="31">
        <v>7.4503529267319485E-2</v>
      </c>
      <c r="T99" s="31">
        <v>7.4874060344213234E-2</v>
      </c>
      <c r="U99" s="31">
        <v>7.2623447049996015E-2</v>
      </c>
      <c r="V99" s="31">
        <v>6.9339448127767336E-2</v>
      </c>
      <c r="W99" s="31">
        <v>6.7872171269139303E-2</v>
      </c>
      <c r="X99" s="31">
        <v>6.8533905601129236E-2</v>
      </c>
      <c r="Y99" s="31">
        <v>6.1611411500528693E-2</v>
      </c>
      <c r="Z99" s="31">
        <v>6.4445753038526357E-2</v>
      </c>
      <c r="AA99" s="31">
        <v>6.5521085647321717E-2</v>
      </c>
      <c r="AB99" s="31">
        <v>6.3422287979490677E-2</v>
      </c>
      <c r="AC99" s="31">
        <v>6.2358301537780228E-2</v>
      </c>
      <c r="AD99" s="31">
        <v>6.0991358842886922E-2</v>
      </c>
      <c r="AE99" s="31">
        <v>5.4827777891241825E-2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1" t="s">
        <v>169</v>
      </c>
      <c r="D102" s="31">
        <v>0.14371021074466325</v>
      </c>
      <c r="E102" s="31">
        <v>0.17465447693886985</v>
      </c>
      <c r="F102" s="31">
        <v>0.21305600813624426</v>
      </c>
      <c r="G102" s="31">
        <v>0.21581326738256851</v>
      </c>
      <c r="H102" s="31">
        <v>0.2232621010197483</v>
      </c>
      <c r="I102" s="31">
        <v>0.23297170008190585</v>
      </c>
      <c r="J102" s="31">
        <v>0.22218912424326487</v>
      </c>
      <c r="K102" s="31">
        <v>0.22023427988772834</v>
      </c>
      <c r="L102" s="31">
        <v>0.22345331132454338</v>
      </c>
      <c r="M102" s="31">
        <v>0.22071670997288811</v>
      </c>
      <c r="N102" s="31">
        <v>0.18958887223148377</v>
      </c>
      <c r="O102" s="31">
        <v>0.18698910902778795</v>
      </c>
      <c r="P102" s="31">
        <v>0.18791532316258161</v>
      </c>
      <c r="Q102" s="31">
        <v>0.19237536699320987</v>
      </c>
      <c r="R102" s="31">
        <v>0.19215862150988777</v>
      </c>
      <c r="S102" s="31">
        <v>0.1805799426740253</v>
      </c>
      <c r="T102" s="31">
        <v>0.17928080057709089</v>
      </c>
      <c r="U102" s="31">
        <v>0.17930776631985706</v>
      </c>
      <c r="V102" s="31">
        <v>0.18207822318451272</v>
      </c>
      <c r="W102" s="31">
        <v>0.17662270132476998</v>
      </c>
      <c r="X102" s="31">
        <v>0.17433165015706653</v>
      </c>
      <c r="Y102" s="31">
        <v>0.17270330037922685</v>
      </c>
      <c r="Z102" s="31">
        <v>0.16843483436212184</v>
      </c>
      <c r="AA102" s="31">
        <v>0.16559124630126804</v>
      </c>
      <c r="AB102" s="31">
        <v>0.15466973477510793</v>
      </c>
      <c r="AC102" s="31">
        <v>0.1588185313141478</v>
      </c>
      <c r="AD102" s="31">
        <v>0.14574730530910304</v>
      </c>
      <c r="AE102" s="31">
        <v>0.13495323193960354</v>
      </c>
    </row>
    <row r="103" spans="1:31">
      <c r="A103" s="29" t="s">
        <v>131</v>
      </c>
      <c r="B103" s="29" t="s">
        <v>72</v>
      </c>
      <c r="C103" s="31">
        <v>6.339351411797596E-2</v>
      </c>
      <c r="D103" s="31">
        <v>9.2714425496225897E-2</v>
      </c>
      <c r="E103" s="31">
        <v>0.10856534458423492</v>
      </c>
      <c r="F103" s="31">
        <v>0.12339897713247482</v>
      </c>
      <c r="G103" s="31">
        <v>0.12758628653909934</v>
      </c>
      <c r="H103" s="31">
        <v>0.14320305296680647</v>
      </c>
      <c r="I103" s="31">
        <v>0.16449185843253539</v>
      </c>
      <c r="J103" s="31">
        <v>0.16058516196174633</v>
      </c>
      <c r="K103" s="31">
        <v>0.16823010538397376</v>
      </c>
      <c r="L103" s="31">
        <v>0.18034590226472369</v>
      </c>
      <c r="M103" s="31">
        <v>0.18385450102822429</v>
      </c>
      <c r="N103" s="31">
        <v>0.25204492205191431</v>
      </c>
      <c r="O103" s="31">
        <v>0.26405359614826146</v>
      </c>
      <c r="P103" s="31">
        <v>0.26066980402754553</v>
      </c>
      <c r="Q103" s="31">
        <v>0.27640806269089085</v>
      </c>
      <c r="R103" s="31">
        <v>0.27210181969581188</v>
      </c>
      <c r="S103" s="31">
        <v>0.27372234870831458</v>
      </c>
      <c r="T103" s="31">
        <v>0.28344625657798367</v>
      </c>
      <c r="U103" s="31">
        <v>0.29565734605936539</v>
      </c>
      <c r="V103" s="31">
        <v>0.30017527634354996</v>
      </c>
      <c r="W103" s="31">
        <v>0.30746404646554293</v>
      </c>
      <c r="X103" s="31">
        <v>0.30052589320919348</v>
      </c>
      <c r="Y103" s="31">
        <v>0.27145965836099767</v>
      </c>
      <c r="Z103" s="31">
        <v>0.27660300460436776</v>
      </c>
      <c r="AA103" s="31">
        <v>0.26032478472672693</v>
      </c>
      <c r="AB103" s="31">
        <v>0.23713227445593385</v>
      </c>
      <c r="AC103" s="31">
        <v>0.25351989290393151</v>
      </c>
      <c r="AD103" s="31">
        <v>0.19811586916981466</v>
      </c>
      <c r="AE103" s="31">
        <v>0.17440893972348354</v>
      </c>
    </row>
    <row r="104" spans="1:31">
      <c r="A104" s="29" t="s">
        <v>131</v>
      </c>
      <c r="B104" s="29" t="s">
        <v>76</v>
      </c>
      <c r="C104" s="31">
        <v>7.3920227938965577E-2</v>
      </c>
      <c r="D104" s="31">
        <v>8.0970206506934664E-2</v>
      </c>
      <c r="E104" s="31">
        <v>9.1505803808493144E-2</v>
      </c>
      <c r="F104" s="31">
        <v>0.1134021723715425</v>
      </c>
      <c r="G104" s="31">
        <v>0.11663872587965722</v>
      </c>
      <c r="H104" s="31">
        <v>0.11857017607141845</v>
      </c>
      <c r="I104" s="31">
        <v>0.11756321761691121</v>
      </c>
      <c r="J104" s="31">
        <v>0.10882182385077772</v>
      </c>
      <c r="K104" s="31">
        <v>0.10746035224973909</v>
      </c>
      <c r="L104" s="31">
        <v>0.10754405673128253</v>
      </c>
      <c r="M104" s="31">
        <v>0.10797765108880737</v>
      </c>
      <c r="N104" s="31">
        <v>9.0149222523128444E-2</v>
      </c>
      <c r="O104" s="31">
        <v>8.75663198961672E-2</v>
      </c>
      <c r="P104" s="31">
        <v>8.5622325212907469E-2</v>
      </c>
      <c r="Q104" s="31">
        <v>8.5302113113956607E-2</v>
      </c>
      <c r="R104" s="31">
        <v>8.3345455151231207E-2</v>
      </c>
      <c r="S104" s="31">
        <v>7.4891697078982106E-2</v>
      </c>
      <c r="T104" s="31">
        <v>7.4736423989948994E-2</v>
      </c>
      <c r="U104" s="31">
        <v>7.0704333415835846E-2</v>
      </c>
      <c r="V104" s="31">
        <v>7.4574707623926317E-2</v>
      </c>
      <c r="W104" s="31">
        <v>7.0364642618216469E-2</v>
      </c>
      <c r="X104" s="31">
        <v>6.6441258202121795E-2</v>
      </c>
      <c r="Y104" s="31">
        <v>5.8053833622877603E-2</v>
      </c>
      <c r="Z104" s="31">
        <v>5.4034368396719039E-2</v>
      </c>
      <c r="AA104" s="31">
        <v>4.8443155999321023E-2</v>
      </c>
      <c r="AB104" s="31">
        <v>4.1024585249814068E-2</v>
      </c>
      <c r="AC104" s="31">
        <v>4.2767387541285222E-2</v>
      </c>
      <c r="AD104" s="31">
        <v>2.715652588840848E-2</v>
      </c>
      <c r="AE104" s="31">
        <v>2.5319571434338203E-2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1">
        <v>0.12096944528814281</v>
      </c>
      <c r="D107" s="31">
        <v>3.8234032395316524E-2</v>
      </c>
      <c r="E107" s="31">
        <v>4.4827385924822293E-2</v>
      </c>
      <c r="F107" s="31">
        <v>6.7976027021817695E-2</v>
      </c>
      <c r="G107" s="31">
        <v>7.2626315547131851E-2</v>
      </c>
      <c r="H107" s="31">
        <v>7.4800912238757164E-2</v>
      </c>
      <c r="I107" s="31">
        <v>7.1351575541139259E-2</v>
      </c>
      <c r="J107" s="31">
        <v>6.6479694637316039E-2</v>
      </c>
      <c r="K107" s="31">
        <v>6.4950851368904605E-2</v>
      </c>
      <c r="L107" s="31">
        <v>6.4383351457414473E-2</v>
      </c>
      <c r="M107" s="31">
        <v>6.7958587057985353E-2</v>
      </c>
      <c r="N107" s="31">
        <v>6.2330906233620822E-2</v>
      </c>
      <c r="O107" s="31">
        <v>5.68837961322241E-2</v>
      </c>
      <c r="P107" s="31">
        <v>5.6397417608595964E-2</v>
      </c>
      <c r="Q107" s="31">
        <v>5.8080102529514427E-2</v>
      </c>
      <c r="R107" s="31">
        <v>5.8820324612677242E-2</v>
      </c>
      <c r="S107" s="31">
        <v>5.6376292932210664E-2</v>
      </c>
      <c r="T107" s="31">
        <v>5.5781157225285628E-2</v>
      </c>
      <c r="U107" s="31">
        <v>5.5691614382001077E-2</v>
      </c>
      <c r="V107" s="31">
        <v>5.360985167379706E-2</v>
      </c>
      <c r="W107" s="31">
        <v>2.0302737164088508E-2</v>
      </c>
      <c r="X107" s="31" t="s">
        <v>169</v>
      </c>
      <c r="Y107" s="31" t="s">
        <v>169</v>
      </c>
      <c r="Z107" s="31" t="s">
        <v>169</v>
      </c>
      <c r="AA107" s="31" t="s">
        <v>169</v>
      </c>
      <c r="AB107" s="31">
        <v>0.16759278300302835</v>
      </c>
      <c r="AC107" s="31">
        <v>0.16676379074116082</v>
      </c>
      <c r="AD107" s="31">
        <v>0.16289018960339841</v>
      </c>
      <c r="AE107" s="31">
        <v>0.16247147963444214</v>
      </c>
    </row>
    <row r="108" spans="1:31">
      <c r="A108" s="29" t="s">
        <v>132</v>
      </c>
      <c r="B108" s="29" t="s">
        <v>72</v>
      </c>
      <c r="C108" s="31" t="s">
        <v>169</v>
      </c>
      <c r="D108" s="31" t="s">
        <v>169</v>
      </c>
      <c r="E108" s="31" t="s">
        <v>169</v>
      </c>
      <c r="F108" s="31" t="s">
        <v>169</v>
      </c>
      <c r="G108" s="31" t="s">
        <v>169</v>
      </c>
      <c r="H108" s="31" t="s">
        <v>169</v>
      </c>
      <c r="I108" s="31" t="s">
        <v>169</v>
      </c>
      <c r="J108" s="31" t="s">
        <v>169</v>
      </c>
      <c r="K108" s="31" t="s">
        <v>169</v>
      </c>
      <c r="L108" s="31" t="s">
        <v>169</v>
      </c>
      <c r="M108" s="31" t="s">
        <v>169</v>
      </c>
      <c r="N108" s="31">
        <v>0.35385126672761119</v>
      </c>
      <c r="O108" s="31">
        <v>0.34030358270767913</v>
      </c>
      <c r="P108" s="31">
        <v>0.32558433959586819</v>
      </c>
      <c r="Q108" s="31">
        <v>0.328027852488397</v>
      </c>
      <c r="R108" s="31">
        <v>0.33265479731528808</v>
      </c>
      <c r="S108" s="31">
        <v>0.33480589984222359</v>
      </c>
      <c r="T108" s="31">
        <v>0.33576126237288217</v>
      </c>
      <c r="U108" s="31">
        <v>0.34338201073397268</v>
      </c>
      <c r="V108" s="31">
        <v>0.33593235888152367</v>
      </c>
      <c r="W108" s="31">
        <v>0.31919712233637748</v>
      </c>
      <c r="X108" s="31">
        <v>0.31819496765601218</v>
      </c>
      <c r="Y108" s="31">
        <v>0.28554610445205481</v>
      </c>
      <c r="Z108" s="31">
        <v>0.31944430175038008</v>
      </c>
      <c r="AA108" s="31">
        <v>0.32914554794520545</v>
      </c>
      <c r="AB108" s="31">
        <v>0.31651519691780822</v>
      </c>
      <c r="AC108" s="31">
        <v>0.32439916286149162</v>
      </c>
      <c r="AD108" s="31">
        <v>0.32437140886605786</v>
      </c>
      <c r="AE108" s="31">
        <v>0.31649985730593605</v>
      </c>
    </row>
    <row r="109" spans="1:31">
      <c r="A109" s="29" t="s">
        <v>132</v>
      </c>
      <c r="B109" s="29" t="s">
        <v>76</v>
      </c>
      <c r="C109" s="31">
        <v>4.5766468287583385E-2</v>
      </c>
      <c r="D109" s="31">
        <v>6.3794810072352826E-2</v>
      </c>
      <c r="E109" s="31">
        <v>7.2965978823561345E-2</v>
      </c>
      <c r="F109" s="31">
        <v>0.11287197498224838</v>
      </c>
      <c r="G109" s="31">
        <v>0.12113160521949631</v>
      </c>
      <c r="H109" s="31">
        <v>0.12440799605094195</v>
      </c>
      <c r="I109" s="31">
        <v>0.11214813652364473</v>
      </c>
      <c r="J109" s="31">
        <v>0.10534062031048178</v>
      </c>
      <c r="K109" s="31">
        <v>0.10379748066374317</v>
      </c>
      <c r="L109" s="31">
        <v>0.10281763199490455</v>
      </c>
      <c r="M109" s="31">
        <v>0.10507324038797515</v>
      </c>
      <c r="N109" s="31">
        <v>9.3871298398605862E-2</v>
      </c>
      <c r="O109" s="31">
        <v>9.1692956822000668E-2</v>
      </c>
      <c r="P109" s="31">
        <v>8.8284497952641081E-2</v>
      </c>
      <c r="Q109" s="31">
        <v>8.7055993903585732E-2</v>
      </c>
      <c r="R109" s="31">
        <v>8.5899303359156312E-2</v>
      </c>
      <c r="S109" s="31">
        <v>7.9709726687064969E-2</v>
      </c>
      <c r="T109" s="31">
        <v>7.7883076959605599E-2</v>
      </c>
      <c r="U109" s="31">
        <v>7.7254128296390903E-2</v>
      </c>
      <c r="V109" s="31">
        <v>7.3335286594603144E-2</v>
      </c>
      <c r="W109" s="31">
        <v>7.1723113885087827E-2</v>
      </c>
      <c r="X109" s="31">
        <v>7.1513044807202747E-2</v>
      </c>
      <c r="Y109" s="31">
        <v>6.2901599932919272E-2</v>
      </c>
      <c r="Z109" s="31">
        <v>6.7888023803336833E-2</v>
      </c>
      <c r="AA109" s="31">
        <v>6.8803337783470614E-2</v>
      </c>
      <c r="AB109" s="31">
        <v>6.4706582366832313E-2</v>
      </c>
      <c r="AC109" s="31">
        <v>6.4793162234218077E-2</v>
      </c>
      <c r="AD109" s="31">
        <v>5.9455911365449435E-2</v>
      </c>
      <c r="AE109" s="31">
        <v>5.6277458653936858E-2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1">
        <v>5.9199835901615989E-2</v>
      </c>
      <c r="D112" s="31">
        <v>5.9030971351169401E-2</v>
      </c>
      <c r="E112" s="31">
        <v>7.3266702459958186E-2</v>
      </c>
      <c r="F112" s="31">
        <v>7.4444052211324704E-2</v>
      </c>
      <c r="G112" s="31">
        <v>7.4488260488801639E-2</v>
      </c>
      <c r="H112" s="31">
        <v>7.7033768767490809E-2</v>
      </c>
      <c r="I112" s="31">
        <v>7.3964295613857339E-2</v>
      </c>
      <c r="J112" s="31">
        <v>6.9739880776511859E-2</v>
      </c>
      <c r="K112" s="31">
        <v>6.6439399260791843E-2</v>
      </c>
      <c r="L112" s="31">
        <v>7.7598895941585061E-2</v>
      </c>
      <c r="M112" s="31">
        <v>7.4367296562198301E-2</v>
      </c>
      <c r="N112" s="31">
        <v>7.2659210523166998E-2</v>
      </c>
      <c r="O112" s="31">
        <v>6.9892525518280679E-2</v>
      </c>
      <c r="P112" s="31">
        <v>6.379284250229654E-2</v>
      </c>
      <c r="Q112" s="31">
        <v>0.14392564243077213</v>
      </c>
      <c r="R112" s="31">
        <v>0.14444316312965663</v>
      </c>
      <c r="S112" s="31">
        <v>0.1453929318030564</v>
      </c>
      <c r="T112" s="31">
        <v>0.14564905471789333</v>
      </c>
      <c r="U112" s="31">
        <v>0.14607057243922209</v>
      </c>
      <c r="V112" s="31">
        <v>0.14284401521726484</v>
      </c>
      <c r="W112" s="31">
        <v>0.14548349421277199</v>
      </c>
      <c r="X112" s="31">
        <v>0.14412046530548697</v>
      </c>
      <c r="Y112" s="31">
        <v>0.13061733103699974</v>
      </c>
      <c r="Z112" s="31">
        <v>0.14244782434721032</v>
      </c>
      <c r="AA112" s="31">
        <v>0.14654823292908012</v>
      </c>
      <c r="AB112" s="31">
        <v>0.13654410234851824</v>
      </c>
      <c r="AC112" s="31">
        <v>0.13617334746156945</v>
      </c>
      <c r="AD112" s="31">
        <v>0.13691383528574516</v>
      </c>
      <c r="AE112" s="31">
        <v>0.12901600937617813</v>
      </c>
    </row>
    <row r="113" spans="1:31">
      <c r="A113" s="29" t="s">
        <v>133</v>
      </c>
      <c r="B113" s="29" t="s">
        <v>72</v>
      </c>
      <c r="C113" s="31" t="s">
        <v>169</v>
      </c>
      <c r="D113" s="31" t="s">
        <v>169</v>
      </c>
      <c r="E113" s="31" t="s">
        <v>169</v>
      </c>
      <c r="F113" s="31" t="s">
        <v>169</v>
      </c>
      <c r="G113" s="31" t="s">
        <v>169</v>
      </c>
      <c r="H113" s="31" t="s">
        <v>169</v>
      </c>
      <c r="I113" s="31" t="s">
        <v>169</v>
      </c>
      <c r="J113" s="31" t="s">
        <v>169</v>
      </c>
      <c r="K113" s="31" t="s">
        <v>169</v>
      </c>
      <c r="L113" s="31" t="s">
        <v>169</v>
      </c>
      <c r="M113" s="31" t="s">
        <v>169</v>
      </c>
      <c r="N113" s="31" t="s">
        <v>169</v>
      </c>
      <c r="O113" s="31" t="s">
        <v>169</v>
      </c>
      <c r="P113" s="31" t="s">
        <v>169</v>
      </c>
      <c r="Q113" s="31" t="s">
        <v>169</v>
      </c>
      <c r="R113" s="31" t="s">
        <v>169</v>
      </c>
      <c r="S113" s="31" t="s">
        <v>169</v>
      </c>
      <c r="T113" s="31" t="s">
        <v>169</v>
      </c>
      <c r="U113" s="31" t="s">
        <v>169</v>
      </c>
      <c r="V113" s="31" t="s">
        <v>169</v>
      </c>
      <c r="W113" s="31" t="s">
        <v>169</v>
      </c>
      <c r="X113" s="31" t="s">
        <v>169</v>
      </c>
      <c r="Y113" s="31" t="s">
        <v>169</v>
      </c>
      <c r="Z113" s="31" t="s">
        <v>169</v>
      </c>
      <c r="AA113" s="31" t="s">
        <v>169</v>
      </c>
      <c r="AB113" s="31" t="s">
        <v>169</v>
      </c>
      <c r="AC113" s="31" t="s">
        <v>169</v>
      </c>
      <c r="AD113" s="31" t="s">
        <v>169</v>
      </c>
      <c r="AE113" s="31" t="s">
        <v>169</v>
      </c>
    </row>
    <row r="114" spans="1:31">
      <c r="A114" s="29" t="s">
        <v>133</v>
      </c>
      <c r="B114" s="29" t="s">
        <v>76</v>
      </c>
      <c r="C114" s="31">
        <v>9.854818348463372E-2</v>
      </c>
      <c r="D114" s="31">
        <v>0.10053781058417557</v>
      </c>
      <c r="E114" s="31">
        <v>0.12071170325439566</v>
      </c>
      <c r="F114" s="31">
        <v>0.11729852622025033</v>
      </c>
      <c r="G114" s="31">
        <v>0.117455240012179</v>
      </c>
      <c r="H114" s="31">
        <v>0.11645902680978568</v>
      </c>
      <c r="I114" s="31">
        <v>0.10900600180838871</v>
      </c>
      <c r="J114" s="31">
        <v>0.10273037084884223</v>
      </c>
      <c r="K114" s="31">
        <v>9.9154774337853371E-2</v>
      </c>
      <c r="L114" s="31">
        <v>0.10213398019458855</v>
      </c>
      <c r="M114" s="31">
        <v>0.10087569018761208</v>
      </c>
      <c r="N114" s="31">
        <v>9.3381718782636194E-2</v>
      </c>
      <c r="O114" s="31">
        <v>8.8825651762297148E-2</v>
      </c>
      <c r="P114" s="31">
        <v>8.4823390901740778E-2</v>
      </c>
      <c r="Q114" s="31">
        <v>7.5488616854810245E-2</v>
      </c>
      <c r="R114" s="31">
        <v>7.4112781492218671E-2</v>
      </c>
      <c r="S114" s="31">
        <v>7.0180830946836567E-2</v>
      </c>
      <c r="T114" s="31">
        <v>6.9559340679103354E-2</v>
      </c>
      <c r="U114" s="31">
        <v>6.8822619285426573E-2</v>
      </c>
      <c r="V114" s="31">
        <v>6.6362992501114368E-2</v>
      </c>
      <c r="W114" s="31">
        <v>6.2679484058989862E-2</v>
      </c>
      <c r="X114" s="31">
        <v>6.0366595435749203E-2</v>
      </c>
      <c r="Y114" s="31">
        <v>5.1612711360819331E-2</v>
      </c>
      <c r="Z114" s="31">
        <v>5.4389530263021957E-2</v>
      </c>
      <c r="AA114" s="31">
        <v>5.7323274409551615E-2</v>
      </c>
      <c r="AB114" s="31">
        <v>4.9930428885071834E-2</v>
      </c>
      <c r="AC114" s="31">
        <v>5.0856347625809609E-2</v>
      </c>
      <c r="AD114" s="31">
        <v>4.8973258909123588E-2</v>
      </c>
      <c r="AE114" s="31">
        <v>4.2754737405241432E-2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1" t="s">
        <v>169</v>
      </c>
      <c r="D117" s="31" t="s">
        <v>169</v>
      </c>
      <c r="E117" s="31" t="s">
        <v>169</v>
      </c>
      <c r="F117" s="31" t="s">
        <v>169</v>
      </c>
      <c r="G117" s="31" t="s">
        <v>169</v>
      </c>
      <c r="H117" s="31" t="s">
        <v>169</v>
      </c>
      <c r="I117" s="31" t="s">
        <v>169</v>
      </c>
      <c r="J117" s="31" t="s">
        <v>169</v>
      </c>
      <c r="K117" s="31" t="s">
        <v>169</v>
      </c>
      <c r="L117" s="31" t="s">
        <v>169</v>
      </c>
      <c r="M117" s="31" t="s">
        <v>169</v>
      </c>
      <c r="N117" s="31" t="s">
        <v>169</v>
      </c>
      <c r="O117" s="31" t="s">
        <v>169</v>
      </c>
      <c r="P117" s="31" t="s">
        <v>169</v>
      </c>
      <c r="Q117" s="31" t="s">
        <v>169</v>
      </c>
      <c r="R117" s="31" t="s">
        <v>169</v>
      </c>
      <c r="S117" s="31" t="s">
        <v>169</v>
      </c>
      <c r="T117" s="31" t="s">
        <v>169</v>
      </c>
      <c r="U117" s="31" t="s">
        <v>169</v>
      </c>
      <c r="V117" s="31" t="s">
        <v>169</v>
      </c>
      <c r="W117" s="31" t="s">
        <v>169</v>
      </c>
      <c r="X117" s="31" t="s">
        <v>169</v>
      </c>
      <c r="Y117" s="31" t="s">
        <v>169</v>
      </c>
      <c r="Z117" s="31" t="s">
        <v>169</v>
      </c>
      <c r="AA117" s="31" t="s">
        <v>169</v>
      </c>
      <c r="AB117" s="31" t="s">
        <v>169</v>
      </c>
      <c r="AC117" s="31" t="s">
        <v>169</v>
      </c>
      <c r="AD117" s="31" t="s">
        <v>169</v>
      </c>
      <c r="AE117" s="31" t="s">
        <v>169</v>
      </c>
    </row>
    <row r="118" spans="1:31">
      <c r="A118" s="29" t="s">
        <v>134</v>
      </c>
      <c r="B118" s="29" t="s">
        <v>72</v>
      </c>
      <c r="C118" s="31" t="s">
        <v>169</v>
      </c>
      <c r="D118" s="31" t="s">
        <v>169</v>
      </c>
      <c r="E118" s="31" t="s">
        <v>169</v>
      </c>
      <c r="F118" s="31" t="s">
        <v>169</v>
      </c>
      <c r="G118" s="31" t="s">
        <v>169</v>
      </c>
      <c r="H118" s="31" t="s">
        <v>169</v>
      </c>
      <c r="I118" s="31" t="s">
        <v>169</v>
      </c>
      <c r="J118" s="31" t="s">
        <v>169</v>
      </c>
      <c r="K118" s="31">
        <v>0.30078673393676575</v>
      </c>
      <c r="L118" s="31">
        <v>0.32233396679427906</v>
      </c>
      <c r="M118" s="31">
        <v>0.32995663487091653</v>
      </c>
      <c r="N118" s="31">
        <v>0.29187371113242166</v>
      </c>
      <c r="O118" s="31">
        <v>0.29094526983067659</v>
      </c>
      <c r="P118" s="31">
        <v>0.29389010176933605</v>
      </c>
      <c r="Q118" s="31">
        <v>0.27791652014548979</v>
      </c>
      <c r="R118" s="31">
        <v>0.29156871532216838</v>
      </c>
      <c r="S118" s="31">
        <v>0.28786242400674172</v>
      </c>
      <c r="T118" s="31">
        <v>0.2949211351161663</v>
      </c>
      <c r="U118" s="31">
        <v>0.30277994200806191</v>
      </c>
      <c r="V118" s="31">
        <v>0.28762247305023181</v>
      </c>
      <c r="W118" s="31">
        <v>0.27543843056235673</v>
      </c>
      <c r="X118" s="31">
        <v>0.27850361709302524</v>
      </c>
      <c r="Y118" s="31">
        <v>0.26712707587857792</v>
      </c>
      <c r="Z118" s="31">
        <v>0.28404874264490021</v>
      </c>
      <c r="AA118" s="31">
        <v>0.28447390522248817</v>
      </c>
      <c r="AB118" s="31">
        <v>0.27571195439775514</v>
      </c>
      <c r="AC118" s="31">
        <v>0.28066389071293174</v>
      </c>
      <c r="AD118" s="31">
        <v>0.27685520167578814</v>
      </c>
      <c r="AE118" s="31">
        <v>0.26500019434916361</v>
      </c>
    </row>
    <row r="119" spans="1:31">
      <c r="A119" s="29" t="s">
        <v>134</v>
      </c>
      <c r="B119" s="29" t="s">
        <v>76</v>
      </c>
      <c r="C119" s="31" t="s">
        <v>169</v>
      </c>
      <c r="D119" s="31">
        <v>4.029437794874708E-2</v>
      </c>
      <c r="E119" s="31">
        <v>4.4613474522436684E-2</v>
      </c>
      <c r="F119" s="31">
        <v>3.4842225765030883E-2</v>
      </c>
      <c r="G119" s="31">
        <v>4.0208517492458608E-2</v>
      </c>
      <c r="H119" s="31">
        <v>4.4925368172592281E-2</v>
      </c>
      <c r="I119" s="31">
        <v>6.9154588868798272E-2</v>
      </c>
      <c r="J119" s="31">
        <v>7.2113573892985602E-2</v>
      </c>
      <c r="K119" s="31">
        <v>9.1551606296819743E-2</v>
      </c>
      <c r="L119" s="31">
        <v>9.7398576780027293E-2</v>
      </c>
      <c r="M119" s="31">
        <v>9.8103296540884094E-2</v>
      </c>
      <c r="N119" s="31">
        <v>8.5937433392329107E-2</v>
      </c>
      <c r="O119" s="31">
        <v>8.0919842819969862E-2</v>
      </c>
      <c r="P119" s="31">
        <v>7.4836920354114683E-2</v>
      </c>
      <c r="Q119" s="31">
        <v>7.4358390293652585E-2</v>
      </c>
      <c r="R119" s="31">
        <v>7.4901065111181081E-2</v>
      </c>
      <c r="S119" s="31">
        <v>7.1276366095188073E-2</v>
      </c>
      <c r="T119" s="31">
        <v>6.6528601238891649E-2</v>
      </c>
      <c r="U119" s="31">
        <v>6.8844346604117868E-2</v>
      </c>
      <c r="V119" s="31">
        <v>6.6667521421340678E-2</v>
      </c>
      <c r="W119" s="31">
        <v>6.3472025253731398E-2</v>
      </c>
      <c r="X119" s="31">
        <v>5.9957146027147697E-2</v>
      </c>
      <c r="Y119" s="31">
        <v>5.4958066227060044E-2</v>
      </c>
      <c r="Z119" s="31">
        <v>5.6675603460828401E-2</v>
      </c>
      <c r="AA119" s="31">
        <v>6.2996885235814593E-2</v>
      </c>
      <c r="AB119" s="31">
        <v>5.4555626689423375E-2</v>
      </c>
      <c r="AC119" s="31">
        <v>5.1042045934734576E-2</v>
      </c>
      <c r="AD119" s="31">
        <v>5.1131863372615591E-2</v>
      </c>
      <c r="AE119" s="31">
        <v>4.891207021953424E-2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1">
        <v>0.15768261139639919</v>
      </c>
      <c r="D124" s="31">
        <v>0.16130879449311902</v>
      </c>
      <c r="E124" s="31">
        <v>0.16309310600183857</v>
      </c>
      <c r="F124" s="31">
        <v>0.15864833653419949</v>
      </c>
      <c r="G124" s="31">
        <v>0.15306656248726838</v>
      </c>
      <c r="H124" s="31">
        <v>0.16392307308568796</v>
      </c>
      <c r="I124" s="31">
        <v>0.16401681157458711</v>
      </c>
      <c r="J124" s="31">
        <v>0.14885315794816714</v>
      </c>
      <c r="K124" s="31">
        <v>0.1568908358475565</v>
      </c>
      <c r="L124" s="31">
        <v>0.16314349402138809</v>
      </c>
      <c r="M124" s="31">
        <v>0.16531911822840883</v>
      </c>
      <c r="N124" s="31">
        <v>0.16705208230804164</v>
      </c>
      <c r="O124" s="31">
        <v>0.16165732623928786</v>
      </c>
      <c r="P124" s="31">
        <v>0.15667261988586634</v>
      </c>
      <c r="Q124" s="31">
        <v>0.1677563558154023</v>
      </c>
      <c r="R124" s="31">
        <v>0.16804839171352054</v>
      </c>
      <c r="S124" s="31">
        <v>0.15171506203573693</v>
      </c>
      <c r="T124" s="31">
        <v>0.15971133558494574</v>
      </c>
      <c r="U124" s="31">
        <v>0.16633079880879792</v>
      </c>
      <c r="V124" s="31">
        <v>0.16871545315555944</v>
      </c>
      <c r="W124" s="31">
        <v>0.16953440038479486</v>
      </c>
      <c r="X124" s="31">
        <v>0.16506675329882597</v>
      </c>
      <c r="Y124" s="31">
        <v>0.15936456628029008</v>
      </c>
      <c r="Z124" s="31">
        <v>0.17037828077907322</v>
      </c>
      <c r="AA124" s="31">
        <v>0.16997725406898209</v>
      </c>
      <c r="AB124" s="31">
        <v>0.15322093208325982</v>
      </c>
      <c r="AC124" s="31">
        <v>0.16094438888521467</v>
      </c>
      <c r="AD124" s="31">
        <v>0.16779062957650279</v>
      </c>
      <c r="AE124" s="31">
        <v>0.1700564638279102</v>
      </c>
    </row>
    <row r="125" spans="1:31" collapsed="1">
      <c r="A125" s="29" t="s">
        <v>40</v>
      </c>
      <c r="B125" s="29" t="s">
        <v>77</v>
      </c>
      <c r="C125" s="31">
        <v>5.7484647578924068E-2</v>
      </c>
      <c r="D125" s="31">
        <v>5.6921645618401753E-2</v>
      </c>
      <c r="E125" s="31">
        <v>5.636900099935075E-2</v>
      </c>
      <c r="F125" s="31">
        <v>5.5705648783119975E-2</v>
      </c>
      <c r="G125" s="31">
        <v>5.5398019929474802E-2</v>
      </c>
      <c r="H125" s="31">
        <v>5.5307089347462327E-2</v>
      </c>
      <c r="I125" s="31">
        <v>5.509804482031367E-2</v>
      </c>
      <c r="J125" s="31">
        <v>5.4453228124320227E-2</v>
      </c>
      <c r="K125" s="31">
        <v>5.4341424838713431E-2</v>
      </c>
      <c r="L125" s="31">
        <v>5.4000137909036759E-2</v>
      </c>
      <c r="M125" s="31">
        <v>5.4281128261054343E-2</v>
      </c>
      <c r="N125" s="31">
        <v>5.332834011363255E-2</v>
      </c>
      <c r="O125" s="31">
        <v>5.2559295703674874E-2</v>
      </c>
      <c r="P125" s="31">
        <v>5.160082415887067E-2</v>
      </c>
      <c r="Q125" s="31">
        <v>5.0740088627399156E-2</v>
      </c>
      <c r="R125" s="31">
        <v>4.9628840214846787E-2</v>
      </c>
      <c r="S125" s="31">
        <v>4.8677004495614649E-2</v>
      </c>
      <c r="T125" s="31">
        <v>4.79947263627543E-2</v>
      </c>
      <c r="U125" s="31">
        <v>4.7628718657495697E-2</v>
      </c>
      <c r="V125" s="31">
        <v>4.7132423636287689E-2</v>
      </c>
      <c r="W125" s="31">
        <v>4.6856804544702362E-2</v>
      </c>
      <c r="X125" s="31">
        <v>4.6596049922829397E-2</v>
      </c>
      <c r="Y125" s="31">
        <v>4.6464748974793996E-2</v>
      </c>
      <c r="Z125" s="31">
        <v>4.5805264600421766E-2</v>
      </c>
      <c r="AA125" s="31">
        <v>4.5274589243204301E-2</v>
      </c>
      <c r="AB125" s="31">
        <v>4.4612757231115768E-2</v>
      </c>
      <c r="AC125" s="31">
        <v>4.414763175268871E-2</v>
      </c>
      <c r="AD125" s="31">
        <v>4.3443422382516451E-2</v>
      </c>
      <c r="AE125" s="31">
        <v>4.2784459527075366E-2</v>
      </c>
    </row>
    <row r="126" spans="1:31" collapsed="1">
      <c r="A126" s="29" t="s">
        <v>40</v>
      </c>
      <c r="B126" s="29" t="s">
        <v>78</v>
      </c>
      <c r="C126" s="31">
        <v>4.8839334233240772E-2</v>
      </c>
      <c r="D126" s="31">
        <v>4.8355724374646886E-2</v>
      </c>
      <c r="E126" s="31">
        <v>4.7892612716332141E-2</v>
      </c>
      <c r="F126" s="31">
        <v>4.7329723384911086E-2</v>
      </c>
      <c r="G126" s="31">
        <v>4.7055392544489164E-2</v>
      </c>
      <c r="H126" s="31">
        <v>4.6977185821213192E-2</v>
      </c>
      <c r="I126" s="31">
        <v>4.6806410214609094E-2</v>
      </c>
      <c r="J126" s="31">
        <v>4.6255332949406543E-2</v>
      </c>
      <c r="K126" s="31">
        <v>4.6159947736536713E-2</v>
      </c>
      <c r="L126" s="31">
        <v>4.5872385915507428E-2</v>
      </c>
      <c r="M126" s="31">
        <v>4.6116071416847766E-2</v>
      </c>
      <c r="N126" s="31">
        <v>4.5309171642130275E-2</v>
      </c>
      <c r="O126" s="31">
        <v>4.4643196693605613E-2</v>
      </c>
      <c r="P126" s="31">
        <v>4.3829412774762724E-2</v>
      </c>
      <c r="Q126" s="31">
        <v>4.3096522442979249E-2</v>
      </c>
      <c r="R126" s="31">
        <v>4.2162821606762955E-2</v>
      </c>
      <c r="S126" s="31">
        <v>4.1359320417971975E-2</v>
      </c>
      <c r="T126" s="31">
        <v>4.0768848313012689E-2</v>
      </c>
      <c r="U126" s="31">
        <v>4.045339940580487E-2</v>
      </c>
      <c r="V126" s="31">
        <v>4.0041237577927373E-2</v>
      </c>
      <c r="W126" s="31">
        <v>3.9809188398840255E-2</v>
      </c>
      <c r="X126" s="31">
        <v>3.956682709339987E-2</v>
      </c>
      <c r="Y126" s="31">
        <v>3.9481253590946078E-2</v>
      </c>
      <c r="Z126" s="31">
        <v>3.8913258061080092E-2</v>
      </c>
      <c r="AA126" s="31">
        <v>3.84507387569933E-2</v>
      </c>
      <c r="AB126" s="31">
        <v>3.7893499581228708E-2</v>
      </c>
      <c r="AC126" s="31">
        <v>3.7511244952378196E-2</v>
      </c>
      <c r="AD126" s="31">
        <v>3.6910139842198895E-2</v>
      </c>
      <c r="AE126" s="31">
        <v>3.633922680054183E-2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31">
        <v>0.15893844124658407</v>
      </c>
      <c r="D129" s="31">
        <v>0.16590426911000114</v>
      </c>
      <c r="E129" s="31">
        <v>0.16277514587752948</v>
      </c>
      <c r="F129" s="31">
        <v>0.16099535946690546</v>
      </c>
      <c r="G129" s="31">
        <v>0.15417835052162795</v>
      </c>
      <c r="H129" s="31">
        <v>0.17112267158965291</v>
      </c>
      <c r="I129" s="31">
        <v>0.16867724232439343</v>
      </c>
      <c r="J129" s="31">
        <v>0.15032421607205193</v>
      </c>
      <c r="K129" s="31">
        <v>0.15450805424388969</v>
      </c>
      <c r="L129" s="31">
        <v>0.16387801858261603</v>
      </c>
      <c r="M129" s="31">
        <v>0.17126423531947896</v>
      </c>
      <c r="N129" s="31">
        <v>0.16703216467406973</v>
      </c>
      <c r="O129" s="31">
        <v>0.16382400755571475</v>
      </c>
      <c r="P129" s="31">
        <v>0.15810104347244483</v>
      </c>
      <c r="Q129" s="31">
        <v>0.17372692592735062</v>
      </c>
      <c r="R129" s="31">
        <v>0.17109727386503037</v>
      </c>
      <c r="S129" s="31">
        <v>0.15235804389420607</v>
      </c>
      <c r="T129" s="31">
        <v>0.15708193396214948</v>
      </c>
      <c r="U129" s="31">
        <v>0.16659306959679032</v>
      </c>
      <c r="V129" s="31">
        <v>0.17385125308277818</v>
      </c>
      <c r="W129" s="31">
        <v>0.16890984867485154</v>
      </c>
      <c r="X129" s="31">
        <v>0.16650648621662317</v>
      </c>
      <c r="Y129" s="31">
        <v>0.1600130654905258</v>
      </c>
      <c r="Z129" s="31">
        <v>0.17565399207342139</v>
      </c>
      <c r="AA129" s="31">
        <v>0.17257904723613354</v>
      </c>
      <c r="AB129" s="31">
        <v>0.15352835538744902</v>
      </c>
      <c r="AC129" s="31">
        <v>0.15786877260363377</v>
      </c>
      <c r="AD129" s="31">
        <v>0.16754931233183731</v>
      </c>
      <c r="AE129" s="31">
        <v>0.17455874633580423</v>
      </c>
    </row>
    <row r="130" spans="1:31">
      <c r="A130" s="29" t="s">
        <v>130</v>
      </c>
      <c r="B130" s="29" t="s">
        <v>77</v>
      </c>
      <c r="C130" s="31">
        <v>5.7434000089217424E-2</v>
      </c>
      <c r="D130" s="31">
        <v>5.6553105320872779E-2</v>
      </c>
      <c r="E130" s="31">
        <v>5.6251481337687453E-2</v>
      </c>
      <c r="F130" s="31">
        <v>5.5783170550359452E-2</v>
      </c>
      <c r="G130" s="31">
        <v>5.5670878765629428E-2</v>
      </c>
      <c r="H130" s="31">
        <v>5.5682950926211422E-2</v>
      </c>
      <c r="I130" s="31">
        <v>5.5338348712098799E-2</v>
      </c>
      <c r="J130" s="31">
        <v>5.4570277586321311E-2</v>
      </c>
      <c r="K130" s="31">
        <v>5.4230394713763064E-2</v>
      </c>
      <c r="L130" s="31">
        <v>5.3705780700876234E-2</v>
      </c>
      <c r="M130" s="31">
        <v>5.3877844968919821E-2</v>
      </c>
      <c r="N130" s="31">
        <v>5.2778147983561251E-2</v>
      </c>
      <c r="O130" s="31">
        <v>5.1942093313552186E-2</v>
      </c>
      <c r="P130" s="31">
        <v>5.0934084356400122E-2</v>
      </c>
      <c r="Q130" s="31">
        <v>5.0065742053206838E-2</v>
      </c>
      <c r="R130" s="31">
        <v>4.8983656145588569E-2</v>
      </c>
      <c r="S130" s="31">
        <v>4.8157915253648487E-2</v>
      </c>
      <c r="T130" s="31">
        <v>4.7460702210527422E-2</v>
      </c>
      <c r="U130" s="31">
        <v>4.7229620399305811E-2</v>
      </c>
      <c r="V130" s="31">
        <v>4.6758376684157936E-2</v>
      </c>
      <c r="W130" s="31">
        <v>4.6463860333630487E-2</v>
      </c>
      <c r="X130" s="31">
        <v>4.6159154941279271E-2</v>
      </c>
      <c r="Y130" s="31">
        <v>4.59888016720554E-2</v>
      </c>
      <c r="Z130" s="31">
        <v>4.5344931252542249E-2</v>
      </c>
      <c r="AA130" s="31">
        <v>4.4787229945764104E-2</v>
      </c>
      <c r="AB130" s="31">
        <v>4.4144270392400507E-2</v>
      </c>
      <c r="AC130" s="31">
        <v>4.3611731493215289E-2</v>
      </c>
      <c r="AD130" s="31">
        <v>4.2969966692357454E-2</v>
      </c>
      <c r="AE130" s="31">
        <v>4.2325010682323819E-2</v>
      </c>
    </row>
    <row r="131" spans="1:31">
      <c r="A131" s="29" t="s">
        <v>130</v>
      </c>
      <c r="B131" s="29" t="s">
        <v>78</v>
      </c>
      <c r="C131" s="31">
        <v>4.878961591333391E-2</v>
      </c>
      <c r="D131" s="31">
        <v>4.8029146049163481E-2</v>
      </c>
      <c r="E131" s="31">
        <v>4.7783737183737338E-2</v>
      </c>
      <c r="F131" s="31">
        <v>4.7391007608920253E-2</v>
      </c>
      <c r="G131" s="31">
        <v>4.7287327509363743E-2</v>
      </c>
      <c r="H131" s="31">
        <v>4.7291027117010866E-2</v>
      </c>
      <c r="I131" s="31">
        <v>4.7006680254812486E-2</v>
      </c>
      <c r="J131" s="31">
        <v>4.6346932261478714E-2</v>
      </c>
      <c r="K131" s="31">
        <v>4.6068235794320504E-2</v>
      </c>
      <c r="L131" s="31">
        <v>4.562617723137858E-2</v>
      </c>
      <c r="M131" s="31">
        <v>4.5794215482491872E-2</v>
      </c>
      <c r="N131" s="31">
        <v>4.4837848778794563E-2</v>
      </c>
      <c r="O131" s="31">
        <v>4.410320033922107E-2</v>
      </c>
      <c r="P131" s="31">
        <v>4.32785499545668E-2</v>
      </c>
      <c r="Q131" s="31">
        <v>4.251192693887975E-2</v>
      </c>
      <c r="R131" s="31">
        <v>4.1614462409665334E-2</v>
      </c>
      <c r="S131" s="31">
        <v>4.0921851585255679E-2</v>
      </c>
      <c r="T131" s="31">
        <v>4.0332870600497166E-2</v>
      </c>
      <c r="U131" s="31">
        <v>4.0108511263673284E-2</v>
      </c>
      <c r="V131" s="31">
        <v>3.9733011032609296E-2</v>
      </c>
      <c r="W131" s="31">
        <v>3.9470529274412774E-2</v>
      </c>
      <c r="X131" s="31">
        <v>3.9192109369016681E-2</v>
      </c>
      <c r="Y131" s="31">
        <v>3.9090318831787506E-2</v>
      </c>
      <c r="Z131" s="31">
        <v>3.8540112717291519E-2</v>
      </c>
      <c r="AA131" s="31">
        <v>3.802193008882393E-2</v>
      </c>
      <c r="AB131" s="31">
        <v>3.7511503616055E-2</v>
      </c>
      <c r="AC131" s="31">
        <v>3.7055504170991585E-2</v>
      </c>
      <c r="AD131" s="31">
        <v>3.6504858263907952E-2</v>
      </c>
      <c r="AE131" s="31">
        <v>3.5942854527041476E-2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31">
        <v>0.16228149917493578</v>
      </c>
      <c r="D134" s="31">
        <v>0.17230442770880364</v>
      </c>
      <c r="E134" s="31">
        <v>0.17202736203654051</v>
      </c>
      <c r="F134" s="31">
        <v>0.16549066887889424</v>
      </c>
      <c r="G134" s="31">
        <v>0.16669623663487534</v>
      </c>
      <c r="H134" s="31">
        <v>0.17726057136721532</v>
      </c>
      <c r="I134" s="31">
        <v>0.17799328638305345</v>
      </c>
      <c r="J134" s="31">
        <v>0.14990829771358738</v>
      </c>
      <c r="K134" s="31">
        <v>0.16256508887168752</v>
      </c>
      <c r="L134" s="31">
        <v>0.16820947773310138</v>
      </c>
      <c r="M134" s="31">
        <v>0.17720359337898869</v>
      </c>
      <c r="N134" s="31">
        <v>0.17576601586479579</v>
      </c>
      <c r="O134" s="31">
        <v>0.16777497757939125</v>
      </c>
      <c r="P134" s="31">
        <v>0.1695544070340087</v>
      </c>
      <c r="Q134" s="31">
        <v>0.18054360755956844</v>
      </c>
      <c r="R134" s="31">
        <v>0.18109940977418781</v>
      </c>
      <c r="S134" s="31">
        <v>0.15286767795023609</v>
      </c>
      <c r="T134" s="31">
        <v>0.16674049226878457</v>
      </c>
      <c r="U134" s="31">
        <v>0.17289450849551327</v>
      </c>
      <c r="V134" s="31">
        <v>0.18159493852600256</v>
      </c>
      <c r="W134" s="31">
        <v>0.17931951693801471</v>
      </c>
      <c r="X134" s="31">
        <v>0.17243486107464304</v>
      </c>
      <c r="Y134" s="31">
        <v>0.17357201896195065</v>
      </c>
      <c r="Z134" s="31">
        <v>0.18365241186354239</v>
      </c>
      <c r="AA134" s="31">
        <v>0.18372807786250292</v>
      </c>
      <c r="AB134" s="31">
        <v>0.15480134403718163</v>
      </c>
      <c r="AC134" s="31">
        <v>0.16854351586664518</v>
      </c>
      <c r="AD134" s="31">
        <v>0.17465483489833342</v>
      </c>
      <c r="AE134" s="31">
        <v>0.18343067541185185</v>
      </c>
    </row>
    <row r="135" spans="1:31">
      <c r="A135" s="29" t="s">
        <v>131</v>
      </c>
      <c r="B135" s="29" t="s">
        <v>77</v>
      </c>
      <c r="C135" s="31">
        <v>5.6777016901737018E-2</v>
      </c>
      <c r="D135" s="31">
        <v>5.5815060251585544E-2</v>
      </c>
      <c r="E135" s="31">
        <v>5.5566554382165616E-2</v>
      </c>
      <c r="F135" s="31">
        <v>5.5207680293199619E-2</v>
      </c>
      <c r="G135" s="31">
        <v>5.5120146303528794E-2</v>
      </c>
      <c r="H135" s="31">
        <v>5.5143203112871415E-2</v>
      </c>
      <c r="I135" s="31">
        <v>5.4930521639385048E-2</v>
      </c>
      <c r="J135" s="31">
        <v>5.4321712334343401E-2</v>
      </c>
      <c r="K135" s="31">
        <v>5.4052494283437495E-2</v>
      </c>
      <c r="L135" s="31">
        <v>5.3906071996769056E-2</v>
      </c>
      <c r="M135" s="31">
        <v>5.4282247144975614E-2</v>
      </c>
      <c r="N135" s="31">
        <v>5.3379369594143619E-2</v>
      </c>
      <c r="O135" s="31">
        <v>5.2687003023990028E-2</v>
      </c>
      <c r="P135" s="31">
        <v>5.1763471960928294E-2</v>
      </c>
      <c r="Q135" s="31">
        <v>5.0915908717475249E-2</v>
      </c>
      <c r="R135" s="31">
        <v>4.9727592424794E-2</v>
      </c>
      <c r="S135" s="31">
        <v>4.874881778069047E-2</v>
      </c>
      <c r="T135" s="31">
        <v>4.7938583953038724E-2</v>
      </c>
      <c r="U135" s="31">
        <v>4.7459160244381675E-2</v>
      </c>
      <c r="V135" s="31">
        <v>4.7253008146990252E-2</v>
      </c>
      <c r="W135" s="31">
        <v>4.7118712345390702E-2</v>
      </c>
      <c r="X135" s="31">
        <v>4.6989911316401761E-2</v>
      </c>
      <c r="Y135" s="31">
        <v>4.6960889312848343E-2</v>
      </c>
      <c r="Z135" s="31">
        <v>4.6352972402621172E-2</v>
      </c>
      <c r="AA135" s="31">
        <v>4.5839912685686532E-2</v>
      </c>
      <c r="AB135" s="31">
        <v>4.5270204992395792E-2</v>
      </c>
      <c r="AC135" s="31">
        <v>4.4794225015322056E-2</v>
      </c>
      <c r="AD135" s="31">
        <v>4.4074490653287002E-2</v>
      </c>
      <c r="AE135" s="31">
        <v>4.3482113208342797E-2</v>
      </c>
    </row>
    <row r="136" spans="1:31">
      <c r="A136" s="29" t="s">
        <v>131</v>
      </c>
      <c r="B136" s="29" t="s">
        <v>78</v>
      </c>
      <c r="C136" s="31">
        <v>4.8220064926387474E-2</v>
      </c>
      <c r="D136" s="31">
        <v>4.742016063454535E-2</v>
      </c>
      <c r="E136" s="31">
        <v>4.7197454491311998E-2</v>
      </c>
      <c r="F136" s="31">
        <v>4.6909698644549545E-2</v>
      </c>
      <c r="G136" s="31">
        <v>4.6809260327733929E-2</v>
      </c>
      <c r="H136" s="31">
        <v>4.6827031632339783E-2</v>
      </c>
      <c r="I136" s="31">
        <v>4.6645027396331112E-2</v>
      </c>
      <c r="J136" s="31">
        <v>4.6157864061091521E-2</v>
      </c>
      <c r="K136" s="31">
        <v>4.5932202240392413E-2</v>
      </c>
      <c r="L136" s="31">
        <v>4.5774971298320019E-2</v>
      </c>
      <c r="M136" s="31">
        <v>4.6112318282274092E-2</v>
      </c>
      <c r="N136" s="31">
        <v>4.5362955670802119E-2</v>
      </c>
      <c r="O136" s="31">
        <v>4.474317810076324E-2</v>
      </c>
      <c r="P136" s="31">
        <v>4.3953873239955955E-2</v>
      </c>
      <c r="Q136" s="31">
        <v>4.3245301530734331E-2</v>
      </c>
      <c r="R136" s="31">
        <v>4.2238632668019319E-2</v>
      </c>
      <c r="S136" s="31">
        <v>4.1407909671077235E-2</v>
      </c>
      <c r="T136" s="31">
        <v>4.0731474944393858E-2</v>
      </c>
      <c r="U136" s="31">
        <v>4.0319213432883902E-2</v>
      </c>
      <c r="V136" s="31">
        <v>4.0154900578139592E-2</v>
      </c>
      <c r="W136" s="31">
        <v>4.004711499141813E-2</v>
      </c>
      <c r="X136" s="31">
        <v>3.9892549914887693E-2</v>
      </c>
      <c r="Y136" s="31">
        <v>3.9900546699773241E-2</v>
      </c>
      <c r="Z136" s="31">
        <v>3.9374985926899614E-2</v>
      </c>
      <c r="AA136" s="31">
        <v>3.8958333333333331E-2</v>
      </c>
      <c r="AB136" s="31">
        <v>3.8436949049972018E-2</v>
      </c>
      <c r="AC136" s="31">
        <v>3.8072809088050538E-2</v>
      </c>
      <c r="AD136" s="31">
        <v>3.7448422843326584E-2</v>
      </c>
      <c r="AE136" s="31">
        <v>3.6924729355407283E-2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31">
        <v>0.14601309591340358</v>
      </c>
      <c r="D139" s="31">
        <v>0.14155595228994372</v>
      </c>
      <c r="E139" s="31">
        <v>0.14987454589082866</v>
      </c>
      <c r="F139" s="31">
        <v>0.14631737875590387</v>
      </c>
      <c r="G139" s="31">
        <v>0.13834876779330982</v>
      </c>
      <c r="H139" s="31">
        <v>0.14706469712731471</v>
      </c>
      <c r="I139" s="31">
        <v>0.14772978868960593</v>
      </c>
      <c r="J139" s="31">
        <v>0.14225854630428475</v>
      </c>
      <c r="K139" s="31">
        <v>0.15010165412761056</v>
      </c>
      <c r="L139" s="31">
        <v>0.15575326826464933</v>
      </c>
      <c r="M139" s="31">
        <v>0.14941877387811553</v>
      </c>
      <c r="N139" s="31">
        <v>0.15731614648359982</v>
      </c>
      <c r="O139" s="31">
        <v>0.15226861583338391</v>
      </c>
      <c r="P139" s="31">
        <v>0.14391785317560096</v>
      </c>
      <c r="Q139" s="31">
        <v>0.15268301279489863</v>
      </c>
      <c r="R139" s="31">
        <v>0.15351470063117323</v>
      </c>
      <c r="S139" s="31">
        <v>0.14570739982734118</v>
      </c>
      <c r="T139" s="31">
        <v>0.1522430445275087</v>
      </c>
      <c r="U139" s="31">
        <v>0.15820542355679734</v>
      </c>
      <c r="V139" s="31">
        <v>0.15219142400029642</v>
      </c>
      <c r="W139" s="31">
        <v>0.15933128947304534</v>
      </c>
      <c r="X139" s="31">
        <v>0.15530353683257905</v>
      </c>
      <c r="Y139" s="31">
        <v>0.14601243088026222</v>
      </c>
      <c r="Z139" s="31">
        <v>0.15509471686751899</v>
      </c>
      <c r="AA139" s="31">
        <v>0.15500348317190879</v>
      </c>
      <c r="AB139" s="31">
        <v>0.14741641306039036</v>
      </c>
      <c r="AC139" s="31">
        <v>0.15372844897708937</v>
      </c>
      <c r="AD139" s="31">
        <v>0.16001486833702749</v>
      </c>
      <c r="AE139" s="31">
        <v>0.15334296489279473</v>
      </c>
    </row>
    <row r="140" spans="1:31">
      <c r="A140" s="29" t="s">
        <v>132</v>
      </c>
      <c r="B140" s="29" t="s">
        <v>77</v>
      </c>
      <c r="C140" s="31">
        <v>5.775843763298321E-2</v>
      </c>
      <c r="D140" s="31">
        <v>5.7133117959158888E-2</v>
      </c>
      <c r="E140" s="31">
        <v>5.6673471399298195E-2</v>
      </c>
      <c r="F140" s="31">
        <v>5.6105594062634913E-2</v>
      </c>
      <c r="G140" s="31">
        <v>5.5880833286624444E-2</v>
      </c>
      <c r="H140" s="31">
        <v>5.59146997639672E-2</v>
      </c>
      <c r="I140" s="31">
        <v>5.5990111533987932E-2</v>
      </c>
      <c r="J140" s="31">
        <v>5.5434356973039223E-2</v>
      </c>
      <c r="K140" s="31">
        <v>5.541294586703318E-2</v>
      </c>
      <c r="L140" s="31">
        <v>5.5000225180667474E-2</v>
      </c>
      <c r="M140" s="31">
        <v>5.5211621836028936E-2</v>
      </c>
      <c r="N140" s="31">
        <v>5.4382880705166628E-2</v>
      </c>
      <c r="O140" s="31">
        <v>5.3644308945661676E-2</v>
      </c>
      <c r="P140" s="31">
        <v>5.2659908256857353E-2</v>
      </c>
      <c r="Q140" s="31">
        <v>5.1810981596457799E-2</v>
      </c>
      <c r="R140" s="31">
        <v>5.0680295821935908E-2</v>
      </c>
      <c r="S140" s="31">
        <v>4.9613681154578926E-2</v>
      </c>
      <c r="T140" s="31">
        <v>4.8932841042159621E-2</v>
      </c>
      <c r="U140" s="31">
        <v>4.8564787783272098E-2</v>
      </c>
      <c r="V140" s="31">
        <v>4.7916286410932166E-2</v>
      </c>
      <c r="W140" s="31">
        <v>4.7595528284567812E-2</v>
      </c>
      <c r="X140" s="31">
        <v>4.7352993085793327E-2</v>
      </c>
      <c r="Y140" s="31">
        <v>4.71997150694606E-2</v>
      </c>
      <c r="Z140" s="31">
        <v>4.6544904829804064E-2</v>
      </c>
      <c r="AA140" s="31">
        <v>4.6036077933912053E-2</v>
      </c>
      <c r="AB140" s="31">
        <v>4.535202329425498E-2</v>
      </c>
      <c r="AC140" s="31">
        <v>4.4925249838036738E-2</v>
      </c>
      <c r="AD140" s="31">
        <v>4.420188559932646E-2</v>
      </c>
      <c r="AE140" s="31">
        <v>4.3495760460182067E-2</v>
      </c>
    </row>
    <row r="141" spans="1:31">
      <c r="A141" s="29" t="s">
        <v>132</v>
      </c>
      <c r="B141" s="29" t="s">
        <v>78</v>
      </c>
      <c r="C141" s="31">
        <v>4.9094073164226155E-2</v>
      </c>
      <c r="D141" s="31">
        <v>4.8546553571960464E-2</v>
      </c>
      <c r="E141" s="31">
        <v>4.8159548946696495E-2</v>
      </c>
      <c r="F141" s="31">
        <v>4.7677258279183746E-2</v>
      </c>
      <c r="G141" s="31">
        <v>4.7478882154616021E-2</v>
      </c>
      <c r="H141" s="31">
        <v>4.7514934256828602E-2</v>
      </c>
      <c r="I141" s="31">
        <v>4.7572126960995213E-2</v>
      </c>
      <c r="J141" s="31">
        <v>4.7085198241232744E-2</v>
      </c>
      <c r="K141" s="31">
        <v>4.7051941858490078E-2</v>
      </c>
      <c r="L141" s="31">
        <v>4.6718879431542196E-2</v>
      </c>
      <c r="M141" s="31">
        <v>4.689423042357526E-2</v>
      </c>
      <c r="N141" s="31">
        <v>4.6209175348346274E-2</v>
      </c>
      <c r="O141" s="31">
        <v>4.559010950157711E-2</v>
      </c>
      <c r="P141" s="31">
        <v>4.4724975318864039E-2</v>
      </c>
      <c r="Q141" s="31">
        <v>4.4026579228125598E-2</v>
      </c>
      <c r="R141" s="31">
        <v>4.3071198905331384E-2</v>
      </c>
      <c r="S141" s="31">
        <v>4.216793902653429E-2</v>
      </c>
      <c r="T141" s="31">
        <v>4.154218078621439E-2</v>
      </c>
      <c r="U141" s="31">
        <v>4.1240060838293888E-2</v>
      </c>
      <c r="V141" s="31">
        <v>4.0680824662256608E-2</v>
      </c>
      <c r="W141" s="31">
        <v>4.044308171296504E-2</v>
      </c>
      <c r="X141" s="31">
        <v>4.0210490755512647E-2</v>
      </c>
      <c r="Y141" s="31">
        <v>4.009897773530445E-2</v>
      </c>
      <c r="Z141" s="31">
        <v>3.9526556732604877E-2</v>
      </c>
      <c r="AA141" s="31">
        <v>3.909760485673696E-2</v>
      </c>
      <c r="AB141" s="31">
        <v>3.8509923784150357E-2</v>
      </c>
      <c r="AC141" s="31">
        <v>3.8161258423559656E-2</v>
      </c>
      <c r="AD141" s="31">
        <v>3.755406868867861E-2</v>
      </c>
      <c r="AE141" s="31">
        <v>3.6954939984525745E-2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31">
        <v>0.16926405609892869</v>
      </c>
      <c r="D144" s="31">
        <v>0.17168809040083863</v>
      </c>
      <c r="E144" s="31">
        <v>0.17711483650925997</v>
      </c>
      <c r="F144" s="31">
        <v>0.17117699141739179</v>
      </c>
      <c r="G144" s="31">
        <v>0.16188902049143258</v>
      </c>
      <c r="H144" s="31">
        <v>0.16817362338791417</v>
      </c>
      <c r="I144" s="31">
        <v>0.1733526919577256</v>
      </c>
      <c r="J144" s="31">
        <v>0.16476392463421008</v>
      </c>
      <c r="K144" s="31">
        <v>0.17302469040128607</v>
      </c>
      <c r="L144" s="31">
        <v>0.17531798636195628</v>
      </c>
      <c r="M144" s="31">
        <v>0.17525299672946115</v>
      </c>
      <c r="N144" s="31">
        <v>0.17976001088723897</v>
      </c>
      <c r="O144" s="31">
        <v>0.17315980944926943</v>
      </c>
      <c r="P144" s="31">
        <v>0.16394296441560025</v>
      </c>
      <c r="Q144" s="31">
        <v>0.17079411626339056</v>
      </c>
      <c r="R144" s="31">
        <v>0.17635988223659907</v>
      </c>
      <c r="S144" s="31">
        <v>0.16814725221103133</v>
      </c>
      <c r="T144" s="31">
        <v>0.17605001694524067</v>
      </c>
      <c r="U144" s="31">
        <v>0.17849040148925077</v>
      </c>
      <c r="V144" s="31">
        <v>0.17821111290612618</v>
      </c>
      <c r="W144" s="31">
        <v>0.18273379748935392</v>
      </c>
      <c r="X144" s="31">
        <v>0.17651826688228392</v>
      </c>
      <c r="Y144" s="31">
        <v>0.16690416110718789</v>
      </c>
      <c r="Z144" s="31">
        <v>0.17319430596967014</v>
      </c>
      <c r="AA144" s="31">
        <v>0.17857734099940964</v>
      </c>
      <c r="AB144" s="31">
        <v>0.16967932727044921</v>
      </c>
      <c r="AC144" s="31">
        <v>0.17750279367872687</v>
      </c>
      <c r="AD144" s="31">
        <v>0.17996115280450617</v>
      </c>
      <c r="AE144" s="31">
        <v>0.17981369635409131</v>
      </c>
    </row>
    <row r="145" spans="1:31">
      <c r="A145" s="29" t="s">
        <v>133</v>
      </c>
      <c r="B145" s="29" t="s">
        <v>77</v>
      </c>
      <c r="C145" s="31">
        <v>5.7930625752443926E-2</v>
      </c>
      <c r="D145" s="31">
        <v>5.8146426023331747E-2</v>
      </c>
      <c r="E145" s="31">
        <v>5.6997026714920504E-2</v>
      </c>
      <c r="F145" s="31">
        <v>5.5568717883287697E-2</v>
      </c>
      <c r="G145" s="31">
        <v>5.4453822537142191E-2</v>
      </c>
      <c r="H145" s="31">
        <v>5.3663104725738028E-2</v>
      </c>
      <c r="I145" s="31">
        <v>5.32004500676065E-2</v>
      </c>
      <c r="J145" s="31">
        <v>5.2512874709364235E-2</v>
      </c>
      <c r="K145" s="31">
        <v>5.2907590777825447E-2</v>
      </c>
      <c r="L145" s="31">
        <v>5.2896960448705642E-2</v>
      </c>
      <c r="M145" s="31">
        <v>5.3450034468948575E-2</v>
      </c>
      <c r="N145" s="31">
        <v>5.2441209045876222E-2</v>
      </c>
      <c r="O145" s="31">
        <v>5.1583399841002693E-2</v>
      </c>
      <c r="P145" s="31">
        <v>5.0714306559541934E-2</v>
      </c>
      <c r="Q145" s="31">
        <v>4.9766087793564118E-2</v>
      </c>
      <c r="R145" s="31">
        <v>4.8712444815063947E-2</v>
      </c>
      <c r="S145" s="31">
        <v>4.7654798842367771E-2</v>
      </c>
      <c r="T145" s="31">
        <v>4.720487554064242E-2</v>
      </c>
      <c r="U145" s="31">
        <v>4.6639446524864847E-2</v>
      </c>
      <c r="V145" s="31">
        <v>4.5866844738388222E-2</v>
      </c>
      <c r="W145" s="31">
        <v>4.547037924633858E-2</v>
      </c>
      <c r="X145" s="31">
        <v>4.4991400500708836E-2</v>
      </c>
      <c r="Y145" s="31">
        <v>4.4822246874979495E-2</v>
      </c>
      <c r="Z145" s="31">
        <v>4.3995146571854792E-2</v>
      </c>
      <c r="AA145" s="31">
        <v>4.3435627699428374E-2</v>
      </c>
      <c r="AB145" s="31">
        <v>4.2533879974401528E-2</v>
      </c>
      <c r="AC145" s="31">
        <v>4.2202517787930841E-2</v>
      </c>
      <c r="AD145" s="31">
        <v>4.1380434117415078E-2</v>
      </c>
      <c r="AE145" s="31">
        <v>4.0638097304630631E-2</v>
      </c>
    </row>
    <row r="146" spans="1:31">
      <c r="A146" s="29" t="s">
        <v>133</v>
      </c>
      <c r="B146" s="29" t="s">
        <v>78</v>
      </c>
      <c r="C146" s="31">
        <v>4.9223183614240662E-2</v>
      </c>
      <c r="D146" s="31">
        <v>4.940110008642809E-2</v>
      </c>
      <c r="E146" s="31">
        <v>4.844448515020993E-2</v>
      </c>
      <c r="F146" s="31">
        <v>4.7212563756430105E-2</v>
      </c>
      <c r="G146" s="31">
        <v>4.6241152080941254E-2</v>
      </c>
      <c r="H146" s="31">
        <v>4.5569898151544788E-2</v>
      </c>
      <c r="I146" s="31">
        <v>4.5213726363828068E-2</v>
      </c>
      <c r="J146" s="31">
        <v>4.4610584794752557E-2</v>
      </c>
      <c r="K146" s="31">
        <v>4.4952806938364488E-2</v>
      </c>
      <c r="L146" s="31">
        <v>4.4958044066970487E-2</v>
      </c>
      <c r="M146" s="31">
        <v>4.5383335238503096E-2</v>
      </c>
      <c r="N146" s="31">
        <v>4.4540558127820963E-2</v>
      </c>
      <c r="O146" s="31">
        <v>4.3809339356275685E-2</v>
      </c>
      <c r="P146" s="31">
        <v>4.306564160285048E-2</v>
      </c>
      <c r="Q146" s="31">
        <v>4.2249862259478896E-2</v>
      </c>
      <c r="R146" s="31">
        <v>4.1357101164173099E-2</v>
      </c>
      <c r="S146" s="31">
        <v>4.046603756451507E-2</v>
      </c>
      <c r="T146" s="31">
        <v>4.0087887439296914E-2</v>
      </c>
      <c r="U146" s="31">
        <v>3.9629047724612267E-2</v>
      </c>
      <c r="V146" s="31">
        <v>3.8984063515556784E-2</v>
      </c>
      <c r="W146" s="31">
        <v>3.8600442208786834E-2</v>
      </c>
      <c r="X146" s="31">
        <v>3.8230789986579729E-2</v>
      </c>
      <c r="Y146" s="31">
        <v>3.8065366495082964E-2</v>
      </c>
      <c r="Z146" s="31">
        <v>3.7375142024531342E-2</v>
      </c>
      <c r="AA146" s="31">
        <v>3.6868464054266685E-2</v>
      </c>
      <c r="AB146" s="31">
        <v>3.6145023871625652E-2</v>
      </c>
      <c r="AC146" s="31">
        <v>3.5865881973641142E-2</v>
      </c>
      <c r="AD146" s="31">
        <v>3.5163851155472117E-2</v>
      </c>
      <c r="AE146" s="31">
        <v>3.4518456300886929E-2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31">
        <v>0.13905490617039593</v>
      </c>
      <c r="D149" s="31">
        <v>0.13694851385624685</v>
      </c>
      <c r="E149" s="31">
        <v>0.1424073579216027</v>
      </c>
      <c r="F149" s="31">
        <v>0.14250947447802456</v>
      </c>
      <c r="G149" s="31">
        <v>0.13433096068566802</v>
      </c>
      <c r="H149" s="31">
        <v>0.1424086923021429</v>
      </c>
      <c r="I149" s="31">
        <v>0.14408330512175671</v>
      </c>
      <c r="J149" s="31">
        <v>0.13954823520357157</v>
      </c>
      <c r="K149" s="31">
        <v>0.13990598520816858</v>
      </c>
      <c r="L149" s="31">
        <v>0.14254656061209064</v>
      </c>
      <c r="M149" s="31">
        <v>0.14084516712418041</v>
      </c>
      <c r="N149" s="31">
        <v>0.14442387499600728</v>
      </c>
      <c r="O149" s="31">
        <v>0.14340538612060885</v>
      </c>
      <c r="P149" s="31">
        <v>0.1361217998330585</v>
      </c>
      <c r="Q149" s="31">
        <v>0.14437918612258666</v>
      </c>
      <c r="R149" s="31">
        <v>0.14476646965428491</v>
      </c>
      <c r="S149" s="31">
        <v>0.13998181043293875</v>
      </c>
      <c r="T149" s="31">
        <v>0.14095883545750271</v>
      </c>
      <c r="U149" s="31">
        <v>0.14398427720029275</v>
      </c>
      <c r="V149" s="31">
        <v>0.14202994239239969</v>
      </c>
      <c r="W149" s="31">
        <v>0.14602832479999633</v>
      </c>
      <c r="X149" s="31">
        <v>0.14535507944148029</v>
      </c>
      <c r="Y149" s="31">
        <v>0.13754214040817039</v>
      </c>
      <c r="Z149" s="31">
        <v>0.14586352749540094</v>
      </c>
      <c r="AA149" s="31">
        <v>0.14569629180219279</v>
      </c>
      <c r="AB149" s="31">
        <v>0.1408467767337673</v>
      </c>
      <c r="AC149" s="31">
        <v>0.14148772675511542</v>
      </c>
      <c r="AD149" s="31">
        <v>0.14482129472521979</v>
      </c>
      <c r="AE149" s="31">
        <v>0.14297301143912475</v>
      </c>
    </row>
    <row r="150" spans="1:31">
      <c r="A150" s="29" t="s">
        <v>134</v>
      </c>
      <c r="B150" s="29" t="s">
        <v>77</v>
      </c>
      <c r="C150" s="31">
        <v>5.7043651858106191E-2</v>
      </c>
      <c r="D150" s="31">
        <v>5.6074298469417048E-2</v>
      </c>
      <c r="E150" s="31">
        <v>5.5473568855892608E-2</v>
      </c>
      <c r="F150" s="31">
        <v>5.5377544415618339E-2</v>
      </c>
      <c r="G150" s="31">
        <v>5.5014125034633925E-2</v>
      </c>
      <c r="H150" s="31">
        <v>5.4957292996895668E-2</v>
      </c>
      <c r="I150" s="31">
        <v>5.4745382163189187E-2</v>
      </c>
      <c r="J150" s="31">
        <v>5.4172169597770832E-2</v>
      </c>
      <c r="K150" s="31">
        <v>5.3673906490045317E-2</v>
      </c>
      <c r="L150" s="31">
        <v>5.3182713236923841E-2</v>
      </c>
      <c r="M150" s="31">
        <v>5.3322710653297446E-2</v>
      </c>
      <c r="N150" s="31">
        <v>5.2300030386356992E-2</v>
      </c>
      <c r="O150" s="31">
        <v>5.1593484415068877E-2</v>
      </c>
      <c r="P150" s="31">
        <v>5.0712167216786216E-2</v>
      </c>
      <c r="Q150" s="31">
        <v>4.991917342731976E-2</v>
      </c>
      <c r="R150" s="31">
        <v>4.8900868085532123E-2</v>
      </c>
      <c r="S150" s="31">
        <v>4.8141027731843297E-2</v>
      </c>
      <c r="T150" s="31">
        <v>4.7655123901673181E-2</v>
      </c>
      <c r="U150" s="31">
        <v>4.7185831280160934E-2</v>
      </c>
      <c r="V150" s="31">
        <v>4.6562768231070417E-2</v>
      </c>
      <c r="W150" s="31">
        <v>4.6127100520258708E-2</v>
      </c>
      <c r="X150" s="31">
        <v>4.5739093368988674E-2</v>
      </c>
      <c r="Y150" s="31">
        <v>4.5461551872938155E-2</v>
      </c>
      <c r="Z150" s="31">
        <v>4.4619020949477305E-2</v>
      </c>
      <c r="AA150" s="31">
        <v>4.4042650833908244E-2</v>
      </c>
      <c r="AB150" s="31">
        <v>4.338606376184044E-2</v>
      </c>
      <c r="AC150" s="31">
        <v>4.284454798728711E-2</v>
      </c>
      <c r="AD150" s="31">
        <v>4.2045136659410738E-2</v>
      </c>
      <c r="AE150" s="31">
        <v>4.1391622085523487E-2</v>
      </c>
    </row>
    <row r="151" spans="1:31">
      <c r="A151" s="29" t="s">
        <v>134</v>
      </c>
      <c r="B151" s="29" t="s">
        <v>78</v>
      </c>
      <c r="C151" s="31">
        <v>4.8455216345332834E-2</v>
      </c>
      <c r="D151" s="31">
        <v>4.7653113496085711E-2</v>
      </c>
      <c r="E151" s="31">
        <v>4.7125372300765467E-2</v>
      </c>
      <c r="F151" s="31">
        <v>4.703339025990582E-2</v>
      </c>
      <c r="G151" s="31">
        <v>4.6751412957798152E-2</v>
      </c>
      <c r="H151" s="31">
        <v>4.6693212107608087E-2</v>
      </c>
      <c r="I151" s="31">
        <v>4.6507410824774567E-2</v>
      </c>
      <c r="J151" s="31">
        <v>4.6041873056817992E-2</v>
      </c>
      <c r="K151" s="31">
        <v>4.557632406539959E-2</v>
      </c>
      <c r="L151" s="31">
        <v>4.5175618705013867E-2</v>
      </c>
      <c r="M151" s="31">
        <v>4.5319295261824093E-2</v>
      </c>
      <c r="N151" s="31">
        <v>4.4428191008923285E-2</v>
      </c>
      <c r="O151" s="31">
        <v>4.3831958675594848E-2</v>
      </c>
      <c r="P151" s="31">
        <v>4.3072916809724603E-2</v>
      </c>
      <c r="Q151" s="31">
        <v>4.2406436423071348E-2</v>
      </c>
      <c r="R151" s="31">
        <v>4.1554399508463839E-2</v>
      </c>
      <c r="S151" s="31">
        <v>4.0916679599665905E-2</v>
      </c>
      <c r="T151" s="31">
        <v>4.0475667370480535E-2</v>
      </c>
      <c r="U151" s="31">
        <v>4.0107238154303899E-2</v>
      </c>
      <c r="V151" s="31">
        <v>3.9577770909627184E-2</v>
      </c>
      <c r="W151" s="31">
        <v>3.915629731915491E-2</v>
      </c>
      <c r="X151" s="31">
        <v>3.8854624811264178E-2</v>
      </c>
      <c r="Y151" s="31">
        <v>3.8633262631865069E-2</v>
      </c>
      <c r="Z151" s="31">
        <v>3.7885285541311604E-2</v>
      </c>
      <c r="AA151" s="31">
        <v>3.7426911709318215E-2</v>
      </c>
      <c r="AB151" s="31">
        <v>3.6855758626906036E-2</v>
      </c>
      <c r="AC151" s="31">
        <v>3.6400136540189712E-2</v>
      </c>
      <c r="AD151" s="31">
        <v>3.5724311563931778E-2</v>
      </c>
      <c r="AE151" s="31">
        <v>3.5151372250725163E-2</v>
      </c>
    </row>
  </sheetData>
  <sheetProtection algorithmName="SHA-512" hashValue="+J0a0bSPWQu4T0sk1tx9D5//s0r0Hr0DolyIe5z6pSOlYySO/Gm2GDlGMqP+fWQZJdxAtkKmcTyuF+Z+CbGDJA==" saltValue="a6FV4Tzi0XbTbaMw9sCkRw=="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5">
    <tabColor rgb="FFFFC000"/>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3.85546875" style="13" bestFit="1" customWidth="1"/>
    <col min="34" max="16384" width="9.140625" style="13"/>
  </cols>
  <sheetData>
    <row r="1" spans="1:35" s="28" customFormat="1" ht="23.25" customHeight="1">
      <c r="A1" s="27" t="s">
        <v>158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row r="3" spans="1:35" s="28" customFormat="1">
      <c r="AH3" s="13"/>
      <c r="AI3" s="13"/>
    </row>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c r="AG5" s="32"/>
    </row>
    <row r="6" spans="1:35">
      <c r="A6" s="29" t="s">
        <v>40</v>
      </c>
      <c r="B6" s="29" t="s">
        <v>64</v>
      </c>
      <c r="C6" s="33">
        <v>77146.722650000011</v>
      </c>
      <c r="D6" s="33">
        <v>70551.623019999985</v>
      </c>
      <c r="E6" s="33">
        <v>67970.489839999995</v>
      </c>
      <c r="F6" s="33">
        <v>61779.44496979985</v>
      </c>
      <c r="G6" s="33">
        <v>55313.833267933987</v>
      </c>
      <c r="H6" s="33">
        <v>53071.684793407592</v>
      </c>
      <c r="I6" s="33">
        <v>51251.818991634296</v>
      </c>
      <c r="J6" s="33">
        <v>52479.376407718912</v>
      </c>
      <c r="K6" s="33">
        <v>48356.593990790869</v>
      </c>
      <c r="L6" s="33">
        <v>47093.027769697204</v>
      </c>
      <c r="M6" s="33">
        <v>43613.962024784021</v>
      </c>
      <c r="N6" s="33">
        <v>29828.264204507937</v>
      </c>
      <c r="O6" s="33">
        <v>31549.02020884422</v>
      </c>
      <c r="P6" s="33">
        <v>28132.239309338409</v>
      </c>
      <c r="Q6" s="33">
        <v>24127.79902377944</v>
      </c>
      <c r="R6" s="33">
        <v>24149.042938291394</v>
      </c>
      <c r="S6" s="33">
        <v>23346.0887787826</v>
      </c>
      <c r="T6" s="33">
        <v>23133.211444798701</v>
      </c>
      <c r="U6" s="33">
        <v>21494.272343146597</v>
      </c>
      <c r="V6" s="33">
        <v>21485.525650865198</v>
      </c>
      <c r="W6" s="33">
        <v>18227.611800506249</v>
      </c>
      <c r="X6" s="33">
        <v>12703.705393877601</v>
      </c>
      <c r="Y6" s="33">
        <v>11145.851504800199</v>
      </c>
      <c r="Z6" s="33">
        <v>9174.7834895182004</v>
      </c>
      <c r="AA6" s="33">
        <v>7301.7841784192997</v>
      </c>
      <c r="AB6" s="33">
        <v>7174.0405999999994</v>
      </c>
      <c r="AC6" s="33">
        <v>7083.7403000000013</v>
      </c>
      <c r="AD6" s="33">
        <v>6471.8234999999995</v>
      </c>
      <c r="AE6" s="33">
        <v>5963.1755999999996</v>
      </c>
      <c r="AG6" s="32"/>
    </row>
    <row r="7" spans="1:35">
      <c r="A7" s="29" t="s">
        <v>40</v>
      </c>
      <c r="B7" s="29" t="s">
        <v>71</v>
      </c>
      <c r="C7" s="33">
        <v>27317.876099999994</v>
      </c>
      <c r="D7" s="33">
        <v>23672.466100000001</v>
      </c>
      <c r="E7" s="33">
        <v>25256.748600000003</v>
      </c>
      <c r="F7" s="33">
        <v>13311.959751997998</v>
      </c>
      <c r="G7" s="33">
        <v>13690.322168750179</v>
      </c>
      <c r="H7" s="33">
        <v>11636.212524396011</v>
      </c>
      <c r="I7" s="33">
        <v>5.1358241399999992E-3</v>
      </c>
      <c r="J7" s="33">
        <v>3.8718907639999993E-3</v>
      </c>
      <c r="K7" s="33">
        <v>3.7930296950000001E-3</v>
      </c>
      <c r="L7" s="33">
        <v>3.6924848499999899E-3</v>
      </c>
      <c r="M7" s="33">
        <v>3.357993809999999E-3</v>
      </c>
      <c r="N7" s="33">
        <v>3.3313838600000003E-3</v>
      </c>
      <c r="O7" s="33">
        <v>3.5049148400000001E-3</v>
      </c>
      <c r="P7" s="33">
        <v>3.140851289999998E-3</v>
      </c>
      <c r="Q7" s="33">
        <v>3.1090130699999992E-3</v>
      </c>
      <c r="R7" s="33">
        <v>2.9768712400000002E-3</v>
      </c>
      <c r="S7" s="33">
        <v>2.6316170899999994E-3</v>
      </c>
      <c r="T7" s="33">
        <v>2.9013268399999889E-3</v>
      </c>
      <c r="U7" s="33">
        <v>2.5132471900000002E-3</v>
      </c>
      <c r="V7" s="33">
        <v>1.978470349999999E-3</v>
      </c>
      <c r="W7" s="33">
        <v>2.6183600199999992E-3</v>
      </c>
      <c r="X7" s="33">
        <v>3.0328323700000003E-3</v>
      </c>
      <c r="Y7" s="33">
        <v>2.9274764199999992E-3</v>
      </c>
      <c r="Z7" s="33">
        <v>2.6317524250000003E-3</v>
      </c>
      <c r="AA7" s="33">
        <v>2.5766078650000003E-3</v>
      </c>
      <c r="AB7" s="33">
        <v>3.3114204299999998E-3</v>
      </c>
      <c r="AC7" s="33">
        <v>6.1167025999999997E-4</v>
      </c>
      <c r="AD7" s="33">
        <v>0</v>
      </c>
      <c r="AE7" s="33">
        <v>0</v>
      </c>
    </row>
    <row r="8" spans="1:35">
      <c r="A8" s="29" t="s">
        <v>40</v>
      </c>
      <c r="B8" s="29" t="s">
        <v>20</v>
      </c>
      <c r="C8" s="33">
        <v>2252.5066336797036</v>
      </c>
      <c r="D8" s="33">
        <v>2252.5066342441773</v>
      </c>
      <c r="E8" s="33">
        <v>1853.175803070262</v>
      </c>
      <c r="F8" s="33">
        <v>2807.1448257023435</v>
      </c>
      <c r="G8" s="33">
        <v>3390.4082078625611</v>
      </c>
      <c r="H8" s="33">
        <v>2680.912931685853</v>
      </c>
      <c r="I8" s="33">
        <v>2614.8355716921446</v>
      </c>
      <c r="J8" s="33">
        <v>2621.847208788211</v>
      </c>
      <c r="K8" s="33">
        <v>2838.3740382668657</v>
      </c>
      <c r="L8" s="33">
        <v>3110.546931586613</v>
      </c>
      <c r="M8" s="33">
        <v>3857.6815215865818</v>
      </c>
      <c r="N8" s="33">
        <v>4966.6041543855763</v>
      </c>
      <c r="O8" s="33">
        <v>6020.9803069234176</v>
      </c>
      <c r="P8" s="33">
        <v>5685.8754207740358</v>
      </c>
      <c r="Q8" s="33">
        <v>4150.6086645928281</v>
      </c>
      <c r="R8" s="33">
        <v>3620.9850387478432</v>
      </c>
      <c r="S8" s="33">
        <v>3817.066695299869</v>
      </c>
      <c r="T8" s="33">
        <v>3854.4321101036621</v>
      </c>
      <c r="U8" s="33">
        <v>3270.4462465471279</v>
      </c>
      <c r="V8" s="33">
        <v>3760.6346158327974</v>
      </c>
      <c r="W8" s="33">
        <v>3886.781776496372</v>
      </c>
      <c r="X8" s="33">
        <v>4437.0731700126316</v>
      </c>
      <c r="Y8" s="33">
        <v>2473.7190710129698</v>
      </c>
      <c r="Z8" s="33">
        <v>2631.3307734947762</v>
      </c>
      <c r="AA8" s="33">
        <v>1324.4524929548149</v>
      </c>
      <c r="AB8" s="33">
        <v>960.52436944405997</v>
      </c>
      <c r="AC8" s="33">
        <v>963.15601406888993</v>
      </c>
      <c r="AD8" s="33">
        <v>960.52434578856503</v>
      </c>
      <c r="AE8" s="33">
        <v>960.52432439166012</v>
      </c>
    </row>
    <row r="9" spans="1:35">
      <c r="A9" s="29" t="s">
        <v>40</v>
      </c>
      <c r="B9" s="29" t="s">
        <v>32</v>
      </c>
      <c r="C9" s="33">
        <v>700.86363400000005</v>
      </c>
      <c r="D9" s="33">
        <v>715.46048239999993</v>
      </c>
      <c r="E9" s="33">
        <v>724.47606899999994</v>
      </c>
      <c r="F9" s="33">
        <v>217.20035499999992</v>
      </c>
      <c r="G9" s="33">
        <v>209.4916539999999</v>
      </c>
      <c r="H9" s="33">
        <v>238.67431999999991</v>
      </c>
      <c r="I9" s="33">
        <v>193.96209799999991</v>
      </c>
      <c r="J9" s="33">
        <v>214.34634499999981</v>
      </c>
      <c r="K9" s="33">
        <v>171.05715699999979</v>
      </c>
      <c r="L9" s="33">
        <v>191.41782999999981</v>
      </c>
      <c r="M9" s="33">
        <v>233.856606</v>
      </c>
      <c r="N9" s="33">
        <v>398.7946999999989</v>
      </c>
      <c r="O9" s="33">
        <v>425.50222999999801</v>
      </c>
      <c r="P9" s="33">
        <v>715.32040000000006</v>
      </c>
      <c r="Q9" s="33">
        <v>191.887159999999</v>
      </c>
      <c r="R9" s="33">
        <v>213.9701</v>
      </c>
      <c r="S9" s="33">
        <v>421.28739999999999</v>
      </c>
      <c r="T9" s="33">
        <v>348.75081999999998</v>
      </c>
      <c r="U9" s="33">
        <v>108.042239999999</v>
      </c>
      <c r="V9" s="33">
        <v>150.76230000000001</v>
      </c>
      <c r="W9" s="33">
        <v>140.10392999999999</v>
      </c>
      <c r="X9" s="33">
        <v>187.75098</v>
      </c>
      <c r="Y9" s="33">
        <v>136.65163999999999</v>
      </c>
      <c r="Z9" s="33">
        <v>147.2244</v>
      </c>
      <c r="AA9" s="33">
        <v>173.30815000000001</v>
      </c>
      <c r="AB9" s="33">
        <v>0</v>
      </c>
      <c r="AC9" s="33">
        <v>0</v>
      </c>
      <c r="AD9" s="33">
        <v>0</v>
      </c>
      <c r="AE9" s="33">
        <v>0</v>
      </c>
    </row>
    <row r="10" spans="1:35">
      <c r="A10" s="29" t="s">
        <v>40</v>
      </c>
      <c r="B10" s="29" t="s">
        <v>66</v>
      </c>
      <c r="C10" s="33">
        <v>54.13235544006875</v>
      </c>
      <c r="D10" s="33">
        <v>24.846334240857232</v>
      </c>
      <c r="E10" s="33">
        <v>106.0676903983798</v>
      </c>
      <c r="F10" s="33">
        <v>233.20802016617989</v>
      </c>
      <c r="G10" s="33">
        <v>179.94892072047409</v>
      </c>
      <c r="H10" s="33">
        <v>199.52808064979519</v>
      </c>
      <c r="I10" s="33">
        <v>141.03037948141565</v>
      </c>
      <c r="J10" s="33">
        <v>225.98694887573171</v>
      </c>
      <c r="K10" s="33">
        <v>132.4518587271337</v>
      </c>
      <c r="L10" s="33">
        <v>247.04943633782307</v>
      </c>
      <c r="M10" s="33">
        <v>362.91576088202686</v>
      </c>
      <c r="N10" s="33">
        <v>646.45445720599241</v>
      </c>
      <c r="O10" s="33">
        <v>533.59227194827599</v>
      </c>
      <c r="P10" s="33">
        <v>761.92532182184607</v>
      </c>
      <c r="Q10" s="33">
        <v>724.12559619220235</v>
      </c>
      <c r="R10" s="33">
        <v>845.91371570284161</v>
      </c>
      <c r="S10" s="33">
        <v>1796.9250624264328</v>
      </c>
      <c r="T10" s="33">
        <v>947.7742556298723</v>
      </c>
      <c r="U10" s="33">
        <v>2858.0704617964288</v>
      </c>
      <c r="V10" s="33">
        <v>4842.6268320360114</v>
      </c>
      <c r="W10" s="33">
        <v>4484.0664504308561</v>
      </c>
      <c r="X10" s="33">
        <v>5355.9014492306651</v>
      </c>
      <c r="Y10" s="33">
        <v>8885.7022560147198</v>
      </c>
      <c r="Z10" s="33">
        <v>5846.9705383485634</v>
      </c>
      <c r="AA10" s="33">
        <v>6896.4818508750004</v>
      </c>
      <c r="AB10" s="33">
        <v>12288.320442731669</v>
      </c>
      <c r="AC10" s="33">
        <v>12041.293403808153</v>
      </c>
      <c r="AD10" s="33">
        <v>14530.474088790981</v>
      </c>
      <c r="AE10" s="33">
        <v>14441.177102592173</v>
      </c>
    </row>
    <row r="11" spans="1:35">
      <c r="A11" s="29" t="s">
        <v>40</v>
      </c>
      <c r="B11" s="29" t="s">
        <v>65</v>
      </c>
      <c r="C11" s="33">
        <v>13277.991030999994</v>
      </c>
      <c r="D11" s="33">
        <v>13701.061949999999</v>
      </c>
      <c r="E11" s="33">
        <v>12459.635845999999</v>
      </c>
      <c r="F11" s="33">
        <v>14971.417163999995</v>
      </c>
      <c r="G11" s="33">
        <v>15238.665795999997</v>
      </c>
      <c r="H11" s="33">
        <v>14263.236065999998</v>
      </c>
      <c r="I11" s="33">
        <v>16255.289815999995</v>
      </c>
      <c r="J11" s="33">
        <v>17769.409445999998</v>
      </c>
      <c r="K11" s="33">
        <v>16163.857299999992</v>
      </c>
      <c r="L11" s="33">
        <v>14902.326893999987</v>
      </c>
      <c r="M11" s="33">
        <v>15047.929599999987</v>
      </c>
      <c r="N11" s="33">
        <v>14377.056189999999</v>
      </c>
      <c r="O11" s="33">
        <v>16247.358174999994</v>
      </c>
      <c r="P11" s="33">
        <v>16397.388734999993</v>
      </c>
      <c r="Q11" s="33">
        <v>15703.576716999996</v>
      </c>
      <c r="R11" s="33">
        <v>14904.668273999998</v>
      </c>
      <c r="S11" s="33">
        <v>17073.408873</v>
      </c>
      <c r="T11" s="33">
        <v>15272.360290999994</v>
      </c>
      <c r="U11" s="33">
        <v>14149.397883999998</v>
      </c>
      <c r="V11" s="33">
        <v>13724.449838</v>
      </c>
      <c r="W11" s="33">
        <v>13095.557863999988</v>
      </c>
      <c r="X11" s="33">
        <v>14762.447484999999</v>
      </c>
      <c r="Y11" s="33">
        <v>15004.928112999998</v>
      </c>
      <c r="Z11" s="33">
        <v>14094.599528999997</v>
      </c>
      <c r="AA11" s="33">
        <v>14958.128754999998</v>
      </c>
      <c r="AB11" s="33">
        <v>17041.771773</v>
      </c>
      <c r="AC11" s="33">
        <v>15284.072489999997</v>
      </c>
      <c r="AD11" s="33">
        <v>13856.120457999996</v>
      </c>
      <c r="AE11" s="33">
        <v>13964.006549999991</v>
      </c>
    </row>
    <row r="12" spans="1:35">
      <c r="A12" s="29" t="s">
        <v>40</v>
      </c>
      <c r="B12" s="29" t="s">
        <v>69</v>
      </c>
      <c r="C12" s="33">
        <v>42855.826344041925</v>
      </c>
      <c r="D12" s="33">
        <v>49120.979874133278</v>
      </c>
      <c r="E12" s="33">
        <v>51128.799753644234</v>
      </c>
      <c r="F12" s="33">
        <v>67022.503887628962</v>
      </c>
      <c r="G12" s="33">
        <v>72833.214556941006</v>
      </c>
      <c r="H12" s="33">
        <v>75560.541673469386</v>
      </c>
      <c r="I12" s="33">
        <v>87337.271896127917</v>
      </c>
      <c r="J12" s="33">
        <v>89551.60826105428</v>
      </c>
      <c r="K12" s="33">
        <v>92083.296957264014</v>
      </c>
      <c r="L12" s="33">
        <v>96503.427497740107</v>
      </c>
      <c r="M12" s="33">
        <v>98391.735249413206</v>
      </c>
      <c r="N12" s="33">
        <v>105966.9231165552</v>
      </c>
      <c r="O12" s="33">
        <v>104730.31000497515</v>
      </c>
      <c r="P12" s="33">
        <v>114425.71079861511</v>
      </c>
      <c r="Q12" s="33">
        <v>121777.99389122611</v>
      </c>
      <c r="R12" s="33">
        <v>126659.56389706544</v>
      </c>
      <c r="S12" s="33">
        <v>127364.44346610963</v>
      </c>
      <c r="T12" s="33">
        <v>131660.51019228189</v>
      </c>
      <c r="U12" s="33">
        <v>133141.90823235834</v>
      </c>
      <c r="V12" s="33">
        <v>132148.10656216377</v>
      </c>
      <c r="W12" s="33">
        <v>132821.03330455252</v>
      </c>
      <c r="X12" s="33">
        <v>134976.65275381692</v>
      </c>
      <c r="Y12" s="33">
        <v>142359.41484406005</v>
      </c>
      <c r="Z12" s="33">
        <v>147977.19573040237</v>
      </c>
      <c r="AA12" s="33">
        <v>153544.35008748239</v>
      </c>
      <c r="AB12" s="33">
        <v>149605.34202120471</v>
      </c>
      <c r="AC12" s="33">
        <v>150788.1635952206</v>
      </c>
      <c r="AD12" s="33">
        <v>152353.69842896375</v>
      </c>
      <c r="AE12" s="33">
        <v>152225.1051241954</v>
      </c>
    </row>
    <row r="13" spans="1:35">
      <c r="A13" s="29" t="s">
        <v>40</v>
      </c>
      <c r="B13" s="29" t="s">
        <v>68</v>
      </c>
      <c r="C13" s="33">
        <v>14501.046337064974</v>
      </c>
      <c r="D13" s="33">
        <v>17776.763226082461</v>
      </c>
      <c r="E13" s="33">
        <v>18076.704443240014</v>
      </c>
      <c r="F13" s="33">
        <v>17335.545354366117</v>
      </c>
      <c r="G13" s="33">
        <v>16977.456204366626</v>
      </c>
      <c r="H13" s="33">
        <v>18255.025792026139</v>
      </c>
      <c r="I13" s="33">
        <v>18471.142395602161</v>
      </c>
      <c r="J13" s="33">
        <v>16302.326488492992</v>
      </c>
      <c r="K13" s="33">
        <v>19033.146909854277</v>
      </c>
      <c r="L13" s="33">
        <v>20618.476785369436</v>
      </c>
      <c r="M13" s="33">
        <v>26699.450365761513</v>
      </c>
      <c r="N13" s="33">
        <v>38680.58476877644</v>
      </c>
      <c r="O13" s="33">
        <v>41615.443316855031</v>
      </c>
      <c r="P13" s="33">
        <v>40671.647907474326</v>
      </c>
      <c r="Q13" s="33">
        <v>43575.957197869328</v>
      </c>
      <c r="R13" s="33">
        <v>44846.354105156577</v>
      </c>
      <c r="S13" s="33">
        <v>51649.623018780912</v>
      </c>
      <c r="T13" s="33">
        <v>54064.314540089683</v>
      </c>
      <c r="U13" s="33">
        <v>57747.003800146056</v>
      </c>
      <c r="V13" s="33">
        <v>61481.122989546267</v>
      </c>
      <c r="W13" s="33">
        <v>70323.553252422411</v>
      </c>
      <c r="X13" s="33">
        <v>78341.611558385237</v>
      </c>
      <c r="Y13" s="33">
        <v>75479.543020177589</v>
      </c>
      <c r="Z13" s="33">
        <v>78887.993191341055</v>
      </c>
      <c r="AA13" s="33">
        <v>79509.595483466386</v>
      </c>
      <c r="AB13" s="33">
        <v>86362.855103626294</v>
      </c>
      <c r="AC13" s="33">
        <v>89990.659590030831</v>
      </c>
      <c r="AD13" s="33">
        <v>90503.346496309576</v>
      </c>
      <c r="AE13" s="33">
        <v>94739.854082089994</v>
      </c>
    </row>
    <row r="14" spans="1:35">
      <c r="A14" s="29" t="s">
        <v>40</v>
      </c>
      <c r="B14" s="29" t="s">
        <v>36</v>
      </c>
      <c r="C14" s="33">
        <v>134.22399298495603</v>
      </c>
      <c r="D14" s="33">
        <v>207.44109288153192</v>
      </c>
      <c r="E14" s="33">
        <v>251.46728627104801</v>
      </c>
      <c r="F14" s="33">
        <v>319.4530132376529</v>
      </c>
      <c r="G14" s="33">
        <v>332.41650432693785</v>
      </c>
      <c r="H14" s="33">
        <v>343.02600275810403</v>
      </c>
      <c r="I14" s="33">
        <v>329.94874330051488</v>
      </c>
      <c r="J14" s="33">
        <v>310.74720156580497</v>
      </c>
      <c r="K14" s="33">
        <v>300.68749357644379</v>
      </c>
      <c r="L14" s="33">
        <v>299.718822706526</v>
      </c>
      <c r="M14" s="33">
        <v>304.02938239011098</v>
      </c>
      <c r="N14" s="33">
        <v>1254.4025247322002</v>
      </c>
      <c r="O14" s="33">
        <v>1206.57871145388</v>
      </c>
      <c r="P14" s="33">
        <v>1177.0259089767089</v>
      </c>
      <c r="Q14" s="33">
        <v>1710.9188818655898</v>
      </c>
      <c r="R14" s="33">
        <v>1712.633108149239</v>
      </c>
      <c r="S14" s="33">
        <v>1846.46884778873</v>
      </c>
      <c r="T14" s="33">
        <v>1845.093477291309</v>
      </c>
      <c r="U14" s="33">
        <v>2317.3340980103399</v>
      </c>
      <c r="V14" s="33">
        <v>2251.9813713314093</v>
      </c>
      <c r="W14" s="33">
        <v>4858.4369271609803</v>
      </c>
      <c r="X14" s="33">
        <v>5037.1882524805997</v>
      </c>
      <c r="Y14" s="33">
        <v>4874.9373992867195</v>
      </c>
      <c r="Z14" s="33">
        <v>5683.1895636267</v>
      </c>
      <c r="AA14" s="33">
        <v>5653.6693002614293</v>
      </c>
      <c r="AB14" s="33">
        <v>9914.7902644868191</v>
      </c>
      <c r="AC14" s="33">
        <v>10037.029565410799</v>
      </c>
      <c r="AD14" s="33">
        <v>11278.542513698749</v>
      </c>
      <c r="AE14" s="33">
        <v>11760.881061801301</v>
      </c>
      <c r="AH14" s="28"/>
      <c r="AI14" s="28"/>
    </row>
    <row r="15" spans="1:35">
      <c r="A15" s="29" t="s">
        <v>40</v>
      </c>
      <c r="B15" s="29" t="s">
        <v>73</v>
      </c>
      <c r="C15" s="33">
        <v>249.80367899999999</v>
      </c>
      <c r="D15" s="33">
        <v>380.46437099999997</v>
      </c>
      <c r="E15" s="33">
        <v>458.99944777600501</v>
      </c>
      <c r="F15" s="33">
        <v>1210.5221632504279</v>
      </c>
      <c r="G15" s="33">
        <v>4523.4138910668335</v>
      </c>
      <c r="H15" s="33">
        <v>4472.4924620072707</v>
      </c>
      <c r="I15" s="33">
        <v>5208.0626790485985</v>
      </c>
      <c r="J15" s="33">
        <v>5173.2853103910529</v>
      </c>
      <c r="K15" s="33">
        <v>5625.6009937310209</v>
      </c>
      <c r="L15" s="33">
        <v>5932.7237465543503</v>
      </c>
      <c r="M15" s="33">
        <v>5952.6850837486054</v>
      </c>
      <c r="N15" s="33">
        <v>13642.160790221889</v>
      </c>
      <c r="O15" s="33">
        <v>14226.16274504425</v>
      </c>
      <c r="P15" s="33">
        <v>14319.457580022701</v>
      </c>
      <c r="Q15" s="33">
        <v>16393.431264446819</v>
      </c>
      <c r="R15" s="33">
        <v>16169.857807005201</v>
      </c>
      <c r="S15" s="33">
        <v>21354.826576441199</v>
      </c>
      <c r="T15" s="33">
        <v>21457.524596956853</v>
      </c>
      <c r="U15" s="33">
        <v>22950.071365149801</v>
      </c>
      <c r="V15" s="33">
        <v>22324.671608884408</v>
      </c>
      <c r="W15" s="33">
        <v>25133.900997668599</v>
      </c>
      <c r="X15" s="33">
        <v>26800.139016402609</v>
      </c>
      <c r="Y15" s="33">
        <v>24827.344243450148</v>
      </c>
      <c r="Z15" s="33">
        <v>26797.961403522953</v>
      </c>
      <c r="AA15" s="33">
        <v>26396.957132058509</v>
      </c>
      <c r="AB15" s="33">
        <v>25333.594510328381</v>
      </c>
      <c r="AC15" s="33">
        <v>25423.17315118164</v>
      </c>
      <c r="AD15" s="33">
        <v>24462.898031315475</v>
      </c>
      <c r="AE15" s="33">
        <v>23732.48583005014</v>
      </c>
      <c r="AH15" s="28"/>
      <c r="AI15" s="28"/>
    </row>
    <row r="16" spans="1:35">
      <c r="A16" s="29" t="s">
        <v>40</v>
      </c>
      <c r="B16" s="29" t="s">
        <v>56</v>
      </c>
      <c r="C16" s="33">
        <v>14.468501161199979</v>
      </c>
      <c r="D16" s="33">
        <v>26.065852779</v>
      </c>
      <c r="E16" s="33">
        <v>51.027251372000002</v>
      </c>
      <c r="F16" s="33">
        <v>84.054869390000007</v>
      </c>
      <c r="G16" s="33">
        <v>125.73963767299989</v>
      </c>
      <c r="H16" s="33">
        <v>177.3867731</v>
      </c>
      <c r="I16" s="33">
        <v>214.48190559999998</v>
      </c>
      <c r="J16" s="33">
        <v>258.78984009999988</v>
      </c>
      <c r="K16" s="33">
        <v>333.10256439999898</v>
      </c>
      <c r="L16" s="33">
        <v>407.74478006999902</v>
      </c>
      <c r="M16" s="33">
        <v>520.32003029999987</v>
      </c>
      <c r="N16" s="33">
        <v>543.38561969999989</v>
      </c>
      <c r="O16" s="33">
        <v>611.55922369999985</v>
      </c>
      <c r="P16" s="33">
        <v>666.07493689999865</v>
      </c>
      <c r="Q16" s="33">
        <v>734.20762200000001</v>
      </c>
      <c r="R16" s="33">
        <v>801.29049429999895</v>
      </c>
      <c r="S16" s="33">
        <v>815.28485780000005</v>
      </c>
      <c r="T16" s="33">
        <v>882.77916679999976</v>
      </c>
      <c r="U16" s="33">
        <v>934.32300459999885</v>
      </c>
      <c r="V16" s="33">
        <v>978.11080539999978</v>
      </c>
      <c r="W16" s="33">
        <v>1020.4855291999997</v>
      </c>
      <c r="X16" s="33">
        <v>1074.234570599999</v>
      </c>
      <c r="Y16" s="33">
        <v>1017.3012093999999</v>
      </c>
      <c r="Z16" s="33">
        <v>1099.7594343000001</v>
      </c>
      <c r="AA16" s="33">
        <v>1146.9984690000003</v>
      </c>
      <c r="AB16" s="33">
        <v>1116.254101999999</v>
      </c>
      <c r="AC16" s="33">
        <v>1165.0607306999998</v>
      </c>
      <c r="AD16" s="33">
        <v>1094.765619</v>
      </c>
      <c r="AE16" s="33">
        <v>1049.1086622</v>
      </c>
      <c r="AH16" s="28"/>
      <c r="AI16" s="28"/>
    </row>
    <row r="17" spans="1:35">
      <c r="A17" s="34" t="s">
        <v>138</v>
      </c>
      <c r="B17" s="34"/>
      <c r="C17" s="35">
        <v>178106.96508522666</v>
      </c>
      <c r="D17" s="35">
        <v>177815.70762110074</v>
      </c>
      <c r="E17" s="35">
        <v>177576.0980453529</v>
      </c>
      <c r="F17" s="35">
        <v>177678.42432866147</v>
      </c>
      <c r="G17" s="35">
        <v>177833.34077657486</v>
      </c>
      <c r="H17" s="35">
        <v>175905.81618163479</v>
      </c>
      <c r="I17" s="35">
        <v>176265.35628436206</v>
      </c>
      <c r="J17" s="35">
        <v>179164.9049778209</v>
      </c>
      <c r="K17" s="35">
        <v>178778.78200493284</v>
      </c>
      <c r="L17" s="35">
        <v>182666.27683721605</v>
      </c>
      <c r="M17" s="35">
        <v>188207.53448642115</v>
      </c>
      <c r="N17" s="35">
        <v>194864.68492281501</v>
      </c>
      <c r="O17" s="35">
        <v>201122.21001946094</v>
      </c>
      <c r="P17" s="35">
        <v>206790.11103387503</v>
      </c>
      <c r="Q17" s="35">
        <v>210251.951359673</v>
      </c>
      <c r="R17" s="35">
        <v>215240.50104583535</v>
      </c>
      <c r="S17" s="35">
        <v>225468.84592601651</v>
      </c>
      <c r="T17" s="35">
        <v>229281.35655523065</v>
      </c>
      <c r="U17" s="35">
        <v>232769.14372124174</v>
      </c>
      <c r="V17" s="35">
        <v>237593.23076691441</v>
      </c>
      <c r="W17" s="35">
        <v>242978.71099676844</v>
      </c>
      <c r="X17" s="35">
        <v>250765.14582315541</v>
      </c>
      <c r="Y17" s="35">
        <v>255485.81337654195</v>
      </c>
      <c r="Z17" s="35">
        <v>258760.10028385738</v>
      </c>
      <c r="AA17" s="35">
        <v>263708.10357480578</v>
      </c>
      <c r="AB17" s="35">
        <v>273432.85762142716</v>
      </c>
      <c r="AC17" s="35">
        <v>276151.08600479871</v>
      </c>
      <c r="AD17" s="35">
        <v>278675.98731785285</v>
      </c>
      <c r="AE17" s="35">
        <v>282293.84278326924</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42825.551500000001</v>
      </c>
      <c r="D20" s="33">
        <v>38257.751999999986</v>
      </c>
      <c r="E20" s="33">
        <v>34126.110799999995</v>
      </c>
      <c r="F20" s="33">
        <v>35166.763739437003</v>
      </c>
      <c r="G20" s="33">
        <v>29476.156740907802</v>
      </c>
      <c r="H20" s="33">
        <v>27469.4128644626</v>
      </c>
      <c r="I20" s="33">
        <v>27437.106056363995</v>
      </c>
      <c r="J20" s="33">
        <v>29169.113959902767</v>
      </c>
      <c r="K20" s="33">
        <v>25690.340059312457</v>
      </c>
      <c r="L20" s="33">
        <v>25037.237080849998</v>
      </c>
      <c r="M20" s="33">
        <v>22689.023500100899</v>
      </c>
      <c r="N20" s="33">
        <v>7795.4385331679996</v>
      </c>
      <c r="O20" s="33">
        <v>10017.603650958372</v>
      </c>
      <c r="P20" s="33">
        <v>8712.1330579513506</v>
      </c>
      <c r="Q20" s="33">
        <v>5458.8397000000004</v>
      </c>
      <c r="R20" s="33">
        <v>6813.6422999999995</v>
      </c>
      <c r="S20" s="33">
        <v>7176.9684999999999</v>
      </c>
      <c r="T20" s="33">
        <v>6926.8717999999999</v>
      </c>
      <c r="U20" s="33">
        <v>6559.3038999999999</v>
      </c>
      <c r="V20" s="33">
        <v>5743.5015000000003</v>
      </c>
      <c r="W20" s="33">
        <v>3387.6719724795498</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33.648936398197598</v>
      </c>
      <c r="D22" s="33">
        <v>33.648937319986096</v>
      </c>
      <c r="E22" s="33">
        <v>101.2613173057</v>
      </c>
      <c r="F22" s="33">
        <v>235.21652707833198</v>
      </c>
      <c r="G22" s="33">
        <v>311.46417160821949</v>
      </c>
      <c r="H22" s="33">
        <v>108.44207446255299</v>
      </c>
      <c r="I22" s="33">
        <v>176.680408335321</v>
      </c>
      <c r="J22" s="33">
        <v>182.69099264297799</v>
      </c>
      <c r="K22" s="33">
        <v>213.477684095103</v>
      </c>
      <c r="L22" s="33">
        <v>321.88479088541999</v>
      </c>
      <c r="M22" s="33">
        <v>549.18739470842593</v>
      </c>
      <c r="N22" s="33">
        <v>1056.0710734707159</v>
      </c>
      <c r="O22" s="33">
        <v>1237.8067724841151</v>
      </c>
      <c r="P22" s="33">
        <v>1253.4458788306999</v>
      </c>
      <c r="Q22" s="33">
        <v>628.20043615015595</v>
      </c>
      <c r="R22" s="33">
        <v>699.17668993626398</v>
      </c>
      <c r="S22" s="33">
        <v>1107.41188735936</v>
      </c>
      <c r="T22" s="33">
        <v>1241.367990363007</v>
      </c>
      <c r="U22" s="33">
        <v>1130.6716355402302</v>
      </c>
      <c r="V22" s="33">
        <v>1222.0445140403199</v>
      </c>
      <c r="W22" s="33">
        <v>1352.8420874364001</v>
      </c>
      <c r="X22" s="33">
        <v>1417.41556659617</v>
      </c>
      <c r="Y22" s="33">
        <v>63.36536459157</v>
      </c>
      <c r="Z22" s="33">
        <v>1.3073379999999901E-4</v>
      </c>
      <c r="AA22" s="33">
        <v>1.3319214999999999E-4</v>
      </c>
      <c r="AB22" s="33">
        <v>3.6104190000000002E-4</v>
      </c>
      <c r="AC22" s="33">
        <v>3.5298959999999999E-4</v>
      </c>
      <c r="AD22" s="33">
        <v>3.4366330000000001E-4</v>
      </c>
      <c r="AE22" s="33">
        <v>3.3358938999999998E-4</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1.7545065199999997E-5</v>
      </c>
      <c r="D24" s="33">
        <v>1.8290086299999989E-5</v>
      </c>
      <c r="E24" s="33">
        <v>10.3515439065223</v>
      </c>
      <c r="F24" s="33">
        <v>50.029249850285595</v>
      </c>
      <c r="G24" s="33">
        <v>11.572892440762899</v>
      </c>
      <c r="H24" s="33">
        <v>18.056815065422001</v>
      </c>
      <c r="I24" s="33">
        <v>13.0155294915286</v>
      </c>
      <c r="J24" s="33">
        <v>23.500008314342189</v>
      </c>
      <c r="K24" s="33">
        <v>18.073592383142</v>
      </c>
      <c r="L24" s="33">
        <v>29.181554339149194</v>
      </c>
      <c r="M24" s="33">
        <v>25.084888463649001</v>
      </c>
      <c r="N24" s="33">
        <v>85.782811419528898</v>
      </c>
      <c r="O24" s="33">
        <v>74.864573720551988</v>
      </c>
      <c r="P24" s="33">
        <v>167.58474261921501</v>
      </c>
      <c r="Q24" s="33">
        <v>224.74919268995001</v>
      </c>
      <c r="R24" s="33">
        <v>245.622276145303</v>
      </c>
      <c r="S24" s="33">
        <v>509.10203968949492</v>
      </c>
      <c r="T24" s="33">
        <v>156.06753603023699</v>
      </c>
      <c r="U24" s="33">
        <v>1095.292194100474</v>
      </c>
      <c r="V24" s="33">
        <v>2353.0920079205398</v>
      </c>
      <c r="W24" s="33">
        <v>1791.6610003744399</v>
      </c>
      <c r="X24" s="33">
        <v>2173.1009814184399</v>
      </c>
      <c r="Y24" s="33">
        <v>4737.4404197445801</v>
      </c>
      <c r="Z24" s="33">
        <v>2726.8031491184397</v>
      </c>
      <c r="AA24" s="33">
        <v>2756.9792489218503</v>
      </c>
      <c r="AB24" s="33">
        <v>5985.0443633471605</v>
      </c>
      <c r="AC24" s="33">
        <v>7474.945494084689</v>
      </c>
      <c r="AD24" s="33">
        <v>8444.2012617082</v>
      </c>
      <c r="AE24" s="33">
        <v>8402.0723074786001</v>
      </c>
    </row>
    <row r="25" spans="1:35" s="28" customFormat="1">
      <c r="A25" s="29" t="s">
        <v>130</v>
      </c>
      <c r="B25" s="29" t="s">
        <v>65</v>
      </c>
      <c r="C25" s="33">
        <v>2111.828129999999</v>
      </c>
      <c r="D25" s="33">
        <v>2224.2064499999988</v>
      </c>
      <c r="E25" s="33">
        <v>2017.3853399999991</v>
      </c>
      <c r="F25" s="33">
        <v>2845.6394139999993</v>
      </c>
      <c r="G25" s="33">
        <v>2809.8904559999987</v>
      </c>
      <c r="H25" s="33">
        <v>2592.5218500000001</v>
      </c>
      <c r="I25" s="33">
        <v>2696.6337499999991</v>
      </c>
      <c r="J25" s="33">
        <v>3450.961029999999</v>
      </c>
      <c r="K25" s="33">
        <v>2856.8275400000002</v>
      </c>
      <c r="L25" s="33">
        <v>2577.9119039999887</v>
      </c>
      <c r="M25" s="33">
        <v>2846.8008099999997</v>
      </c>
      <c r="N25" s="33">
        <v>2731.4200399999991</v>
      </c>
      <c r="O25" s="33">
        <v>3164.3859899999989</v>
      </c>
      <c r="P25" s="33">
        <v>3533.2577559999991</v>
      </c>
      <c r="Q25" s="33">
        <v>3363.780784999999</v>
      </c>
      <c r="R25" s="33">
        <v>3170.9487409999992</v>
      </c>
      <c r="S25" s="33">
        <v>4317.80393</v>
      </c>
      <c r="T25" s="33">
        <v>3556.4554259999991</v>
      </c>
      <c r="U25" s="33">
        <v>3451.7395399999991</v>
      </c>
      <c r="V25" s="33">
        <v>3149.5532680000001</v>
      </c>
      <c r="W25" s="33">
        <v>2868.61915399999</v>
      </c>
      <c r="X25" s="33">
        <v>3607.6696249999991</v>
      </c>
      <c r="Y25" s="33">
        <v>3610.1713799999998</v>
      </c>
      <c r="Z25" s="33">
        <v>3655.9412589999984</v>
      </c>
      <c r="AA25" s="33">
        <v>3750.9488449999999</v>
      </c>
      <c r="AB25" s="33">
        <v>4258.5659599999999</v>
      </c>
      <c r="AC25" s="33">
        <v>3578.6120999999998</v>
      </c>
      <c r="AD25" s="33">
        <v>3285.191890999999</v>
      </c>
      <c r="AE25" s="33">
        <v>3138.7002700000003</v>
      </c>
    </row>
    <row r="26" spans="1:35" s="28" customFormat="1">
      <c r="A26" s="29" t="s">
        <v>130</v>
      </c>
      <c r="B26" s="29" t="s">
        <v>69</v>
      </c>
      <c r="C26" s="33">
        <v>7835.8511070220729</v>
      </c>
      <c r="D26" s="33">
        <v>8875.9240452732629</v>
      </c>
      <c r="E26" s="33">
        <v>13009.88152100319</v>
      </c>
      <c r="F26" s="33">
        <v>20141.158298074584</v>
      </c>
      <c r="G26" s="33">
        <v>22500.994150569062</v>
      </c>
      <c r="H26" s="33">
        <v>23397.207944302394</v>
      </c>
      <c r="I26" s="33">
        <v>23910.53089597369</v>
      </c>
      <c r="J26" s="33">
        <v>21160.756860390142</v>
      </c>
      <c r="K26" s="33">
        <v>19713.701442810507</v>
      </c>
      <c r="L26" s="33">
        <v>25620.616123529835</v>
      </c>
      <c r="M26" s="33">
        <v>26485.318480321766</v>
      </c>
      <c r="N26" s="33">
        <v>37674.094412920371</v>
      </c>
      <c r="O26" s="33">
        <v>36119.330845530196</v>
      </c>
      <c r="P26" s="33">
        <v>38182.76633738778</v>
      </c>
      <c r="Q26" s="33">
        <v>40380.203440396566</v>
      </c>
      <c r="R26" s="33">
        <v>40898.223019306541</v>
      </c>
      <c r="S26" s="33">
        <v>35890.355946795578</v>
      </c>
      <c r="T26" s="33">
        <v>37114.537800774611</v>
      </c>
      <c r="U26" s="33">
        <v>39633.827325879378</v>
      </c>
      <c r="V26" s="33">
        <v>40776.286861061795</v>
      </c>
      <c r="W26" s="33">
        <v>41828.656959337888</v>
      </c>
      <c r="X26" s="33">
        <v>42992.565520071112</v>
      </c>
      <c r="Y26" s="33">
        <v>43825.817165822802</v>
      </c>
      <c r="Z26" s="33">
        <v>46134.693702491757</v>
      </c>
      <c r="AA26" s="33">
        <v>49191.035716692757</v>
      </c>
      <c r="AB26" s="33">
        <v>43665.20141684822</v>
      </c>
      <c r="AC26" s="33">
        <v>42405.601036548542</v>
      </c>
      <c r="AD26" s="33">
        <v>44156.733145414422</v>
      </c>
      <c r="AE26" s="33">
        <v>45267.755486790207</v>
      </c>
    </row>
    <row r="27" spans="1:35" s="28" customFormat="1">
      <c r="A27" s="29" t="s">
        <v>130</v>
      </c>
      <c r="B27" s="29" t="s">
        <v>68</v>
      </c>
      <c r="C27" s="33">
        <v>5342.8111848717499</v>
      </c>
      <c r="D27" s="33">
        <v>6499.5898263811287</v>
      </c>
      <c r="E27" s="33">
        <v>6543.02503236341</v>
      </c>
      <c r="F27" s="33">
        <v>6299.1532727108715</v>
      </c>
      <c r="G27" s="33">
        <v>5994.6269562596026</v>
      </c>
      <c r="H27" s="33">
        <v>6757.8561999078438</v>
      </c>
      <c r="I27" s="33">
        <v>6796.6027633681397</v>
      </c>
      <c r="J27" s="33">
        <v>6152.1793722938846</v>
      </c>
      <c r="K27" s="33">
        <v>8197.9727828710566</v>
      </c>
      <c r="L27" s="33">
        <v>9117.9232535493065</v>
      </c>
      <c r="M27" s="33">
        <v>10682.424441031566</v>
      </c>
      <c r="N27" s="33">
        <v>18774.950608756921</v>
      </c>
      <c r="O27" s="33">
        <v>21032.94114514791</v>
      </c>
      <c r="P27" s="33">
        <v>20310.597660768904</v>
      </c>
      <c r="Q27" s="33">
        <v>22204.71687961002</v>
      </c>
      <c r="R27" s="33">
        <v>23173.73468667634</v>
      </c>
      <c r="S27" s="33">
        <v>26992.239773006622</v>
      </c>
      <c r="T27" s="33">
        <v>28055.176962995971</v>
      </c>
      <c r="U27" s="33">
        <v>29904.006799665338</v>
      </c>
      <c r="V27" s="33">
        <v>31670.841135882067</v>
      </c>
      <c r="W27" s="33">
        <v>35698.264219353718</v>
      </c>
      <c r="X27" s="33">
        <v>40559.28073777118</v>
      </c>
      <c r="Y27" s="33">
        <v>39234.149325068349</v>
      </c>
      <c r="Z27" s="33">
        <v>42214.496155951463</v>
      </c>
      <c r="AA27" s="33">
        <v>42058.61874226587</v>
      </c>
      <c r="AB27" s="33">
        <v>41143.825211857198</v>
      </c>
      <c r="AC27" s="33">
        <v>42047.563256082663</v>
      </c>
      <c r="AD27" s="33">
        <v>44174.509423581294</v>
      </c>
      <c r="AE27" s="33">
        <v>44660.44470533781</v>
      </c>
    </row>
    <row r="28" spans="1:35" s="28" customFormat="1">
      <c r="A28" s="29" t="s">
        <v>130</v>
      </c>
      <c r="B28" s="29" t="s">
        <v>36</v>
      </c>
      <c r="C28" s="33">
        <v>5.5037824999999999E-5</v>
      </c>
      <c r="D28" s="33">
        <v>5.8233257999999995E-5</v>
      </c>
      <c r="E28" s="33">
        <v>5.8709606000000001E-5</v>
      </c>
      <c r="F28" s="33">
        <v>5.8833016999999997E-5</v>
      </c>
      <c r="G28" s="33">
        <v>5.7286357999999904E-5</v>
      </c>
      <c r="H28" s="33">
        <v>5.8497169999999997E-5</v>
      </c>
      <c r="I28" s="33">
        <v>6.9690754999999902E-5</v>
      </c>
      <c r="J28" s="33">
        <v>7.8249498000000005E-5</v>
      </c>
      <c r="K28" s="33">
        <v>1.2491327999999979E-4</v>
      </c>
      <c r="L28" s="33">
        <v>1.3670248E-4</v>
      </c>
      <c r="M28" s="33">
        <v>1.5220118100000001E-4</v>
      </c>
      <c r="N28" s="33">
        <v>443.63974073812</v>
      </c>
      <c r="O28" s="33">
        <v>443.85682049683999</v>
      </c>
      <c r="P28" s="33">
        <v>432.25790356371903</v>
      </c>
      <c r="Q28" s="33">
        <v>443.12256237875005</v>
      </c>
      <c r="R28" s="33">
        <v>442.16199069056</v>
      </c>
      <c r="S28" s="33">
        <v>427.93988731543999</v>
      </c>
      <c r="T28" s="33">
        <v>430.10388421433004</v>
      </c>
      <c r="U28" s="33">
        <v>897.29129246276</v>
      </c>
      <c r="V28" s="33">
        <v>874.34923665897998</v>
      </c>
      <c r="W28" s="33">
        <v>2471.1673992568403</v>
      </c>
      <c r="X28" s="33">
        <v>2472.1901872358499</v>
      </c>
      <c r="Y28" s="33">
        <v>2408.0058153257601</v>
      </c>
      <c r="Z28" s="33">
        <v>2515.4266262367996</v>
      </c>
      <c r="AA28" s="33">
        <v>2486.5983716375999</v>
      </c>
      <c r="AB28" s="33">
        <v>2467.3859280940001</v>
      </c>
      <c r="AC28" s="33">
        <v>2412.7960707995999</v>
      </c>
      <c r="AD28" s="33">
        <v>2510.2234145361999</v>
      </c>
      <c r="AE28" s="33">
        <v>2458.1487628269997</v>
      </c>
    </row>
    <row r="29" spans="1:35" s="28" customFormat="1">
      <c r="A29" s="29" t="s">
        <v>130</v>
      </c>
      <c r="B29" s="29" t="s">
        <v>73</v>
      </c>
      <c r="C29" s="33">
        <v>59.495859000000003</v>
      </c>
      <c r="D29" s="33">
        <v>104.233231</v>
      </c>
      <c r="E29" s="33">
        <v>134.066905792753</v>
      </c>
      <c r="F29" s="33">
        <v>843.48386396932904</v>
      </c>
      <c r="G29" s="33">
        <v>4143.0370801899016</v>
      </c>
      <c r="H29" s="33">
        <v>4042.582171821467</v>
      </c>
      <c r="I29" s="33">
        <v>4716.7735774650982</v>
      </c>
      <c r="J29" s="33">
        <v>4693.6643471540892</v>
      </c>
      <c r="K29" s="33">
        <v>4723.6578248738297</v>
      </c>
      <c r="L29" s="33">
        <v>4862.2962895411501</v>
      </c>
      <c r="M29" s="33">
        <v>4813.4481584022906</v>
      </c>
      <c r="N29" s="33">
        <v>8958.8306525829994</v>
      </c>
      <c r="O29" s="33">
        <v>8718.1140212250011</v>
      </c>
      <c r="P29" s="33">
        <v>8898.8562435821004</v>
      </c>
      <c r="Q29" s="33">
        <v>9726.3418087485006</v>
      </c>
      <c r="R29" s="33">
        <v>9451.3522883647911</v>
      </c>
      <c r="S29" s="33">
        <v>11802.8678091862</v>
      </c>
      <c r="T29" s="33">
        <v>11667.891932745501</v>
      </c>
      <c r="U29" s="33">
        <v>12110.077677114201</v>
      </c>
      <c r="V29" s="33">
        <v>11641.1837760198</v>
      </c>
      <c r="W29" s="33">
        <v>11753.621336816499</v>
      </c>
      <c r="X29" s="33">
        <v>12063.3941358463</v>
      </c>
      <c r="Y29" s="33">
        <v>11380.77843765459</v>
      </c>
      <c r="Z29" s="33">
        <v>12576.898020299501</v>
      </c>
      <c r="AA29" s="33">
        <v>12459.017023999491</v>
      </c>
      <c r="AB29" s="33">
        <v>12157.262840482999</v>
      </c>
      <c r="AC29" s="33">
        <v>11747.873483494388</v>
      </c>
      <c r="AD29" s="33">
        <v>12139.210262691202</v>
      </c>
      <c r="AE29" s="33">
        <v>12207.689702572989</v>
      </c>
    </row>
    <row r="30" spans="1:35" s="28" customFormat="1">
      <c r="A30" s="36" t="s">
        <v>130</v>
      </c>
      <c r="B30" s="36" t="s">
        <v>56</v>
      </c>
      <c r="C30" s="25">
        <v>2.9879549699999997</v>
      </c>
      <c r="D30" s="25">
        <v>5.4560608399999992</v>
      </c>
      <c r="E30" s="25">
        <v>17.191895600000002</v>
      </c>
      <c r="F30" s="25">
        <v>27.5939993</v>
      </c>
      <c r="G30" s="25">
        <v>44.961328700000003</v>
      </c>
      <c r="H30" s="25">
        <v>65.110217000000006</v>
      </c>
      <c r="I30" s="25">
        <v>75.86237349999999</v>
      </c>
      <c r="J30" s="25">
        <v>91.944600999999892</v>
      </c>
      <c r="K30" s="25">
        <v>114.834992999999</v>
      </c>
      <c r="L30" s="25">
        <v>139.02146699999901</v>
      </c>
      <c r="M30" s="25">
        <v>173.97045299999999</v>
      </c>
      <c r="N30" s="25">
        <v>185.47718799999998</v>
      </c>
      <c r="O30" s="25">
        <v>209.23550400000002</v>
      </c>
      <c r="P30" s="25">
        <v>225.24750999999998</v>
      </c>
      <c r="Q30" s="25">
        <v>250.74874199999999</v>
      </c>
      <c r="R30" s="25">
        <v>272.54120399999999</v>
      </c>
      <c r="S30" s="25">
        <v>278.30759499999999</v>
      </c>
      <c r="T30" s="25">
        <v>304.17323699999997</v>
      </c>
      <c r="U30" s="25">
        <v>318.48210600000004</v>
      </c>
      <c r="V30" s="25">
        <v>323.99755699999992</v>
      </c>
      <c r="W30" s="25">
        <v>341.03313599999996</v>
      </c>
      <c r="X30" s="25">
        <v>367.50189999999998</v>
      </c>
      <c r="Y30" s="25">
        <v>352.106176</v>
      </c>
      <c r="Z30" s="25">
        <v>386.22880999999995</v>
      </c>
      <c r="AA30" s="25">
        <v>410.24611000000004</v>
      </c>
      <c r="AB30" s="25">
        <v>418.14725999999899</v>
      </c>
      <c r="AC30" s="25">
        <v>427.445606</v>
      </c>
      <c r="AD30" s="25">
        <v>439.14690999999999</v>
      </c>
      <c r="AE30" s="25">
        <v>410.48933</v>
      </c>
    </row>
    <row r="31" spans="1:35" s="28" customFormat="1">
      <c r="A31" s="34" t="s">
        <v>138</v>
      </c>
      <c r="B31" s="34"/>
      <c r="C31" s="35">
        <v>58149.690875837085</v>
      </c>
      <c r="D31" s="35">
        <v>55891.12127726445</v>
      </c>
      <c r="E31" s="35">
        <v>55808.015554578822</v>
      </c>
      <c r="F31" s="35">
        <v>64737.960501151072</v>
      </c>
      <c r="G31" s="35">
        <v>61104.705367785442</v>
      </c>
      <c r="H31" s="35">
        <v>60343.497748200818</v>
      </c>
      <c r="I31" s="35">
        <v>61030.569403532674</v>
      </c>
      <c r="J31" s="35">
        <v>60139.202223544104</v>
      </c>
      <c r="K31" s="35">
        <v>56690.393101472262</v>
      </c>
      <c r="L31" s="35">
        <v>62704.754707153697</v>
      </c>
      <c r="M31" s="35">
        <v>63277.839514626306</v>
      </c>
      <c r="N31" s="35">
        <v>68117.757479735534</v>
      </c>
      <c r="O31" s="35">
        <v>71646.932977841148</v>
      </c>
      <c r="P31" s="35">
        <v>72159.785433557947</v>
      </c>
      <c r="Q31" s="35">
        <v>72260.490433846688</v>
      </c>
      <c r="R31" s="35">
        <v>75001.347713064446</v>
      </c>
      <c r="S31" s="35">
        <v>75993.882076851063</v>
      </c>
      <c r="T31" s="35">
        <v>77050.477516163824</v>
      </c>
      <c r="U31" s="35">
        <v>81774.841395185416</v>
      </c>
      <c r="V31" s="35">
        <v>84915.31928690472</v>
      </c>
      <c r="W31" s="35">
        <v>86927.715392981976</v>
      </c>
      <c r="X31" s="35">
        <v>90750.032430856896</v>
      </c>
      <c r="Y31" s="35">
        <v>91470.943655227311</v>
      </c>
      <c r="Z31" s="35">
        <v>94731.934397295467</v>
      </c>
      <c r="AA31" s="35">
        <v>97757.582686072623</v>
      </c>
      <c r="AB31" s="35">
        <v>95052.637313094485</v>
      </c>
      <c r="AC31" s="35">
        <v>95506.722239705501</v>
      </c>
      <c r="AD31" s="35">
        <v>100060.63606536722</v>
      </c>
      <c r="AE31" s="35">
        <v>101468.97310319601</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34321.171150000002</v>
      </c>
      <c r="D34" s="33">
        <v>32293.871019999999</v>
      </c>
      <c r="E34" s="33">
        <v>33844.379039999993</v>
      </c>
      <c r="F34" s="33">
        <v>26612.681230362847</v>
      </c>
      <c r="G34" s="33">
        <v>25837.676527026186</v>
      </c>
      <c r="H34" s="33">
        <v>25602.271928944996</v>
      </c>
      <c r="I34" s="33">
        <v>23814.712935270301</v>
      </c>
      <c r="J34" s="33">
        <v>23310.262447816145</v>
      </c>
      <c r="K34" s="33">
        <v>22666.253931478412</v>
      </c>
      <c r="L34" s="33">
        <v>22055.79068884721</v>
      </c>
      <c r="M34" s="33">
        <v>20924.938524683123</v>
      </c>
      <c r="N34" s="33">
        <v>22032.825671339939</v>
      </c>
      <c r="O34" s="33">
        <v>21531.416557885848</v>
      </c>
      <c r="P34" s="33">
        <v>19420.10625138706</v>
      </c>
      <c r="Q34" s="33">
        <v>18668.95932377944</v>
      </c>
      <c r="R34" s="33">
        <v>17335.400638291394</v>
      </c>
      <c r="S34" s="33">
        <v>16169.120278782601</v>
      </c>
      <c r="T34" s="33">
        <v>16206.339644798702</v>
      </c>
      <c r="U34" s="33">
        <v>14934.968443146598</v>
      </c>
      <c r="V34" s="33">
        <v>15742.024150865198</v>
      </c>
      <c r="W34" s="33">
        <v>14839.9398280267</v>
      </c>
      <c r="X34" s="33">
        <v>12703.705393877601</v>
      </c>
      <c r="Y34" s="33">
        <v>11145.851504800199</v>
      </c>
      <c r="Z34" s="33">
        <v>9174.7834895182004</v>
      </c>
      <c r="AA34" s="33">
        <v>7301.7841784192997</v>
      </c>
      <c r="AB34" s="33">
        <v>7174.0405999999994</v>
      </c>
      <c r="AC34" s="33">
        <v>7083.7403000000013</v>
      </c>
      <c r="AD34" s="33">
        <v>6471.8234999999995</v>
      </c>
      <c r="AE34" s="33">
        <v>5963.1755999999996</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1104.0250335007759</v>
      </c>
      <c r="D36" s="33">
        <v>1104.0250338975159</v>
      </c>
      <c r="E36" s="33">
        <v>1232.2761862717939</v>
      </c>
      <c r="F36" s="33">
        <v>2009.542783796704</v>
      </c>
      <c r="G36" s="33">
        <v>2297.1717602025501</v>
      </c>
      <c r="H36" s="33">
        <v>1914.47621020062</v>
      </c>
      <c r="I36" s="33">
        <v>1987.4216817432919</v>
      </c>
      <c r="J36" s="33">
        <v>1989.6542727586279</v>
      </c>
      <c r="K36" s="33">
        <v>2175.3944060159311</v>
      </c>
      <c r="L36" s="33">
        <v>2339.1601883909689</v>
      </c>
      <c r="M36" s="33">
        <v>2768.738483564774</v>
      </c>
      <c r="N36" s="33">
        <v>3087.250656817374</v>
      </c>
      <c r="O36" s="33">
        <v>3783.6302582757103</v>
      </c>
      <c r="P36" s="33">
        <v>3340.5130168426135</v>
      </c>
      <c r="Q36" s="33">
        <v>2910.1121459423698</v>
      </c>
      <c r="R36" s="33">
        <v>2285.1853259493241</v>
      </c>
      <c r="S36" s="33">
        <v>2709.6546582841697</v>
      </c>
      <c r="T36" s="33">
        <v>2613.063968966565</v>
      </c>
      <c r="U36" s="33">
        <v>2139.7744352096638</v>
      </c>
      <c r="V36" s="33">
        <v>2538.5899269103202</v>
      </c>
      <c r="W36" s="33">
        <v>2533.9394469358344</v>
      </c>
      <c r="X36" s="33">
        <v>3019.65735363351</v>
      </c>
      <c r="Y36" s="33">
        <v>2410.3534300010897</v>
      </c>
      <c r="Z36" s="33">
        <v>2631.3303802220562</v>
      </c>
      <c r="AA36" s="33">
        <v>1324.45209041204</v>
      </c>
      <c r="AB36" s="33">
        <v>960.52352968564003</v>
      </c>
      <c r="AC36" s="33">
        <v>963.15519021165994</v>
      </c>
      <c r="AD36" s="33">
        <v>960.52352646888505</v>
      </c>
      <c r="AE36" s="33">
        <v>960.52352542710003</v>
      </c>
    </row>
    <row r="37" spans="1:31" s="28" customFormat="1">
      <c r="A37" s="29" t="s">
        <v>131</v>
      </c>
      <c r="B37" s="29" t="s">
        <v>32</v>
      </c>
      <c r="C37" s="33">
        <v>37.115769999999998</v>
      </c>
      <c r="D37" s="33">
        <v>37.115769999999998</v>
      </c>
      <c r="E37" s="33">
        <v>73.719189999999998</v>
      </c>
      <c r="F37" s="33">
        <v>72.804009999999906</v>
      </c>
      <c r="G37" s="33">
        <v>72.804009999999906</v>
      </c>
      <c r="H37" s="33">
        <v>72.804009999999906</v>
      </c>
      <c r="I37" s="33">
        <v>73.003469999999993</v>
      </c>
      <c r="J37" s="33">
        <v>72.804009999999906</v>
      </c>
      <c r="K37" s="33">
        <v>72.804009999999906</v>
      </c>
      <c r="L37" s="33">
        <v>72.804009999999906</v>
      </c>
      <c r="M37" s="33">
        <v>73.003469999999993</v>
      </c>
      <c r="N37" s="33">
        <v>72.804009999999906</v>
      </c>
      <c r="O37" s="33">
        <v>111.519339999999</v>
      </c>
      <c r="P37" s="33">
        <v>96.007630000000006</v>
      </c>
      <c r="Q37" s="33">
        <v>73.003469999999993</v>
      </c>
      <c r="R37" s="33">
        <v>86.490350000000007</v>
      </c>
      <c r="S37" s="33">
        <v>106.19029999999999</v>
      </c>
      <c r="T37" s="33">
        <v>110.89686</v>
      </c>
      <c r="U37" s="33">
        <v>108.042239999999</v>
      </c>
      <c r="V37" s="33">
        <v>150.76230000000001</v>
      </c>
      <c r="W37" s="33">
        <v>140.10392999999999</v>
      </c>
      <c r="X37" s="33">
        <v>187.75098</v>
      </c>
      <c r="Y37" s="33">
        <v>136.65163999999999</v>
      </c>
      <c r="Z37" s="33">
        <v>147.2244</v>
      </c>
      <c r="AA37" s="33">
        <v>173.30815000000001</v>
      </c>
      <c r="AB37" s="33">
        <v>0</v>
      </c>
      <c r="AC37" s="33">
        <v>0</v>
      </c>
      <c r="AD37" s="33">
        <v>0</v>
      </c>
      <c r="AE37" s="33">
        <v>0</v>
      </c>
    </row>
    <row r="38" spans="1:31" s="28" customFormat="1">
      <c r="A38" s="29" t="s">
        <v>131</v>
      </c>
      <c r="B38" s="29" t="s">
        <v>66</v>
      </c>
      <c r="C38" s="33">
        <v>2.8931946199999992E-5</v>
      </c>
      <c r="D38" s="33">
        <v>2.9782828199999995E-5</v>
      </c>
      <c r="E38" s="33">
        <v>3.1701855399999992E-5</v>
      </c>
      <c r="F38" s="33">
        <v>69.411874797115999</v>
      </c>
      <c r="G38" s="33">
        <v>35.542267637967093</v>
      </c>
      <c r="H38" s="33">
        <v>35.134239534697997</v>
      </c>
      <c r="I38" s="33">
        <v>49.981096724935597</v>
      </c>
      <c r="J38" s="33">
        <v>110.26712512729479</v>
      </c>
      <c r="K38" s="33">
        <v>82.325340984573401</v>
      </c>
      <c r="L38" s="33">
        <v>136.22184856760089</v>
      </c>
      <c r="M38" s="33">
        <v>240.86528400695946</v>
      </c>
      <c r="N38" s="33">
        <v>330.46033832155109</v>
      </c>
      <c r="O38" s="33">
        <v>232.33412848139699</v>
      </c>
      <c r="P38" s="33">
        <v>195.77965411537753</v>
      </c>
      <c r="Q38" s="33">
        <v>211.20099357833192</v>
      </c>
      <c r="R38" s="33">
        <v>333.07347388454599</v>
      </c>
      <c r="S38" s="33">
        <v>554.90225775919396</v>
      </c>
      <c r="T38" s="33">
        <v>263.31322305038395</v>
      </c>
      <c r="U38" s="33">
        <v>739.89963531062892</v>
      </c>
      <c r="V38" s="33">
        <v>1023.1885950542315</v>
      </c>
      <c r="W38" s="33">
        <v>1103.4429780403698</v>
      </c>
      <c r="X38" s="33">
        <v>1507.9466234490899</v>
      </c>
      <c r="Y38" s="33">
        <v>1060.2240913889461</v>
      </c>
      <c r="Z38" s="33">
        <v>1380.3138526409102</v>
      </c>
      <c r="AA38" s="33">
        <v>2318.1707923799859</v>
      </c>
      <c r="AB38" s="33">
        <v>3562.4062884461587</v>
      </c>
      <c r="AC38" s="33">
        <v>2429.9236408049551</v>
      </c>
      <c r="AD38" s="33">
        <v>2736.9865625755497</v>
      </c>
      <c r="AE38" s="33">
        <v>1749.8231135291851</v>
      </c>
    </row>
    <row r="39" spans="1:31" s="28" customFormat="1">
      <c r="A39" s="29" t="s">
        <v>131</v>
      </c>
      <c r="B39" s="29" t="s">
        <v>65</v>
      </c>
      <c r="C39" s="33">
        <v>683.55681999999911</v>
      </c>
      <c r="D39" s="33">
        <v>680.43764999999996</v>
      </c>
      <c r="E39" s="33">
        <v>680.94637999999998</v>
      </c>
      <c r="F39" s="33">
        <v>675.19210999999996</v>
      </c>
      <c r="G39" s="33">
        <v>672.16405999999995</v>
      </c>
      <c r="H39" s="33">
        <v>669.87652999999898</v>
      </c>
      <c r="I39" s="33">
        <v>668.73959999999897</v>
      </c>
      <c r="J39" s="33">
        <v>662.75356999999894</v>
      </c>
      <c r="K39" s="33">
        <v>660.83897999999897</v>
      </c>
      <c r="L39" s="33">
        <v>643.47185000000002</v>
      </c>
      <c r="M39" s="33">
        <v>658.58714999999995</v>
      </c>
      <c r="N39" s="33">
        <v>652.94521000000009</v>
      </c>
      <c r="O39" s="33">
        <v>649.72695999999996</v>
      </c>
      <c r="P39" s="33">
        <v>641.69231000000002</v>
      </c>
      <c r="Q39" s="33">
        <v>627.44137000000001</v>
      </c>
      <c r="R39" s="33">
        <v>622.71155999999996</v>
      </c>
      <c r="S39" s="33">
        <v>216.85265000000001</v>
      </c>
      <c r="T39" s="33">
        <v>225.072429999999</v>
      </c>
      <c r="U39" s="33">
        <v>206.11928</v>
      </c>
      <c r="V39" s="33">
        <v>204.97936999999999</v>
      </c>
      <c r="W39" s="33">
        <v>202.98383999999999</v>
      </c>
      <c r="X39" s="33">
        <v>0</v>
      </c>
      <c r="Y39" s="33">
        <v>0</v>
      </c>
      <c r="Z39" s="33">
        <v>0</v>
      </c>
      <c r="AA39" s="33">
        <v>0</v>
      </c>
      <c r="AB39" s="33">
        <v>0</v>
      </c>
      <c r="AC39" s="33">
        <v>0</v>
      </c>
      <c r="AD39" s="33">
        <v>0</v>
      </c>
      <c r="AE39" s="33">
        <v>0</v>
      </c>
    </row>
    <row r="40" spans="1:31" s="28" customFormat="1">
      <c r="A40" s="29" t="s">
        <v>131</v>
      </c>
      <c r="B40" s="29" t="s">
        <v>69</v>
      </c>
      <c r="C40" s="33">
        <v>15215.870801072915</v>
      </c>
      <c r="D40" s="33">
        <v>16331.092592701474</v>
      </c>
      <c r="E40" s="33">
        <v>15316.536924623477</v>
      </c>
      <c r="F40" s="33">
        <v>18200.312221068147</v>
      </c>
      <c r="G40" s="33">
        <v>21091.451029197582</v>
      </c>
      <c r="H40" s="33">
        <v>20793.320708674892</v>
      </c>
      <c r="I40" s="33">
        <v>22656.514506306488</v>
      </c>
      <c r="J40" s="33">
        <v>26265.896965577951</v>
      </c>
      <c r="K40" s="33">
        <v>26141.919229446215</v>
      </c>
      <c r="L40" s="33">
        <v>26801.997946002382</v>
      </c>
      <c r="M40" s="33">
        <v>26180.944468320879</v>
      </c>
      <c r="N40" s="33">
        <v>25134.021646044541</v>
      </c>
      <c r="O40" s="33">
        <v>25932.521101002883</v>
      </c>
      <c r="P40" s="33">
        <v>30049.159308278024</v>
      </c>
      <c r="Q40" s="33">
        <v>31273.839887382885</v>
      </c>
      <c r="R40" s="33">
        <v>34665.491432675393</v>
      </c>
      <c r="S40" s="33">
        <v>37156.770418237371</v>
      </c>
      <c r="T40" s="33">
        <v>37241.475627126594</v>
      </c>
      <c r="U40" s="33">
        <v>37645.062685667683</v>
      </c>
      <c r="V40" s="33">
        <v>34594.874342563497</v>
      </c>
      <c r="W40" s="33">
        <v>35772.963138665167</v>
      </c>
      <c r="X40" s="33">
        <v>36163.535795955999</v>
      </c>
      <c r="Y40" s="33">
        <v>41589.027791555047</v>
      </c>
      <c r="Z40" s="33">
        <v>42144.314196921063</v>
      </c>
      <c r="AA40" s="33">
        <v>46070.812421224822</v>
      </c>
      <c r="AB40" s="33">
        <v>44652.931932152787</v>
      </c>
      <c r="AC40" s="33">
        <v>44841.583446930701</v>
      </c>
      <c r="AD40" s="33">
        <v>47443.391962850088</v>
      </c>
      <c r="AE40" s="33">
        <v>46406.056923893513</v>
      </c>
    </row>
    <row r="41" spans="1:31" s="28" customFormat="1">
      <c r="A41" s="29" t="s">
        <v>131</v>
      </c>
      <c r="B41" s="29" t="s">
        <v>68</v>
      </c>
      <c r="C41" s="33">
        <v>5555.0964315701831</v>
      </c>
      <c r="D41" s="33">
        <v>7538.3550167896601</v>
      </c>
      <c r="E41" s="33">
        <v>7684.9273340528116</v>
      </c>
      <c r="F41" s="33">
        <v>7343.983458260941</v>
      </c>
      <c r="G41" s="33">
        <v>7448.1636721877803</v>
      </c>
      <c r="H41" s="33">
        <v>7800.5700942243784</v>
      </c>
      <c r="I41" s="33">
        <v>7893.2104610894175</v>
      </c>
      <c r="J41" s="33">
        <v>6593.3624493903399</v>
      </c>
      <c r="K41" s="33">
        <v>7142.0064955003245</v>
      </c>
      <c r="L41" s="33">
        <v>7427.2518102278127</v>
      </c>
      <c r="M41" s="33">
        <v>8885.0944396325394</v>
      </c>
      <c r="N41" s="33">
        <v>10391.387533487617</v>
      </c>
      <c r="O41" s="33">
        <v>11273.322120570276</v>
      </c>
      <c r="P41" s="33">
        <v>11268.861092984675</v>
      </c>
      <c r="Q41" s="33">
        <v>11739.824748303503</v>
      </c>
      <c r="R41" s="33">
        <v>11460.58552433673</v>
      </c>
      <c r="S41" s="33">
        <v>13955.166407270415</v>
      </c>
      <c r="T41" s="33">
        <v>15252.372845034992</v>
      </c>
      <c r="U41" s="33">
        <v>16872.904343675586</v>
      </c>
      <c r="V41" s="33">
        <v>18565.944230657718</v>
      </c>
      <c r="W41" s="33">
        <v>20456.684928350438</v>
      </c>
      <c r="X41" s="33">
        <v>24052.227443573051</v>
      </c>
      <c r="Y41" s="33">
        <v>22929.157864997829</v>
      </c>
      <c r="Z41" s="33">
        <v>23242.851929343331</v>
      </c>
      <c r="AA41" s="33">
        <v>22840.36928881086</v>
      </c>
      <c r="AB41" s="33">
        <v>29790.763458626694</v>
      </c>
      <c r="AC41" s="33">
        <v>32022.533969664764</v>
      </c>
      <c r="AD41" s="33">
        <v>30517.820927259501</v>
      </c>
      <c r="AE41" s="33">
        <v>33341.592024457874</v>
      </c>
    </row>
    <row r="42" spans="1:31" s="28" customFormat="1">
      <c r="A42" s="29" t="s">
        <v>131</v>
      </c>
      <c r="B42" s="29" t="s">
        <v>36</v>
      </c>
      <c r="C42" s="33">
        <v>3.8974850000000002E-5</v>
      </c>
      <c r="D42" s="33">
        <v>20.474204882005001</v>
      </c>
      <c r="E42" s="33">
        <v>24.78556826582</v>
      </c>
      <c r="F42" s="33">
        <v>30.2028056122119</v>
      </c>
      <c r="G42" s="33">
        <v>30.578896572040001</v>
      </c>
      <c r="H42" s="33">
        <v>31.763572160416999</v>
      </c>
      <c r="I42" s="33">
        <v>33.061481650126005</v>
      </c>
      <c r="J42" s="33">
        <v>31.53131280269</v>
      </c>
      <c r="K42" s="33">
        <v>31.253893457759901</v>
      </c>
      <c r="L42" s="33">
        <v>31.71071511764</v>
      </c>
      <c r="M42" s="33">
        <v>31.24235817197</v>
      </c>
      <c r="N42" s="33">
        <v>554.23167699999999</v>
      </c>
      <c r="O42" s="33">
        <v>546.53768700000001</v>
      </c>
      <c r="P42" s="33">
        <v>548.88952499999994</v>
      </c>
      <c r="Q42" s="33">
        <v>562.61688599999991</v>
      </c>
      <c r="R42" s="33">
        <v>561.68654300000003</v>
      </c>
      <c r="S42" s="33">
        <v>584.60053999999991</v>
      </c>
      <c r="T42" s="33">
        <v>583.47256700000003</v>
      </c>
      <c r="U42" s="33">
        <v>582.02503000000002</v>
      </c>
      <c r="V42" s="33">
        <v>564.66599999999903</v>
      </c>
      <c r="W42" s="33">
        <v>1352.8646000000001</v>
      </c>
      <c r="X42" s="33">
        <v>1587.4635000000001</v>
      </c>
      <c r="Y42" s="33">
        <v>1576.8792000000001</v>
      </c>
      <c r="Z42" s="33">
        <v>2028.0070000000001</v>
      </c>
      <c r="AA42" s="33">
        <v>1996.2281</v>
      </c>
      <c r="AB42" s="33">
        <v>6063.3383999999996</v>
      </c>
      <c r="AC42" s="33">
        <v>6252.3945000000003</v>
      </c>
      <c r="AD42" s="33">
        <v>7121.0559999999996</v>
      </c>
      <c r="AE42" s="33">
        <v>7723.9385000000002</v>
      </c>
    </row>
    <row r="43" spans="1:31" s="28" customFormat="1">
      <c r="A43" s="29" t="s">
        <v>131</v>
      </c>
      <c r="B43" s="29" t="s">
        <v>73</v>
      </c>
      <c r="C43" s="33">
        <v>190.30781999999999</v>
      </c>
      <c r="D43" s="33">
        <v>276.23113999999998</v>
      </c>
      <c r="E43" s="33">
        <v>324.932344037755</v>
      </c>
      <c r="F43" s="33">
        <v>367.03805548865699</v>
      </c>
      <c r="G43" s="33">
        <v>380.37656100192299</v>
      </c>
      <c r="H43" s="33">
        <v>429.91000776467001</v>
      </c>
      <c r="I43" s="33">
        <v>491.28880441847997</v>
      </c>
      <c r="J43" s="33">
        <v>479.62064949807001</v>
      </c>
      <c r="K43" s="33">
        <v>502.45386541298001</v>
      </c>
      <c r="L43" s="33">
        <v>538.64020077059001</v>
      </c>
      <c r="M43" s="33">
        <v>546.91478915272</v>
      </c>
      <c r="N43" s="33">
        <v>1564.3238299999989</v>
      </c>
      <c r="O43" s="33">
        <v>2441.3092000000001</v>
      </c>
      <c r="P43" s="33">
        <v>2411.0146</v>
      </c>
      <c r="Q43" s="33">
        <v>2561.3308999999999</v>
      </c>
      <c r="R43" s="33">
        <v>2517.4718399999997</v>
      </c>
      <c r="S43" s="33">
        <v>4968.4745000000003</v>
      </c>
      <c r="T43" s="33">
        <v>5189.4672300000002</v>
      </c>
      <c r="U43" s="33">
        <v>5766.0285000000003</v>
      </c>
      <c r="V43" s="33">
        <v>5831.5887199999997</v>
      </c>
      <c r="W43" s="33">
        <v>6123.1782399999993</v>
      </c>
      <c r="X43" s="33">
        <v>7504.6467599999996</v>
      </c>
      <c r="Y43" s="33">
        <v>6797.1626399999986</v>
      </c>
      <c r="Z43" s="33">
        <v>6916.2253199999905</v>
      </c>
      <c r="AA43" s="33">
        <v>6509.5314600000002</v>
      </c>
      <c r="AB43" s="33">
        <v>5924.2869700000001</v>
      </c>
      <c r="AC43" s="33">
        <v>6361.1656000000003</v>
      </c>
      <c r="AD43" s="33">
        <v>4931.7267500000007</v>
      </c>
      <c r="AE43" s="33">
        <v>4398.0177300000005</v>
      </c>
    </row>
    <row r="44" spans="1:31" s="28" customFormat="1">
      <c r="A44" s="29" t="s">
        <v>131</v>
      </c>
      <c r="B44" s="29" t="s">
        <v>56</v>
      </c>
      <c r="C44" s="25">
        <v>3.3897464799999897</v>
      </c>
      <c r="D44" s="25">
        <v>5.3411458999999999</v>
      </c>
      <c r="E44" s="25">
        <v>9.1149555600000003</v>
      </c>
      <c r="F44" s="25">
        <v>16.560096999999999</v>
      </c>
      <c r="G44" s="25">
        <v>24.36850539999989</v>
      </c>
      <c r="H44" s="25">
        <v>34.5963098</v>
      </c>
      <c r="I44" s="25">
        <v>44.4259542</v>
      </c>
      <c r="J44" s="25">
        <v>52.459685</v>
      </c>
      <c r="K44" s="25">
        <v>67.633775999999997</v>
      </c>
      <c r="L44" s="25">
        <v>85.887878000000001</v>
      </c>
      <c r="M44" s="25">
        <v>112.01858300000001</v>
      </c>
      <c r="N44" s="25">
        <v>111.373333</v>
      </c>
      <c r="O44" s="25">
        <v>127.63105799999991</v>
      </c>
      <c r="P44" s="25">
        <v>143.9043319999989</v>
      </c>
      <c r="Q44" s="25">
        <v>163.54528400000001</v>
      </c>
      <c r="R44" s="25">
        <v>179.80505499999998</v>
      </c>
      <c r="S44" s="25">
        <v>179.588955</v>
      </c>
      <c r="T44" s="25">
        <v>198.489304</v>
      </c>
      <c r="U44" s="25">
        <v>204.27885399999991</v>
      </c>
      <c r="V44" s="25">
        <v>233.37302800000001</v>
      </c>
      <c r="W44" s="25">
        <v>238.48694399999999</v>
      </c>
      <c r="X44" s="25">
        <v>242.045244</v>
      </c>
      <c r="Y44" s="25">
        <v>227.70077999999998</v>
      </c>
      <c r="Z44" s="25">
        <v>222.93076300000001</v>
      </c>
      <c r="AA44" s="25">
        <v>210.537947</v>
      </c>
      <c r="AB44" s="25">
        <v>186.39605700000001</v>
      </c>
      <c r="AC44" s="25">
        <v>204.84996799999999</v>
      </c>
      <c r="AD44" s="25">
        <v>134.99173999999999</v>
      </c>
      <c r="AE44" s="25">
        <v>133.54855699999999</v>
      </c>
    </row>
    <row r="45" spans="1:31" s="28" customFormat="1">
      <c r="A45" s="34" t="s">
        <v>138</v>
      </c>
      <c r="B45" s="34"/>
      <c r="C45" s="35">
        <v>56916.836035075816</v>
      </c>
      <c r="D45" s="35">
        <v>57984.897113171479</v>
      </c>
      <c r="E45" s="35">
        <v>58832.785086649936</v>
      </c>
      <c r="F45" s="35">
        <v>54983.927688285752</v>
      </c>
      <c r="G45" s="35">
        <v>57454.973326252068</v>
      </c>
      <c r="H45" s="35">
        <v>56888.453721579579</v>
      </c>
      <c r="I45" s="35">
        <v>57143.583751134429</v>
      </c>
      <c r="J45" s="35">
        <v>59005.000840670356</v>
      </c>
      <c r="K45" s="35">
        <v>58941.542393425458</v>
      </c>
      <c r="L45" s="35">
        <v>59476.698342035976</v>
      </c>
      <c r="M45" s="35">
        <v>59732.17182020827</v>
      </c>
      <c r="N45" s="35">
        <v>61701.695066011031</v>
      </c>
      <c r="O45" s="35">
        <v>63514.470466216109</v>
      </c>
      <c r="P45" s="35">
        <v>65012.119263607747</v>
      </c>
      <c r="Q45" s="35">
        <v>65504.381938986531</v>
      </c>
      <c r="R45" s="35">
        <v>66788.938305137388</v>
      </c>
      <c r="S45" s="35">
        <v>70868.656970333745</v>
      </c>
      <c r="T45" s="35">
        <v>71912.534598977232</v>
      </c>
      <c r="U45" s="35">
        <v>72646.771063010165</v>
      </c>
      <c r="V45" s="35">
        <v>72820.362916050974</v>
      </c>
      <c r="W45" s="35">
        <v>75050.058090018516</v>
      </c>
      <c r="X45" s="35">
        <v>77634.82359048925</v>
      </c>
      <c r="Y45" s="35">
        <v>79271.266322743104</v>
      </c>
      <c r="Z45" s="35">
        <v>78720.818248645563</v>
      </c>
      <c r="AA45" s="35">
        <v>80028.896921247011</v>
      </c>
      <c r="AB45" s="35">
        <v>86140.665808911275</v>
      </c>
      <c r="AC45" s="35">
        <v>87340.936547612073</v>
      </c>
      <c r="AD45" s="35">
        <v>88130.546479154029</v>
      </c>
      <c r="AE45" s="35">
        <v>88421.171187307671</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27317.876099999994</v>
      </c>
      <c r="D49" s="33">
        <v>23672.466100000001</v>
      </c>
      <c r="E49" s="33">
        <v>25256.748600000003</v>
      </c>
      <c r="F49" s="33">
        <v>13311.959751997998</v>
      </c>
      <c r="G49" s="33">
        <v>13690.322168750179</v>
      </c>
      <c r="H49" s="33">
        <v>11636.212524396011</v>
      </c>
      <c r="I49" s="33">
        <v>5.1358241399999992E-3</v>
      </c>
      <c r="J49" s="33">
        <v>3.8718907639999993E-3</v>
      </c>
      <c r="K49" s="33">
        <v>3.7930296950000001E-3</v>
      </c>
      <c r="L49" s="33">
        <v>3.6924848499999899E-3</v>
      </c>
      <c r="M49" s="33">
        <v>3.357993809999999E-3</v>
      </c>
      <c r="N49" s="33">
        <v>3.3313838600000003E-3</v>
      </c>
      <c r="O49" s="33">
        <v>3.5049148400000001E-3</v>
      </c>
      <c r="P49" s="33">
        <v>3.140851289999998E-3</v>
      </c>
      <c r="Q49" s="33">
        <v>3.1090130699999992E-3</v>
      </c>
      <c r="R49" s="33">
        <v>2.9768712400000002E-3</v>
      </c>
      <c r="S49" s="33">
        <v>2.6316170899999994E-3</v>
      </c>
      <c r="T49" s="33">
        <v>2.9013268399999889E-3</v>
      </c>
      <c r="U49" s="33">
        <v>2.5132471900000002E-3</v>
      </c>
      <c r="V49" s="33">
        <v>1.978470349999999E-3</v>
      </c>
      <c r="W49" s="33">
        <v>2.6183600199999992E-3</v>
      </c>
      <c r="X49" s="33">
        <v>3.0328323700000003E-3</v>
      </c>
      <c r="Y49" s="33">
        <v>2.9274764199999992E-3</v>
      </c>
      <c r="Z49" s="33">
        <v>2.6317524250000003E-3</v>
      </c>
      <c r="AA49" s="33">
        <v>2.5766078650000003E-3</v>
      </c>
      <c r="AB49" s="33">
        <v>3.3114204299999998E-3</v>
      </c>
      <c r="AC49" s="33">
        <v>6.1167025999999997E-4</v>
      </c>
      <c r="AD49" s="33">
        <v>0</v>
      </c>
      <c r="AE49" s="33">
        <v>0</v>
      </c>
    </row>
    <row r="50" spans="1:31" s="28" customFormat="1">
      <c r="A50" s="29" t="s">
        <v>132</v>
      </c>
      <c r="B50" s="29" t="s">
        <v>20</v>
      </c>
      <c r="C50" s="33">
        <v>1.9246487000000001E-5</v>
      </c>
      <c r="D50" s="33">
        <v>1.8982667999999999E-5</v>
      </c>
      <c r="E50" s="33">
        <v>1.9680960000000001E-5</v>
      </c>
      <c r="F50" s="33">
        <v>3.1278505000000003E-5</v>
      </c>
      <c r="G50" s="33">
        <v>3.1842774000000002E-5</v>
      </c>
      <c r="H50" s="33">
        <v>3.2420389999999998E-5</v>
      </c>
      <c r="I50" s="33">
        <v>3.4194304999999999E-5</v>
      </c>
      <c r="J50" s="33">
        <v>3.4753862999999998E-5</v>
      </c>
      <c r="K50" s="33">
        <v>3.7133515000000001E-5</v>
      </c>
      <c r="L50" s="33">
        <v>3.8275728E-5</v>
      </c>
      <c r="M50" s="33">
        <v>3.8652480000000002E-5</v>
      </c>
      <c r="N50" s="33">
        <v>4.9172749999999899E-5</v>
      </c>
      <c r="O50" s="33">
        <v>5.00877499999999E-5</v>
      </c>
      <c r="P50" s="33">
        <v>4.9315940000000003E-5</v>
      </c>
      <c r="Q50" s="33">
        <v>4.7823939999999997E-5</v>
      </c>
      <c r="R50" s="33">
        <v>4.7854468E-5</v>
      </c>
      <c r="S50" s="33">
        <v>5.4441814000000003E-5</v>
      </c>
      <c r="T50" s="33">
        <v>5.4812480000000003E-5</v>
      </c>
      <c r="U50" s="33">
        <v>6.6868869999999896E-5</v>
      </c>
      <c r="V50" s="33">
        <v>6.6813189999999999E-5</v>
      </c>
      <c r="W50" s="33">
        <v>1.0759454E-4</v>
      </c>
      <c r="X50" s="33">
        <v>1.1175083999999899E-4</v>
      </c>
      <c r="Y50" s="33">
        <v>1.2571279999999999E-4</v>
      </c>
      <c r="Z50" s="33">
        <v>1.19102839999999E-4</v>
      </c>
      <c r="AA50" s="33">
        <v>1.2237317999999999E-4</v>
      </c>
      <c r="AB50" s="33">
        <v>2.7709129999999997E-4</v>
      </c>
      <c r="AC50" s="33">
        <v>2.7249843999999898E-4</v>
      </c>
      <c r="AD50" s="33">
        <v>2.6970021999999998E-4</v>
      </c>
      <c r="AE50" s="33">
        <v>2.6425114E-4</v>
      </c>
    </row>
    <row r="51" spans="1:31" s="28" customFormat="1">
      <c r="A51" s="29" t="s">
        <v>132</v>
      </c>
      <c r="B51" s="29" t="s">
        <v>32</v>
      </c>
      <c r="C51" s="33">
        <v>8.4417639999999992</v>
      </c>
      <c r="D51" s="33">
        <v>3.4719123999999901</v>
      </c>
      <c r="E51" s="33">
        <v>8.3916789999999999</v>
      </c>
      <c r="F51" s="33">
        <v>48.812040000000003</v>
      </c>
      <c r="G51" s="33">
        <v>39.057353999999997</v>
      </c>
      <c r="H51" s="33">
        <v>40.901739999999997</v>
      </c>
      <c r="I51" s="33">
        <v>39.162017999999897</v>
      </c>
      <c r="J51" s="33">
        <v>59.969214999999998</v>
      </c>
      <c r="K51" s="33">
        <v>16.680026999999999</v>
      </c>
      <c r="L51" s="33">
        <v>37.040700000000001</v>
      </c>
      <c r="M51" s="33">
        <v>56.503900000000002</v>
      </c>
      <c r="N51" s="33">
        <v>107.915489999999</v>
      </c>
      <c r="O51" s="33">
        <v>96.632850000000005</v>
      </c>
      <c r="P51" s="33">
        <v>157.96347</v>
      </c>
      <c r="Q51" s="33">
        <v>118.88368999999901</v>
      </c>
      <c r="R51" s="33">
        <v>127.47975</v>
      </c>
      <c r="S51" s="33">
        <v>315.09710000000001</v>
      </c>
      <c r="T51" s="33">
        <v>237.85396</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7.8114703624086994</v>
      </c>
      <c r="D52" s="33">
        <v>3.0386412699999971E-5</v>
      </c>
      <c r="E52" s="33">
        <v>8.978335942972798</v>
      </c>
      <c r="F52" s="33">
        <v>30.581964406395198</v>
      </c>
      <c r="G52" s="33">
        <v>22.19809585554999</v>
      </c>
      <c r="H52" s="33">
        <v>58.941763048020498</v>
      </c>
      <c r="I52" s="33">
        <v>33.64751638938899</v>
      </c>
      <c r="J52" s="33">
        <v>43.239575905486298</v>
      </c>
      <c r="K52" s="33">
        <v>19.582003405852703</v>
      </c>
      <c r="L52" s="33">
        <v>34.074842106316609</v>
      </c>
      <c r="M52" s="33">
        <v>31.724652156879294</v>
      </c>
      <c r="N52" s="33">
        <v>64.913964858029004</v>
      </c>
      <c r="O52" s="33">
        <v>27.058328177076802</v>
      </c>
      <c r="P52" s="33">
        <v>71.075570068234001</v>
      </c>
      <c r="Q52" s="33">
        <v>122.134922307724</v>
      </c>
      <c r="R52" s="33">
        <v>109.568397415983</v>
      </c>
      <c r="S52" s="33">
        <v>234.56251344673188</v>
      </c>
      <c r="T52" s="33">
        <v>67.156295104531992</v>
      </c>
      <c r="U52" s="33">
        <v>401.27422333924579</v>
      </c>
      <c r="V52" s="33">
        <v>696.28499106019592</v>
      </c>
      <c r="W52" s="33">
        <v>479.00297209775005</v>
      </c>
      <c r="X52" s="33">
        <v>379.37422805854743</v>
      </c>
      <c r="Y52" s="33">
        <v>1094.1161156449891</v>
      </c>
      <c r="Z52" s="33">
        <v>845.66283396640893</v>
      </c>
      <c r="AA52" s="33">
        <v>861.88359300354</v>
      </c>
      <c r="AB52" s="33">
        <v>1485.5314028400403</v>
      </c>
      <c r="AC52" s="33">
        <v>946.28076004473996</v>
      </c>
      <c r="AD52" s="33">
        <v>2019.1941449199001</v>
      </c>
      <c r="AE52" s="33">
        <v>2820.8467646952986</v>
      </c>
    </row>
    <row r="53" spans="1:31" s="28" customFormat="1">
      <c r="A53" s="29" t="s">
        <v>132</v>
      </c>
      <c r="B53" s="29" t="s">
        <v>65</v>
      </c>
      <c r="C53" s="33">
        <v>2730.2087849999994</v>
      </c>
      <c r="D53" s="33">
        <v>2748.5365299999999</v>
      </c>
      <c r="E53" s="33">
        <v>2500.0844259999994</v>
      </c>
      <c r="F53" s="33">
        <v>3055.6869599999991</v>
      </c>
      <c r="G53" s="33">
        <v>3138.5074999999993</v>
      </c>
      <c r="H53" s="33">
        <v>2955.4727959999987</v>
      </c>
      <c r="I53" s="33">
        <v>2999.0640559999997</v>
      </c>
      <c r="J53" s="33">
        <v>3752.4387859999993</v>
      </c>
      <c r="K53" s="33">
        <v>3107.7090499999999</v>
      </c>
      <c r="L53" s="33">
        <v>2659.8026499999992</v>
      </c>
      <c r="M53" s="33">
        <v>2680.5254099999993</v>
      </c>
      <c r="N53" s="33">
        <v>2416.81304</v>
      </c>
      <c r="O53" s="33">
        <v>2965.2260449999994</v>
      </c>
      <c r="P53" s="33">
        <v>3053.7047690000004</v>
      </c>
      <c r="Q53" s="33">
        <v>2889.0814219999975</v>
      </c>
      <c r="R53" s="33">
        <v>2896.578923</v>
      </c>
      <c r="S53" s="33">
        <v>3641.4720729999999</v>
      </c>
      <c r="T53" s="33">
        <v>3020.9872249999989</v>
      </c>
      <c r="U53" s="33">
        <v>2595.8701739999997</v>
      </c>
      <c r="V53" s="33">
        <v>2590.55602</v>
      </c>
      <c r="W53" s="33">
        <v>2348.9994699999988</v>
      </c>
      <c r="X53" s="33">
        <v>2873.0066900000002</v>
      </c>
      <c r="Y53" s="33">
        <v>2970.2117329999987</v>
      </c>
      <c r="Z53" s="33">
        <v>2802.5002499999991</v>
      </c>
      <c r="AA53" s="33">
        <v>2813.8512299999998</v>
      </c>
      <c r="AB53" s="33">
        <v>3523.8376429999989</v>
      </c>
      <c r="AC53" s="33">
        <v>2927.4372599999992</v>
      </c>
      <c r="AD53" s="33">
        <v>2511.891216999999</v>
      </c>
      <c r="AE53" s="33">
        <v>2511.5843499999992</v>
      </c>
    </row>
    <row r="54" spans="1:31" s="28" customFormat="1">
      <c r="A54" s="29" t="s">
        <v>132</v>
      </c>
      <c r="B54" s="29" t="s">
        <v>69</v>
      </c>
      <c r="C54" s="33">
        <v>10730.44848645662</v>
      </c>
      <c r="D54" s="33">
        <v>13692.940430515864</v>
      </c>
      <c r="E54" s="33">
        <v>11614.512938478769</v>
      </c>
      <c r="F54" s="33">
        <v>14539.045840509412</v>
      </c>
      <c r="G54" s="33">
        <v>15177.883984450677</v>
      </c>
      <c r="H54" s="33">
        <v>16155.280804552767</v>
      </c>
      <c r="I54" s="33">
        <v>22546.565457416269</v>
      </c>
      <c r="J54" s="33">
        <v>22617.695075107171</v>
      </c>
      <c r="K54" s="33">
        <v>23480.556980939735</v>
      </c>
      <c r="L54" s="33">
        <v>22084.276932633271</v>
      </c>
      <c r="M54" s="33">
        <v>22703.672731342118</v>
      </c>
      <c r="N54" s="33">
        <v>19932.496935029449</v>
      </c>
      <c r="O54" s="33">
        <v>19982.061360755928</v>
      </c>
      <c r="P54" s="33">
        <v>24031.359521395403</v>
      </c>
      <c r="Q54" s="33">
        <v>26095.31488764692</v>
      </c>
      <c r="R54" s="33">
        <v>27254.317988773684</v>
      </c>
      <c r="S54" s="33">
        <v>30636.743721014675</v>
      </c>
      <c r="T54" s="33">
        <v>33318.033218144294</v>
      </c>
      <c r="U54" s="33">
        <v>32094.856702746238</v>
      </c>
      <c r="V54" s="33">
        <v>31834.526782688452</v>
      </c>
      <c r="W54" s="33">
        <v>30010.031818006119</v>
      </c>
      <c r="X54" s="33">
        <v>30398.723575842232</v>
      </c>
      <c r="Y54" s="33">
        <v>31215.216214192802</v>
      </c>
      <c r="Z54" s="33">
        <v>32106.348769035307</v>
      </c>
      <c r="AA54" s="33">
        <v>30912.12891672691</v>
      </c>
      <c r="AB54" s="33">
        <v>30892.670671229043</v>
      </c>
      <c r="AC54" s="33">
        <v>32089.21262790159</v>
      </c>
      <c r="AD54" s="33">
        <v>30529.637068957341</v>
      </c>
      <c r="AE54" s="33">
        <v>29320.946441443968</v>
      </c>
    </row>
    <row r="55" spans="1:31" s="28" customFormat="1">
      <c r="A55" s="29" t="s">
        <v>132</v>
      </c>
      <c r="B55" s="29" t="s">
        <v>68</v>
      </c>
      <c r="C55" s="33">
        <v>2656.0009627150871</v>
      </c>
      <c r="D55" s="33">
        <v>2637.0982134159913</v>
      </c>
      <c r="E55" s="33">
        <v>2737.8418607182184</v>
      </c>
      <c r="F55" s="33">
        <v>2624.9485997410106</v>
      </c>
      <c r="G55" s="33">
        <v>2493.1715919025778</v>
      </c>
      <c r="H55" s="33">
        <v>2630.3183116675445</v>
      </c>
      <c r="I55" s="33">
        <v>2682.0563553201496</v>
      </c>
      <c r="J55" s="33">
        <v>2511.5757806211359</v>
      </c>
      <c r="K55" s="33">
        <v>2603.9095338010097</v>
      </c>
      <c r="L55" s="33">
        <v>2974.3664333025654</v>
      </c>
      <c r="M55" s="33">
        <v>5922.7553884410609</v>
      </c>
      <c r="N55" s="33">
        <v>8297.3098688952996</v>
      </c>
      <c r="O55" s="33">
        <v>7804.1950177826384</v>
      </c>
      <c r="P55" s="33">
        <v>7614.2202822421077</v>
      </c>
      <c r="Q55" s="33">
        <v>8099.6684402703195</v>
      </c>
      <c r="R55" s="33">
        <v>8277.8435865133197</v>
      </c>
      <c r="S55" s="33">
        <v>7948.9969403019286</v>
      </c>
      <c r="T55" s="33">
        <v>8018.3503772966578</v>
      </c>
      <c r="U55" s="33">
        <v>8228.221165632267</v>
      </c>
      <c r="V55" s="33">
        <v>8233.3158915347576</v>
      </c>
      <c r="W55" s="33">
        <v>11181.598015999998</v>
      </c>
      <c r="X55" s="33">
        <v>10893.015784999998</v>
      </c>
      <c r="Y55" s="33">
        <v>10415.787529999998</v>
      </c>
      <c r="Z55" s="33">
        <v>10743.69132</v>
      </c>
      <c r="AA55" s="33">
        <v>11858.653589999998</v>
      </c>
      <c r="AB55" s="33">
        <v>12970.059884999999</v>
      </c>
      <c r="AC55" s="33">
        <v>13416.049399999991</v>
      </c>
      <c r="AD55" s="33">
        <v>13379.663430000001</v>
      </c>
      <c r="AE55" s="33">
        <v>14311.133839999999</v>
      </c>
    </row>
    <row r="56" spans="1:31" s="28" customFormat="1">
      <c r="A56" s="29" t="s">
        <v>132</v>
      </c>
      <c r="B56" s="29" t="s">
        <v>36</v>
      </c>
      <c r="C56" s="33">
        <v>47.864900814249999</v>
      </c>
      <c r="D56" s="33">
        <v>101.34745229260498</v>
      </c>
      <c r="E56" s="33">
        <v>119.86101344797</v>
      </c>
      <c r="F56" s="33">
        <v>181.033186489646</v>
      </c>
      <c r="G56" s="33">
        <v>193.41777976623987</v>
      </c>
      <c r="H56" s="33">
        <v>199.20916073275001</v>
      </c>
      <c r="I56" s="33">
        <v>189.54582872452988</v>
      </c>
      <c r="J56" s="33">
        <v>177.525260287984</v>
      </c>
      <c r="K56" s="33">
        <v>172.9765659029699</v>
      </c>
      <c r="L56" s="33">
        <v>171.46520230086998</v>
      </c>
      <c r="M56" s="33">
        <v>180.50963857597</v>
      </c>
      <c r="N56" s="33">
        <v>166.47640347734</v>
      </c>
      <c r="O56" s="33">
        <v>129.16005720849998</v>
      </c>
      <c r="P56" s="33">
        <v>127.9806836912</v>
      </c>
      <c r="Q56" s="33">
        <v>131.95139684989999</v>
      </c>
      <c r="R56" s="33">
        <v>133.557143657859</v>
      </c>
      <c r="S56" s="33">
        <v>128.00774860999999</v>
      </c>
      <c r="T56" s="33">
        <v>126.25933098969901</v>
      </c>
      <c r="U56" s="33">
        <v>126.85035342270001</v>
      </c>
      <c r="V56" s="33">
        <v>121.3493114768</v>
      </c>
      <c r="W56" s="33">
        <v>43.595412276000005</v>
      </c>
      <c r="X56" s="33">
        <v>2.2200981999999998E-3</v>
      </c>
      <c r="Y56" s="33">
        <v>2.4163902000000001E-3</v>
      </c>
      <c r="Z56" s="33">
        <v>2.5209154E-3</v>
      </c>
      <c r="AA56" s="33">
        <v>2.406938E-3</v>
      </c>
      <c r="AB56" s="33">
        <v>287.10995000000003</v>
      </c>
      <c r="AC56" s="33">
        <v>284.87987999999899</v>
      </c>
      <c r="AD56" s="33">
        <v>547.51589999999999</v>
      </c>
      <c r="AE56" s="33">
        <v>545.54254000000003</v>
      </c>
    </row>
    <row r="57" spans="1:31" s="28" customFormat="1">
      <c r="A57" s="29" t="s">
        <v>132</v>
      </c>
      <c r="B57" s="29" t="s">
        <v>73</v>
      </c>
      <c r="C57" s="33">
        <v>0</v>
      </c>
      <c r="D57" s="33">
        <v>0</v>
      </c>
      <c r="E57" s="33">
        <v>5.0949143999999997E-5</v>
      </c>
      <c r="F57" s="33">
        <v>9.5881559999999903E-5</v>
      </c>
      <c r="G57" s="33">
        <v>9.4921179999999994E-5</v>
      </c>
      <c r="H57" s="33">
        <v>1.1216912E-4</v>
      </c>
      <c r="I57" s="33">
        <v>1.0455969999999999E-4</v>
      </c>
      <c r="J57" s="33">
        <v>1.0400767E-4</v>
      </c>
      <c r="K57" s="33">
        <v>1.2757363999999901E-4</v>
      </c>
      <c r="L57" s="33">
        <v>1.7828332999999901E-4</v>
      </c>
      <c r="M57" s="33">
        <v>3.0242540000000002E-4</v>
      </c>
      <c r="N57" s="33">
        <v>1567.9386</v>
      </c>
      <c r="O57" s="33">
        <v>1506.9761000000001</v>
      </c>
      <c r="P57" s="33">
        <v>1447.2956999999999</v>
      </c>
      <c r="Q57" s="33">
        <v>2619.9059999999999</v>
      </c>
      <c r="R57" s="33">
        <v>2655.8854999999999</v>
      </c>
      <c r="S57" s="33">
        <v>2998.9445999999998</v>
      </c>
      <c r="T57" s="33">
        <v>2991.8589999999999</v>
      </c>
      <c r="U57" s="33">
        <v>3090.7851999999998</v>
      </c>
      <c r="V57" s="33">
        <v>2993.3909999999901</v>
      </c>
      <c r="W57" s="33">
        <v>5383.9766</v>
      </c>
      <c r="X57" s="33">
        <v>5332.1073999999999</v>
      </c>
      <c r="Y57" s="33">
        <v>4822.3344999999999</v>
      </c>
      <c r="Z57" s="33">
        <v>5364.2830000000004</v>
      </c>
      <c r="AA57" s="33">
        <v>5515.6790000000001</v>
      </c>
      <c r="AB57" s="33">
        <v>5352.3325000000004</v>
      </c>
      <c r="AC57" s="33">
        <v>5427.3344999999999</v>
      </c>
      <c r="AD57" s="33">
        <v>5484.4679999999998</v>
      </c>
      <c r="AE57" s="33">
        <v>5323.2740000000003</v>
      </c>
    </row>
    <row r="58" spans="1:31" s="28" customFormat="1">
      <c r="A58" s="29" t="s">
        <v>132</v>
      </c>
      <c r="B58" s="29" t="s">
        <v>56</v>
      </c>
      <c r="C58" s="25">
        <v>2.6612096300000001</v>
      </c>
      <c r="D58" s="25">
        <v>5.6509638999999998</v>
      </c>
      <c r="E58" s="25">
        <v>9.6115867999999995</v>
      </c>
      <c r="F58" s="25">
        <v>21.3298883</v>
      </c>
      <c r="G58" s="25">
        <v>32.987003600000001</v>
      </c>
      <c r="H58" s="25">
        <v>48.088512299999991</v>
      </c>
      <c r="I58" s="25">
        <v>58.468296499999994</v>
      </c>
      <c r="J58" s="25">
        <v>72.45513170000001</v>
      </c>
      <c r="K58" s="25">
        <v>98.312336999999999</v>
      </c>
      <c r="L58" s="25">
        <v>119.632718</v>
      </c>
      <c r="M58" s="25">
        <v>157.22433599999999</v>
      </c>
      <c r="N58" s="25">
        <v>167.24202400000001</v>
      </c>
      <c r="O58" s="25">
        <v>189.54490099999998</v>
      </c>
      <c r="P58" s="25">
        <v>207.18599699999987</v>
      </c>
      <c r="Q58" s="25">
        <v>229.87659499999998</v>
      </c>
      <c r="R58" s="25">
        <v>251.86090599999898</v>
      </c>
      <c r="S58" s="25">
        <v>257.909583</v>
      </c>
      <c r="T58" s="25">
        <v>275.90634</v>
      </c>
      <c r="U58" s="25">
        <v>300.05153699999897</v>
      </c>
      <c r="V58" s="25">
        <v>307.13105399999989</v>
      </c>
      <c r="W58" s="25">
        <v>326.43690999999995</v>
      </c>
      <c r="X58" s="25">
        <v>348.65253999999902</v>
      </c>
      <c r="Y58" s="25">
        <v>330.63408000000004</v>
      </c>
      <c r="Z58" s="25">
        <v>374.04667699999999</v>
      </c>
      <c r="AA58" s="25">
        <v>397.02568500000001</v>
      </c>
      <c r="AB58" s="25">
        <v>394.04768999999999</v>
      </c>
      <c r="AC58" s="25">
        <v>411.06739500000003</v>
      </c>
      <c r="AD58" s="25">
        <v>397.12556000000001</v>
      </c>
      <c r="AE58" s="25">
        <v>391.55086999999997</v>
      </c>
    </row>
    <row r="59" spans="1:31" s="28" customFormat="1">
      <c r="A59" s="34" t="s">
        <v>138</v>
      </c>
      <c r="B59" s="34"/>
      <c r="C59" s="35">
        <v>43450.787587780593</v>
      </c>
      <c r="D59" s="35">
        <v>42754.513235700942</v>
      </c>
      <c r="E59" s="35">
        <v>42126.557859820918</v>
      </c>
      <c r="F59" s="35">
        <v>33611.035187933318</v>
      </c>
      <c r="G59" s="35">
        <v>34561.140726801757</v>
      </c>
      <c r="H59" s="35">
        <v>33477.127972084731</v>
      </c>
      <c r="I59" s="35">
        <v>28300.500573144251</v>
      </c>
      <c r="J59" s="35">
        <v>28984.922339278419</v>
      </c>
      <c r="K59" s="35">
        <v>29228.441425309808</v>
      </c>
      <c r="L59" s="35">
        <v>27789.565288802733</v>
      </c>
      <c r="M59" s="35">
        <v>31395.185478586347</v>
      </c>
      <c r="N59" s="35">
        <v>30819.452679339385</v>
      </c>
      <c r="O59" s="35">
        <v>30875.17715671823</v>
      </c>
      <c r="P59" s="35">
        <v>34928.326802872973</v>
      </c>
      <c r="Q59" s="35">
        <v>37325.086519061973</v>
      </c>
      <c r="R59" s="35">
        <v>38665.791670428698</v>
      </c>
      <c r="S59" s="35">
        <v>42776.875033822238</v>
      </c>
      <c r="T59" s="35">
        <v>44662.3840316848</v>
      </c>
      <c r="U59" s="35">
        <v>43320.224845833814</v>
      </c>
      <c r="V59" s="35">
        <v>43354.685730566947</v>
      </c>
      <c r="W59" s="35">
        <v>44019.635002058421</v>
      </c>
      <c r="X59" s="35">
        <v>44544.123423483987</v>
      </c>
      <c r="Y59" s="35">
        <v>45695.334646027011</v>
      </c>
      <c r="Z59" s="35">
        <v>46498.205923856978</v>
      </c>
      <c r="AA59" s="35">
        <v>46446.520028711486</v>
      </c>
      <c r="AB59" s="35">
        <v>48872.103190580805</v>
      </c>
      <c r="AC59" s="35">
        <v>49378.980932115017</v>
      </c>
      <c r="AD59" s="35">
        <v>48440.386130577463</v>
      </c>
      <c r="AE59" s="35">
        <v>48964.511660390403</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1114.8326288420731</v>
      </c>
      <c r="D64" s="33">
        <v>1114.8326286547251</v>
      </c>
      <c r="E64" s="33">
        <v>519.63826395616695</v>
      </c>
      <c r="F64" s="33">
        <v>562.38546759714006</v>
      </c>
      <c r="G64" s="33">
        <v>781.77222820605004</v>
      </c>
      <c r="H64" s="33">
        <v>657.99459795616497</v>
      </c>
      <c r="I64" s="33">
        <v>450.73342812140504</v>
      </c>
      <c r="J64" s="33">
        <v>449.50188795649302</v>
      </c>
      <c r="K64" s="33">
        <v>449.50188949265998</v>
      </c>
      <c r="L64" s="33">
        <v>449.50189134629898</v>
      </c>
      <c r="M64" s="33">
        <v>539.75558186044998</v>
      </c>
      <c r="N64" s="33">
        <v>823.28234690699992</v>
      </c>
      <c r="O64" s="33">
        <v>999.54319779188995</v>
      </c>
      <c r="P64" s="33">
        <v>1091.9164477132852</v>
      </c>
      <c r="Q64" s="33">
        <v>612.29600692297902</v>
      </c>
      <c r="R64" s="33">
        <v>636.62294713634594</v>
      </c>
      <c r="S64" s="33">
        <v>6.5188219999999893E-5</v>
      </c>
      <c r="T64" s="33">
        <v>6.5488930000000005E-5</v>
      </c>
      <c r="U64" s="33">
        <v>7.0745469999999993E-5</v>
      </c>
      <c r="V64" s="33">
        <v>7.0135299999999999E-5</v>
      </c>
      <c r="W64" s="33">
        <v>9.3084804000000005E-5</v>
      </c>
      <c r="X64" s="33">
        <v>9.6247469999999994E-5</v>
      </c>
      <c r="Y64" s="33">
        <v>1.0878268999999899E-4</v>
      </c>
      <c r="Z64" s="33">
        <v>1.0295457E-4</v>
      </c>
      <c r="AA64" s="33">
        <v>1.0588996E-4</v>
      </c>
      <c r="AB64" s="33">
        <v>1.4575792999999999E-4</v>
      </c>
      <c r="AC64" s="33">
        <v>1.4292771999999999E-4</v>
      </c>
      <c r="AD64" s="33">
        <v>1.4216511999999901E-4</v>
      </c>
      <c r="AE64" s="33">
        <v>1.3866961000000001E-4</v>
      </c>
    </row>
    <row r="65" spans="1:31" s="28" customFormat="1">
      <c r="A65" s="29" t="s">
        <v>133</v>
      </c>
      <c r="B65" s="29" t="s">
        <v>32</v>
      </c>
      <c r="C65" s="33">
        <v>655.30610000000001</v>
      </c>
      <c r="D65" s="33">
        <v>674.87279999999998</v>
      </c>
      <c r="E65" s="33">
        <v>642.36519999999996</v>
      </c>
      <c r="F65" s="33">
        <v>95.584305000000001</v>
      </c>
      <c r="G65" s="33">
        <v>97.630290000000002</v>
      </c>
      <c r="H65" s="33">
        <v>124.96857</v>
      </c>
      <c r="I65" s="33">
        <v>81.796610000000001</v>
      </c>
      <c r="J65" s="33">
        <v>81.573119999999903</v>
      </c>
      <c r="K65" s="33">
        <v>81.573119999999903</v>
      </c>
      <c r="L65" s="33">
        <v>81.573119999999903</v>
      </c>
      <c r="M65" s="33">
        <v>104.349236</v>
      </c>
      <c r="N65" s="33">
        <v>218.0752</v>
      </c>
      <c r="O65" s="33">
        <v>217.35003999999901</v>
      </c>
      <c r="P65" s="33">
        <v>461.34930000000003</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46.320826853142947</v>
      </c>
      <c r="D66" s="33">
        <v>24.846244699444433</v>
      </c>
      <c r="E66" s="33">
        <v>86.737767168170208</v>
      </c>
      <c r="F66" s="33">
        <v>83.184919184407704</v>
      </c>
      <c r="G66" s="33">
        <v>110.63565261794849</v>
      </c>
      <c r="H66" s="33">
        <v>87.395250042421011</v>
      </c>
      <c r="I66" s="33">
        <v>44.386222304498894</v>
      </c>
      <c r="J66" s="33">
        <v>48.756494802120407</v>
      </c>
      <c r="K66" s="33">
        <v>12.470466714287099</v>
      </c>
      <c r="L66" s="33">
        <v>47.094475929019801</v>
      </c>
      <c r="M66" s="33">
        <v>64.354934482205493</v>
      </c>
      <c r="N66" s="33">
        <v>163.9458768854723</v>
      </c>
      <c r="O66" s="33">
        <v>199.1837762984317</v>
      </c>
      <c r="P66" s="33">
        <v>326.92896352925476</v>
      </c>
      <c r="Q66" s="33">
        <v>163.8569984538729</v>
      </c>
      <c r="R66" s="33">
        <v>157.26814711995294</v>
      </c>
      <c r="S66" s="33">
        <v>492.51774757349494</v>
      </c>
      <c r="T66" s="33">
        <v>461.237176603264</v>
      </c>
      <c r="U66" s="33">
        <v>620.64750381498197</v>
      </c>
      <c r="V66" s="33">
        <v>769.77323671286717</v>
      </c>
      <c r="W66" s="33">
        <v>1108.0588665345301</v>
      </c>
      <c r="X66" s="33">
        <v>1295.1916158794052</v>
      </c>
      <c r="Y66" s="33">
        <v>1991.0973684362993</v>
      </c>
      <c r="Z66" s="33">
        <v>889.46796458447989</v>
      </c>
      <c r="AA66" s="33">
        <v>957.1646770919599</v>
      </c>
      <c r="AB66" s="33">
        <v>1253.4522894043298</v>
      </c>
      <c r="AC66" s="33">
        <v>1189.3088418259108</v>
      </c>
      <c r="AD66" s="33">
        <v>1321.6514096973997</v>
      </c>
      <c r="AE66" s="33">
        <v>1460.5410948297599</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6253.9010443020034</v>
      </c>
      <c r="D68" s="33">
        <v>7060.9992551044115</v>
      </c>
      <c r="E68" s="33">
        <v>6765.4824809885313</v>
      </c>
      <c r="F68" s="33">
        <v>9733.7200690919763</v>
      </c>
      <c r="G68" s="33">
        <v>9454.9959663501031</v>
      </c>
      <c r="H68" s="33">
        <v>10558.203745881061</v>
      </c>
      <c r="I68" s="33">
        <v>10947.38741776805</v>
      </c>
      <c r="J68" s="33">
        <v>12550.671102334252</v>
      </c>
      <c r="K68" s="33">
        <v>12522.411253236758</v>
      </c>
      <c r="L68" s="33">
        <v>12042.603110274176</v>
      </c>
      <c r="M68" s="33">
        <v>12540.588288605219</v>
      </c>
      <c r="N68" s="33">
        <v>12634.061346560842</v>
      </c>
      <c r="O68" s="33">
        <v>12292.029654686154</v>
      </c>
      <c r="P68" s="33">
        <v>11349.816098553913</v>
      </c>
      <c r="Q68" s="33">
        <v>12992.518340799747</v>
      </c>
      <c r="R68" s="33">
        <v>12492.623059309795</v>
      </c>
      <c r="S68" s="33">
        <v>12136.83834506202</v>
      </c>
      <c r="T68" s="33">
        <v>12538.126151236385</v>
      </c>
      <c r="U68" s="33">
        <v>12388.28986806506</v>
      </c>
      <c r="V68" s="33">
        <v>12983.865528850036</v>
      </c>
      <c r="W68" s="33">
        <v>12965.785808543375</v>
      </c>
      <c r="X68" s="33">
        <v>13075.805251947562</v>
      </c>
      <c r="Y68" s="33">
        <v>12829.807002489404</v>
      </c>
      <c r="Z68" s="33">
        <v>14602.83916195424</v>
      </c>
      <c r="AA68" s="33">
        <v>14061.136832837885</v>
      </c>
      <c r="AB68" s="33">
        <v>16129.574200974666</v>
      </c>
      <c r="AC68" s="33">
        <v>16780.581223839778</v>
      </c>
      <c r="AD68" s="33">
        <v>16208.739501741897</v>
      </c>
      <c r="AE68" s="33">
        <v>16813.697642067706</v>
      </c>
    </row>
    <row r="69" spans="1:31" s="28" customFormat="1">
      <c r="A69" s="29" t="s">
        <v>133</v>
      </c>
      <c r="B69" s="29" t="s">
        <v>68</v>
      </c>
      <c r="C69" s="33">
        <v>947.13775356825693</v>
      </c>
      <c r="D69" s="33">
        <v>1101.7201624692316</v>
      </c>
      <c r="E69" s="33">
        <v>1110.9102079959318</v>
      </c>
      <c r="F69" s="33">
        <v>1067.4600152580883</v>
      </c>
      <c r="G69" s="33">
        <v>1041.4939767157668</v>
      </c>
      <c r="H69" s="33">
        <v>1066.2811782242341</v>
      </c>
      <c r="I69" s="33">
        <v>1099.2728081305643</v>
      </c>
      <c r="J69" s="33">
        <v>1045.2088784842529</v>
      </c>
      <c r="K69" s="33">
        <v>1089.2580795139611</v>
      </c>
      <c r="L69" s="33">
        <v>1098.9352637984111</v>
      </c>
      <c r="M69" s="33">
        <v>1209.1760687233098</v>
      </c>
      <c r="N69" s="33">
        <v>1216.9367295655875</v>
      </c>
      <c r="O69" s="33">
        <v>1504.9850049167972</v>
      </c>
      <c r="P69" s="33">
        <v>1477.9688465555139</v>
      </c>
      <c r="Q69" s="33">
        <v>1531.7471026984576</v>
      </c>
      <c r="R69" s="33">
        <v>1934.1902815464657</v>
      </c>
      <c r="S69" s="33">
        <v>2753.219871395605</v>
      </c>
      <c r="T69" s="33">
        <v>2738.4143248799501</v>
      </c>
      <c r="U69" s="33">
        <v>2741.8714578549329</v>
      </c>
      <c r="V69" s="33">
        <v>3011.0216978781264</v>
      </c>
      <c r="W69" s="33">
        <v>2987.0060440265324</v>
      </c>
      <c r="X69" s="33">
        <v>2837.0875356838524</v>
      </c>
      <c r="Y69" s="33">
        <v>2900.4482512020249</v>
      </c>
      <c r="Z69" s="33">
        <v>2686.9537341351697</v>
      </c>
      <c r="AA69" s="33">
        <v>2751.9538099208548</v>
      </c>
      <c r="AB69" s="33">
        <v>2458.2064734083278</v>
      </c>
      <c r="AC69" s="33">
        <v>2504.5128854356317</v>
      </c>
      <c r="AD69" s="33">
        <v>2431.3526280539063</v>
      </c>
      <c r="AE69" s="33">
        <v>2426.6834309738338</v>
      </c>
    </row>
    <row r="70" spans="1:31" s="28" customFormat="1">
      <c r="A70" s="29" t="s">
        <v>133</v>
      </c>
      <c r="B70" s="29" t="s">
        <v>36</v>
      </c>
      <c r="C70" s="33">
        <v>86.358961639054016</v>
      </c>
      <c r="D70" s="33">
        <v>85.619338645813912</v>
      </c>
      <c r="E70" s="33">
        <v>106.82060746899499</v>
      </c>
      <c r="F70" s="33">
        <v>108.21692387731798</v>
      </c>
      <c r="G70" s="33">
        <v>108.41973081155001</v>
      </c>
      <c r="H70" s="33">
        <v>112.05316993376699</v>
      </c>
      <c r="I70" s="33">
        <v>107.34131709287398</v>
      </c>
      <c r="J70" s="33">
        <v>101.69049682085</v>
      </c>
      <c r="K70" s="33">
        <v>96.456826698079993</v>
      </c>
      <c r="L70" s="33">
        <v>96.542676878706004</v>
      </c>
      <c r="M70" s="33">
        <v>92.277137184520001</v>
      </c>
      <c r="N70" s="33">
        <v>90.054576311899993</v>
      </c>
      <c r="O70" s="33">
        <v>87.024018819899993</v>
      </c>
      <c r="P70" s="33">
        <v>67.897660082900003</v>
      </c>
      <c r="Q70" s="33">
        <v>573.22789599999987</v>
      </c>
      <c r="R70" s="33">
        <v>575.22729000000004</v>
      </c>
      <c r="S70" s="33">
        <v>705.92052000000001</v>
      </c>
      <c r="T70" s="33">
        <v>705.25754299999994</v>
      </c>
      <c r="U70" s="33">
        <v>711.16717799999992</v>
      </c>
      <c r="V70" s="33">
        <v>691.61656000000005</v>
      </c>
      <c r="W70" s="33">
        <v>990.80926699999998</v>
      </c>
      <c r="X70" s="33">
        <v>977.532105</v>
      </c>
      <c r="Y70" s="33">
        <v>890.04970600000001</v>
      </c>
      <c r="Z70" s="33">
        <v>1139.75314</v>
      </c>
      <c r="AA70" s="33">
        <v>1170.840138</v>
      </c>
      <c r="AB70" s="33">
        <v>1096.9556600000001</v>
      </c>
      <c r="AC70" s="33">
        <v>1086.9588000000001</v>
      </c>
      <c r="AD70" s="33">
        <v>1099.74685</v>
      </c>
      <c r="AE70" s="33">
        <v>1033.2508760000001</v>
      </c>
    </row>
    <row r="71" spans="1:31" s="28" customFormat="1">
      <c r="A71" s="29" t="s">
        <v>133</v>
      </c>
      <c r="B71" s="29" t="s">
        <v>73</v>
      </c>
      <c r="C71" s="33">
        <v>0</v>
      </c>
      <c r="D71" s="33">
        <v>0</v>
      </c>
      <c r="E71" s="33">
        <v>4.4104538000000002E-5</v>
      </c>
      <c r="F71" s="33">
        <v>4.4038311999999899E-5</v>
      </c>
      <c r="G71" s="33">
        <v>4.3144915000000002E-5</v>
      </c>
      <c r="H71" s="33">
        <v>4.9248203000000002E-5</v>
      </c>
      <c r="I71" s="33">
        <v>4.7985405999999999E-5</v>
      </c>
      <c r="J71" s="33">
        <v>4.9285669999999999E-5</v>
      </c>
      <c r="K71" s="33">
        <v>5.4534919999999898E-5</v>
      </c>
      <c r="L71" s="33">
        <v>6.0929679999999999E-5</v>
      </c>
      <c r="M71" s="33">
        <v>6.7813395000000003E-5</v>
      </c>
      <c r="N71" s="33">
        <v>1.4267212999999999E-4</v>
      </c>
      <c r="O71" s="33">
        <v>1.40406889999999E-4</v>
      </c>
      <c r="P71" s="33">
        <v>1.4017939999999999E-4</v>
      </c>
      <c r="Q71" s="33">
        <v>1.7133561999999999E-4</v>
      </c>
      <c r="R71" s="33">
        <v>1.7206221000000001E-4</v>
      </c>
      <c r="S71" s="33">
        <v>2.305671E-4</v>
      </c>
      <c r="T71" s="33">
        <v>2.2903002E-4</v>
      </c>
      <c r="U71" s="33">
        <v>2.3531761E-4</v>
      </c>
      <c r="V71" s="33">
        <v>2.3672522000000001E-4</v>
      </c>
      <c r="W71" s="33">
        <v>3.0456290000000001E-4</v>
      </c>
      <c r="X71" s="33">
        <v>2.9502575999999997E-4</v>
      </c>
      <c r="Y71" s="33">
        <v>2.9281165999999999E-4</v>
      </c>
      <c r="Z71" s="33">
        <v>4.774701E-4</v>
      </c>
      <c r="AA71" s="33">
        <v>4.7038561999999999E-4</v>
      </c>
      <c r="AB71" s="33">
        <v>4.5485011999999998E-4</v>
      </c>
      <c r="AC71" s="33">
        <v>4.6148104999999999E-4</v>
      </c>
      <c r="AD71" s="33">
        <v>4.6844870000000002E-4</v>
      </c>
      <c r="AE71" s="33">
        <v>4.7170684999999998E-4</v>
      </c>
    </row>
    <row r="72" spans="1:31" s="28" customFormat="1">
      <c r="A72" s="29" t="s">
        <v>133</v>
      </c>
      <c r="B72" s="29" t="s">
        <v>56</v>
      </c>
      <c r="C72" s="25">
        <v>5.3246768599999896</v>
      </c>
      <c r="D72" s="25">
        <v>9.2040374200000006</v>
      </c>
      <c r="E72" s="25">
        <v>14.44468784</v>
      </c>
      <c r="F72" s="25">
        <v>17.822491800000002</v>
      </c>
      <c r="G72" s="25">
        <v>22.184005199999998</v>
      </c>
      <c r="H72" s="25">
        <v>27.657581</v>
      </c>
      <c r="I72" s="25">
        <v>31.839578599999999</v>
      </c>
      <c r="J72" s="25">
        <v>36.728060599999999</v>
      </c>
      <c r="K72" s="25">
        <v>43.960341700000001</v>
      </c>
      <c r="L72" s="25">
        <v>52.715980699999996</v>
      </c>
      <c r="M72" s="25">
        <v>64.075120999999896</v>
      </c>
      <c r="N72" s="25">
        <v>66.290658399999899</v>
      </c>
      <c r="O72" s="25">
        <v>71.176156000000006</v>
      </c>
      <c r="P72" s="25">
        <v>75.315170999999907</v>
      </c>
      <c r="Q72" s="25">
        <v>74.007959999999997</v>
      </c>
      <c r="R72" s="25">
        <v>79.329143000000002</v>
      </c>
      <c r="S72" s="25">
        <v>81.001227</v>
      </c>
      <c r="T72" s="25">
        <v>85.639383999999993</v>
      </c>
      <c r="U72" s="25">
        <v>90.791437999999999</v>
      </c>
      <c r="V72" s="25">
        <v>92.327578999999901</v>
      </c>
      <c r="W72" s="25">
        <v>92.84584599999981</v>
      </c>
      <c r="X72" s="25">
        <v>94.338218999999995</v>
      </c>
      <c r="Y72" s="25">
        <v>85.727489999999904</v>
      </c>
      <c r="Z72" s="25">
        <v>93.826424500000002</v>
      </c>
      <c r="AA72" s="25">
        <v>102.92705699999999</v>
      </c>
      <c r="AB72" s="25">
        <v>93.821652</v>
      </c>
      <c r="AC72" s="25">
        <v>98.646278999999893</v>
      </c>
      <c r="AD72" s="25">
        <v>99.334102000000001</v>
      </c>
      <c r="AE72" s="25">
        <v>89.607849999999999</v>
      </c>
    </row>
    <row r="73" spans="1:31" s="28" customFormat="1">
      <c r="A73" s="34" t="s">
        <v>138</v>
      </c>
      <c r="B73" s="34"/>
      <c r="C73" s="35">
        <v>9017.4983535654774</v>
      </c>
      <c r="D73" s="35">
        <v>9977.2710909278121</v>
      </c>
      <c r="E73" s="35">
        <v>9125.1339201087994</v>
      </c>
      <c r="F73" s="35">
        <v>11542.334776131613</v>
      </c>
      <c r="G73" s="35">
        <v>11486.528113889868</v>
      </c>
      <c r="H73" s="35">
        <v>12494.843342103881</v>
      </c>
      <c r="I73" s="35">
        <v>12623.576486324519</v>
      </c>
      <c r="J73" s="35">
        <v>14175.711483577119</v>
      </c>
      <c r="K73" s="35">
        <v>14155.214808957666</v>
      </c>
      <c r="L73" s="35">
        <v>13719.707861347906</v>
      </c>
      <c r="M73" s="35">
        <v>14458.224109671182</v>
      </c>
      <c r="N73" s="35">
        <v>15056.3014999189</v>
      </c>
      <c r="O73" s="35">
        <v>15213.09167369327</v>
      </c>
      <c r="P73" s="35">
        <v>14707.979656351967</v>
      </c>
      <c r="Q73" s="35">
        <v>15300.418448875054</v>
      </c>
      <c r="R73" s="35">
        <v>15220.704435112561</v>
      </c>
      <c r="S73" s="35">
        <v>15382.576029219341</v>
      </c>
      <c r="T73" s="35">
        <v>15737.77771820853</v>
      </c>
      <c r="U73" s="35">
        <v>15750.808900480444</v>
      </c>
      <c r="V73" s="35">
        <v>16764.660533576331</v>
      </c>
      <c r="W73" s="35">
        <v>17060.850812189241</v>
      </c>
      <c r="X73" s="35">
        <v>17208.08449975829</v>
      </c>
      <c r="Y73" s="35">
        <v>17721.352730910417</v>
      </c>
      <c r="Z73" s="35">
        <v>18179.260963628461</v>
      </c>
      <c r="AA73" s="35">
        <v>17770.255425740659</v>
      </c>
      <c r="AB73" s="35">
        <v>19841.233109545254</v>
      </c>
      <c r="AC73" s="35">
        <v>20474.403094029039</v>
      </c>
      <c r="AD73" s="35">
        <v>19961.743681658321</v>
      </c>
      <c r="AE73" s="35">
        <v>20700.92230654091</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1.569217E-5</v>
      </c>
      <c r="D78" s="33">
        <v>1.5389281999999999E-5</v>
      </c>
      <c r="E78" s="33">
        <v>1.5855641E-5</v>
      </c>
      <c r="F78" s="33">
        <v>1.59516619999999E-5</v>
      </c>
      <c r="G78" s="33">
        <v>1.6002966999999999E-5</v>
      </c>
      <c r="H78" s="33">
        <v>1.66461249999999E-5</v>
      </c>
      <c r="I78" s="33">
        <v>1.9297822E-5</v>
      </c>
      <c r="J78" s="33">
        <v>2.0676248999999899E-5</v>
      </c>
      <c r="K78" s="33">
        <v>2.1529657000000001E-5</v>
      </c>
      <c r="L78" s="33">
        <v>2.2688196999999999E-5</v>
      </c>
      <c r="M78" s="33">
        <v>2.2800451999999998E-5</v>
      </c>
      <c r="N78" s="33">
        <v>2.8017736999999999E-5</v>
      </c>
      <c r="O78" s="33">
        <v>2.8283952000000001E-5</v>
      </c>
      <c r="P78" s="33">
        <v>2.8071497999999998E-5</v>
      </c>
      <c r="Q78" s="33">
        <v>2.7753384000000001E-5</v>
      </c>
      <c r="R78" s="33">
        <v>2.7871441000000001E-5</v>
      </c>
      <c r="S78" s="33">
        <v>3.0026305000000001E-5</v>
      </c>
      <c r="T78" s="33">
        <v>3.0472679999999999E-5</v>
      </c>
      <c r="U78" s="33">
        <v>3.8182894E-5</v>
      </c>
      <c r="V78" s="33">
        <v>3.7933667000000002E-5</v>
      </c>
      <c r="W78" s="33">
        <v>4.1444793000000001E-5</v>
      </c>
      <c r="X78" s="33">
        <v>4.1784642000000001E-5</v>
      </c>
      <c r="Y78" s="33">
        <v>4.1924819999999997E-5</v>
      </c>
      <c r="Z78" s="33">
        <v>4.0481509999999901E-5</v>
      </c>
      <c r="AA78" s="33">
        <v>4.10874849999999E-5</v>
      </c>
      <c r="AB78" s="33">
        <v>5.5867289999999999E-5</v>
      </c>
      <c r="AC78" s="33">
        <v>5.5441469999999999E-5</v>
      </c>
      <c r="AD78" s="33">
        <v>6.3791040000000002E-5</v>
      </c>
      <c r="AE78" s="33">
        <v>6.2454419999999998E-5</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1.1747505700000001E-5</v>
      </c>
      <c r="D80" s="33">
        <v>1.108208559999999E-5</v>
      </c>
      <c r="E80" s="33">
        <v>1.167885909999999E-5</v>
      </c>
      <c r="F80" s="33">
        <v>1.19279754E-5</v>
      </c>
      <c r="G80" s="33">
        <v>1.2168245599999999E-5</v>
      </c>
      <c r="H80" s="33">
        <v>1.2959233699999981E-5</v>
      </c>
      <c r="I80" s="33">
        <v>1.457106359999999E-5</v>
      </c>
      <c r="J80" s="33">
        <v>0.22374472648799998</v>
      </c>
      <c r="K80" s="33">
        <v>4.5523927849999999E-4</v>
      </c>
      <c r="L80" s="33">
        <v>0.47671539573659999</v>
      </c>
      <c r="M80" s="33">
        <v>0.8860017723336</v>
      </c>
      <c r="N80" s="33">
        <v>1.3514657214109991</v>
      </c>
      <c r="O80" s="33">
        <v>0.1514652708185</v>
      </c>
      <c r="P80" s="33">
        <v>0.5563914897647001</v>
      </c>
      <c r="Q80" s="33">
        <v>2.1834891623235904</v>
      </c>
      <c r="R80" s="33">
        <v>0.38142113705669994</v>
      </c>
      <c r="S80" s="33">
        <v>5.8405039575169999</v>
      </c>
      <c r="T80" s="33">
        <v>2.4841455499999991E-5</v>
      </c>
      <c r="U80" s="33">
        <v>0.95690523109799908</v>
      </c>
      <c r="V80" s="33">
        <v>0.28800128817699999</v>
      </c>
      <c r="W80" s="33">
        <v>1.9006333837659999</v>
      </c>
      <c r="X80" s="33">
        <v>0.28800042518199997</v>
      </c>
      <c r="Y80" s="33">
        <v>2.8242607999059901</v>
      </c>
      <c r="Z80" s="33">
        <v>4.7227380383239996</v>
      </c>
      <c r="AA80" s="33">
        <v>2.2835394776639899</v>
      </c>
      <c r="AB80" s="33">
        <v>1.88609869398</v>
      </c>
      <c r="AC80" s="33">
        <v>0.83466704785899992</v>
      </c>
      <c r="AD80" s="33">
        <v>8.4407098899299999</v>
      </c>
      <c r="AE80" s="33">
        <v>7.89382205933099</v>
      </c>
    </row>
    <row r="81" spans="1:35" s="28" customFormat="1">
      <c r="A81" s="29" t="s">
        <v>134</v>
      </c>
      <c r="B81" s="29" t="s">
        <v>65</v>
      </c>
      <c r="C81" s="33">
        <v>7752.3972959999983</v>
      </c>
      <c r="D81" s="33">
        <v>8047.8813199999995</v>
      </c>
      <c r="E81" s="33">
        <v>7261.2197000000006</v>
      </c>
      <c r="F81" s="33">
        <v>8394.8986799999966</v>
      </c>
      <c r="G81" s="33">
        <v>8618.1037799999995</v>
      </c>
      <c r="H81" s="33">
        <v>8045.3648900000007</v>
      </c>
      <c r="I81" s="33">
        <v>9890.8524099999977</v>
      </c>
      <c r="J81" s="33">
        <v>9903.2560599999997</v>
      </c>
      <c r="K81" s="33">
        <v>9538.4817299999922</v>
      </c>
      <c r="L81" s="33">
        <v>9021.1404899999998</v>
      </c>
      <c r="M81" s="33">
        <v>8862.0162299999884</v>
      </c>
      <c r="N81" s="33">
        <v>8575.8778999999995</v>
      </c>
      <c r="O81" s="33">
        <v>9468.0191799999957</v>
      </c>
      <c r="P81" s="33">
        <v>9168.7338999999956</v>
      </c>
      <c r="Q81" s="33">
        <v>8823.2731399999993</v>
      </c>
      <c r="R81" s="33">
        <v>8214.4290499999988</v>
      </c>
      <c r="S81" s="33">
        <v>8897.2802199999987</v>
      </c>
      <c r="T81" s="33">
        <v>8469.8452099999977</v>
      </c>
      <c r="U81" s="33">
        <v>7895.668889999999</v>
      </c>
      <c r="V81" s="33">
        <v>7779.361179999999</v>
      </c>
      <c r="W81" s="33">
        <v>7674.9553999999989</v>
      </c>
      <c r="X81" s="33">
        <v>8281.77117</v>
      </c>
      <c r="Y81" s="33">
        <v>8424.5450000000001</v>
      </c>
      <c r="Z81" s="33">
        <v>7636.1580199999999</v>
      </c>
      <c r="AA81" s="33">
        <v>8393.3286799999987</v>
      </c>
      <c r="AB81" s="33">
        <v>9259.3681699999997</v>
      </c>
      <c r="AC81" s="33">
        <v>8778.0231299999978</v>
      </c>
      <c r="AD81" s="33">
        <v>8059.0373499999978</v>
      </c>
      <c r="AE81" s="33">
        <v>8313.7219299999906</v>
      </c>
    </row>
    <row r="82" spans="1:35" s="28" customFormat="1">
      <c r="A82" s="29" t="s">
        <v>134</v>
      </c>
      <c r="B82" s="29" t="s">
        <v>69</v>
      </c>
      <c r="C82" s="33">
        <v>2819.7549051883184</v>
      </c>
      <c r="D82" s="33">
        <v>3160.0235505382602</v>
      </c>
      <c r="E82" s="33">
        <v>4422.3858885502641</v>
      </c>
      <c r="F82" s="33">
        <v>4408.2674588848458</v>
      </c>
      <c r="G82" s="33">
        <v>4607.8894263735801</v>
      </c>
      <c r="H82" s="33">
        <v>4656.5284700582642</v>
      </c>
      <c r="I82" s="33">
        <v>7276.2736186634138</v>
      </c>
      <c r="J82" s="33">
        <v>6956.5882576447684</v>
      </c>
      <c r="K82" s="33">
        <v>10224.708050830799</v>
      </c>
      <c r="L82" s="33">
        <v>9953.9333853004518</v>
      </c>
      <c r="M82" s="33">
        <v>10481.21128082324</v>
      </c>
      <c r="N82" s="33">
        <v>10592.248776</v>
      </c>
      <c r="O82" s="33">
        <v>10404.367042999989</v>
      </c>
      <c r="P82" s="33">
        <v>10812.609532999999</v>
      </c>
      <c r="Q82" s="33">
        <v>11036.117334999999</v>
      </c>
      <c r="R82" s="33">
        <v>11348.908396999999</v>
      </c>
      <c r="S82" s="33">
        <v>11543.735034999998</v>
      </c>
      <c r="T82" s="33">
        <v>11448.337395</v>
      </c>
      <c r="U82" s="33">
        <v>11379.871649999999</v>
      </c>
      <c r="V82" s="33">
        <v>11958.553046999999</v>
      </c>
      <c r="W82" s="33">
        <v>12243.59557999999</v>
      </c>
      <c r="X82" s="33">
        <v>12346.02261</v>
      </c>
      <c r="Y82" s="33">
        <v>12899.546669999998</v>
      </c>
      <c r="Z82" s="33">
        <v>12988.999900000001</v>
      </c>
      <c r="AA82" s="33">
        <v>13309.236200000001</v>
      </c>
      <c r="AB82" s="33">
        <v>14264.963799999998</v>
      </c>
      <c r="AC82" s="33">
        <v>14671.185259999991</v>
      </c>
      <c r="AD82" s="33">
        <v>14015.196749999999</v>
      </c>
      <c r="AE82" s="33">
        <v>14416.64863</v>
      </c>
    </row>
    <row r="83" spans="1:35" s="28" customFormat="1">
      <c r="A83" s="29" t="s">
        <v>134</v>
      </c>
      <c r="B83" s="29" t="s">
        <v>68</v>
      </c>
      <c r="C83" s="33">
        <v>4.3396970000000003E-6</v>
      </c>
      <c r="D83" s="33">
        <v>7.0264509999999997E-6</v>
      </c>
      <c r="E83" s="33">
        <v>8.1096430000000004E-6</v>
      </c>
      <c r="F83" s="33">
        <v>8.3952080000000008E-6</v>
      </c>
      <c r="G83" s="33">
        <v>7.3008982000000001E-6</v>
      </c>
      <c r="H83" s="33">
        <v>8.0021379999999998E-6</v>
      </c>
      <c r="I83" s="33">
        <v>7.6938889999999992E-6</v>
      </c>
      <c r="J83" s="33">
        <v>7.7033800000000001E-6</v>
      </c>
      <c r="K83" s="33">
        <v>1.8167926E-5</v>
      </c>
      <c r="L83" s="33">
        <v>2.449134E-5</v>
      </c>
      <c r="M83" s="33">
        <v>2.7933036E-5</v>
      </c>
      <c r="N83" s="33">
        <v>2.8071008000000001E-5</v>
      </c>
      <c r="O83" s="33">
        <v>2.8437410000000001E-5</v>
      </c>
      <c r="P83" s="33">
        <v>2.4923123000000002E-5</v>
      </c>
      <c r="Q83" s="33">
        <v>2.6987029E-5</v>
      </c>
      <c r="R83" s="33">
        <v>2.6083727999999999E-5</v>
      </c>
      <c r="S83" s="33">
        <v>2.6806345000000001E-5</v>
      </c>
      <c r="T83" s="33">
        <v>2.9882109999999899E-5</v>
      </c>
      <c r="U83" s="33">
        <v>3.3317929999999997E-5</v>
      </c>
      <c r="V83" s="33">
        <v>3.3593595000000003E-5</v>
      </c>
      <c r="W83" s="33">
        <v>4.4691714999999999E-5</v>
      </c>
      <c r="X83" s="33">
        <v>5.6357156000000003E-5</v>
      </c>
      <c r="Y83" s="33">
        <v>4.8909390000000002E-5</v>
      </c>
      <c r="Z83" s="33">
        <v>5.1911094000000002E-5</v>
      </c>
      <c r="AA83" s="33">
        <v>5.2468792999999901E-5</v>
      </c>
      <c r="AB83" s="33">
        <v>7.4734075000000005E-5</v>
      </c>
      <c r="AC83" s="33">
        <v>7.8847785000000007E-5</v>
      </c>
      <c r="AD83" s="33">
        <v>8.7414869999999993E-5</v>
      </c>
      <c r="AE83" s="33">
        <v>8.1320479999999994E-5</v>
      </c>
    </row>
    <row r="84" spans="1:35" s="28" customFormat="1">
      <c r="A84" s="29" t="s">
        <v>134</v>
      </c>
      <c r="B84" s="29" t="s">
        <v>36</v>
      </c>
      <c r="C84" s="33">
        <v>3.6518976999999998E-5</v>
      </c>
      <c r="D84" s="33">
        <v>3.8827849999999998E-5</v>
      </c>
      <c r="E84" s="33">
        <v>3.8378657000000001E-5</v>
      </c>
      <c r="F84" s="33">
        <v>3.8425459999999997E-5</v>
      </c>
      <c r="G84" s="33">
        <v>3.9890749999999997E-5</v>
      </c>
      <c r="H84" s="33">
        <v>4.1433999999999997E-5</v>
      </c>
      <c r="I84" s="33">
        <v>4.6142230000000002E-5</v>
      </c>
      <c r="J84" s="33">
        <v>5.3404783000000001E-5</v>
      </c>
      <c r="K84" s="33">
        <v>8.2604354000000006E-5</v>
      </c>
      <c r="L84" s="33">
        <v>9.1706829999999996E-5</v>
      </c>
      <c r="M84" s="33">
        <v>9.6256469999999905E-5</v>
      </c>
      <c r="N84" s="33">
        <v>1.2720483999999999E-4</v>
      </c>
      <c r="O84" s="33">
        <v>1.2792863999999999E-4</v>
      </c>
      <c r="P84" s="33">
        <v>1.3663888999999901E-4</v>
      </c>
      <c r="Q84" s="33">
        <v>1.4063693999999901E-4</v>
      </c>
      <c r="R84" s="33">
        <v>1.4080082000000001E-4</v>
      </c>
      <c r="S84" s="33">
        <v>1.5186329E-4</v>
      </c>
      <c r="T84" s="33">
        <v>1.5208727999999999E-4</v>
      </c>
      <c r="U84" s="33">
        <v>2.44124879999999E-4</v>
      </c>
      <c r="V84" s="33">
        <v>2.6319563000000001E-4</v>
      </c>
      <c r="W84" s="33">
        <v>2.4862813999999899E-4</v>
      </c>
      <c r="X84" s="33">
        <v>2.4014655E-4</v>
      </c>
      <c r="Y84" s="33">
        <v>2.6157075999999998E-4</v>
      </c>
      <c r="Z84" s="33">
        <v>2.7647449999999998E-4</v>
      </c>
      <c r="AA84" s="33">
        <v>2.8368582999999998E-4</v>
      </c>
      <c r="AB84" s="33">
        <v>3.2639281999999998E-4</v>
      </c>
      <c r="AC84" s="33">
        <v>3.1461119999999997E-4</v>
      </c>
      <c r="AD84" s="33">
        <v>3.4916255E-4</v>
      </c>
      <c r="AE84" s="33">
        <v>3.829743E-4</v>
      </c>
    </row>
    <row r="85" spans="1:35" s="28" customFormat="1">
      <c r="A85" s="29" t="s">
        <v>134</v>
      </c>
      <c r="B85" s="29" t="s">
        <v>73</v>
      </c>
      <c r="C85" s="33">
        <v>0</v>
      </c>
      <c r="D85" s="33">
        <v>0</v>
      </c>
      <c r="E85" s="33">
        <v>1.02891815E-4</v>
      </c>
      <c r="F85" s="33">
        <v>1.0387256999999989E-4</v>
      </c>
      <c r="G85" s="33">
        <v>1.11808914E-4</v>
      </c>
      <c r="H85" s="33">
        <v>1.2100381E-4</v>
      </c>
      <c r="I85" s="33">
        <v>1.44619914E-4</v>
      </c>
      <c r="J85" s="33">
        <v>1.6044555400000001E-4</v>
      </c>
      <c r="K85" s="33">
        <v>399.48912133565</v>
      </c>
      <c r="L85" s="33">
        <v>531.78701702959995</v>
      </c>
      <c r="M85" s="33">
        <v>592.32176595480007</v>
      </c>
      <c r="N85" s="33">
        <v>1551.0675649667601</v>
      </c>
      <c r="O85" s="33">
        <v>1559.7632834123601</v>
      </c>
      <c r="P85" s="33">
        <v>1562.2908962611998</v>
      </c>
      <c r="Q85" s="33">
        <v>1485.8523843626999</v>
      </c>
      <c r="R85" s="33">
        <v>1545.1480065782</v>
      </c>
      <c r="S85" s="33">
        <v>1584.5394366879</v>
      </c>
      <c r="T85" s="33">
        <v>1608.3062051813299</v>
      </c>
      <c r="U85" s="33">
        <v>1983.1797527179901</v>
      </c>
      <c r="V85" s="33">
        <v>1858.5078761394</v>
      </c>
      <c r="W85" s="33">
        <v>1873.1245162892001</v>
      </c>
      <c r="X85" s="33">
        <v>1899.9904255305501</v>
      </c>
      <c r="Y85" s="33">
        <v>1827.0683729839002</v>
      </c>
      <c r="Z85" s="33">
        <v>1940.55458575336</v>
      </c>
      <c r="AA85" s="33">
        <v>1912.7291776734</v>
      </c>
      <c r="AB85" s="33">
        <v>1899.71174499526</v>
      </c>
      <c r="AC85" s="33">
        <v>1886.7991062061999</v>
      </c>
      <c r="AD85" s="33">
        <v>1907.4925501755699</v>
      </c>
      <c r="AE85" s="33">
        <v>1803.5039257702999</v>
      </c>
    </row>
    <row r="86" spans="1:35" s="28" customFormat="1">
      <c r="A86" s="29" t="s">
        <v>134</v>
      </c>
      <c r="B86" s="29" t="s">
        <v>56</v>
      </c>
      <c r="C86" s="25">
        <v>0.10491322119999999</v>
      </c>
      <c r="D86" s="25">
        <v>0.41364471899999999</v>
      </c>
      <c r="E86" s="25">
        <v>0.664125572</v>
      </c>
      <c r="F86" s="25">
        <v>0.74839299000000004</v>
      </c>
      <c r="G86" s="25">
        <v>1.238794773</v>
      </c>
      <c r="H86" s="25">
        <v>1.934153</v>
      </c>
      <c r="I86" s="25">
        <v>3.8857027999999998</v>
      </c>
      <c r="J86" s="25">
        <v>5.2023618000000003</v>
      </c>
      <c r="K86" s="25">
        <v>8.3611166999999895</v>
      </c>
      <c r="L86" s="25">
        <v>10.486736369999999</v>
      </c>
      <c r="M86" s="25">
        <v>13.0315373</v>
      </c>
      <c r="N86" s="25">
        <v>13.0024163</v>
      </c>
      <c r="O86" s="25">
        <v>13.971604699999999</v>
      </c>
      <c r="P86" s="25">
        <v>14.421926899999999</v>
      </c>
      <c r="Q86" s="25">
        <v>16.029040999999999</v>
      </c>
      <c r="R86" s="25">
        <v>17.754186300000001</v>
      </c>
      <c r="S86" s="25">
        <v>18.477497799999991</v>
      </c>
      <c r="T86" s="25">
        <v>18.570901799999902</v>
      </c>
      <c r="U86" s="25">
        <v>20.719069599999898</v>
      </c>
      <c r="V86" s="25">
        <v>21.281587399999999</v>
      </c>
      <c r="W86" s="25">
        <v>21.682693200000003</v>
      </c>
      <c r="X86" s="25">
        <v>21.696667599999998</v>
      </c>
      <c r="Y86" s="25">
        <v>21.132683400000001</v>
      </c>
      <c r="Z86" s="25">
        <v>22.7267598</v>
      </c>
      <c r="AA86" s="25">
        <v>26.261670000000002</v>
      </c>
      <c r="AB86" s="25">
        <v>23.841443000000002</v>
      </c>
      <c r="AC86" s="25">
        <v>23.051482700000001</v>
      </c>
      <c r="AD86" s="25">
        <v>24.167307000000001</v>
      </c>
      <c r="AE86" s="25">
        <v>23.912055199999998</v>
      </c>
      <c r="AH86" s="13"/>
      <c r="AI86" s="13"/>
    </row>
    <row r="87" spans="1:35" s="28" customFormat="1">
      <c r="A87" s="34" t="s">
        <v>138</v>
      </c>
      <c r="B87" s="34"/>
      <c r="C87" s="35">
        <v>10572.15223296769</v>
      </c>
      <c r="D87" s="35">
        <v>11207.904904036077</v>
      </c>
      <c r="E87" s="35">
        <v>11683.605624194408</v>
      </c>
      <c r="F87" s="35">
        <v>12803.166175159688</v>
      </c>
      <c r="G87" s="35">
        <v>13225.99324184569</v>
      </c>
      <c r="H87" s="35">
        <v>12701.893397665761</v>
      </c>
      <c r="I87" s="35">
        <v>17167.126070226186</v>
      </c>
      <c r="J87" s="35">
        <v>16860.068090750887</v>
      </c>
      <c r="K87" s="35">
        <v>19763.190275767651</v>
      </c>
      <c r="L87" s="35">
        <v>18975.550637875724</v>
      </c>
      <c r="M87" s="35">
        <v>19344.113563329047</v>
      </c>
      <c r="N87" s="35">
        <v>19169.478197810156</v>
      </c>
      <c r="O87" s="35">
        <v>19872.537744992165</v>
      </c>
      <c r="P87" s="35">
        <v>19981.899877484379</v>
      </c>
      <c r="Q87" s="35">
        <v>19861.574018902735</v>
      </c>
      <c r="R87" s="35">
        <v>19563.718922092226</v>
      </c>
      <c r="S87" s="35">
        <v>20446.855815790164</v>
      </c>
      <c r="T87" s="35">
        <v>19918.182690196245</v>
      </c>
      <c r="U87" s="35">
        <v>19276.497516731921</v>
      </c>
      <c r="V87" s="35">
        <v>19738.202299815439</v>
      </c>
      <c r="W87" s="35">
        <v>19920.451699520261</v>
      </c>
      <c r="X87" s="35">
        <v>20628.08187856698</v>
      </c>
      <c r="Y87" s="35">
        <v>21326.916021634115</v>
      </c>
      <c r="Z87" s="35">
        <v>20629.88075043093</v>
      </c>
      <c r="AA87" s="35">
        <v>21704.84851303394</v>
      </c>
      <c r="AB87" s="35">
        <v>23526.218199295341</v>
      </c>
      <c r="AC87" s="35">
        <v>23450.043191337103</v>
      </c>
      <c r="AD87" s="35">
        <v>22082.67496109584</v>
      </c>
      <c r="AE87" s="35">
        <v>22738.26452583422</v>
      </c>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164.94399664766098</v>
      </c>
      <c r="D92" s="33">
        <v>256.89528541542001</v>
      </c>
      <c r="E92" s="33">
        <v>309.55947314942983</v>
      </c>
      <c r="F92" s="33">
        <v>394.51191046915284</v>
      </c>
      <c r="G92" s="33">
        <v>410.36401217789705</v>
      </c>
      <c r="H92" s="33">
        <v>423.39011129240589</v>
      </c>
      <c r="I92" s="33">
        <v>408.23804973335785</v>
      </c>
      <c r="J92" s="33">
        <v>382.74454437956905</v>
      </c>
      <c r="K92" s="33">
        <v>371.44847116349888</v>
      </c>
      <c r="L92" s="33">
        <v>369.79382660461289</v>
      </c>
      <c r="M92" s="33">
        <v>376.11534051830995</v>
      </c>
      <c r="N92" s="33">
        <v>1491.86125536442</v>
      </c>
      <c r="O92" s="33">
        <v>1433.4319964225299</v>
      </c>
      <c r="P92" s="33">
        <v>1399.6538813637401</v>
      </c>
      <c r="Q92" s="33">
        <v>2024.0456213006803</v>
      </c>
      <c r="R92" s="33">
        <v>2028.0408268863991</v>
      </c>
      <c r="S92" s="33">
        <v>2188.2459431549</v>
      </c>
      <c r="T92" s="33">
        <v>2184.26061113792</v>
      </c>
      <c r="U92" s="33">
        <v>2734.8043089891603</v>
      </c>
      <c r="V92" s="33">
        <v>2666.3844393852987</v>
      </c>
      <c r="W92" s="33">
        <v>5715.6659210314001</v>
      </c>
      <c r="X92" s="33">
        <v>5934.8129206985996</v>
      </c>
      <c r="Y92" s="33">
        <v>5733.8555948704707</v>
      </c>
      <c r="Z92" s="33">
        <v>6691.0261325313004</v>
      </c>
      <c r="AA92" s="33">
        <v>6663.6880213394106</v>
      </c>
      <c r="AB92" s="33">
        <v>11670.455620901821</v>
      </c>
      <c r="AC92" s="33">
        <v>11807.282609078131</v>
      </c>
      <c r="AD92" s="33">
        <v>13270.5636728973</v>
      </c>
      <c r="AE92" s="33">
        <v>13829.062932222938</v>
      </c>
      <c r="AF92" s="13"/>
      <c r="AG92" s="13"/>
      <c r="AH92" s="13"/>
      <c r="AI92" s="13"/>
    </row>
    <row r="93" spans="1:35" collapsed="1">
      <c r="A93" s="29" t="s">
        <v>40</v>
      </c>
      <c r="B93" s="29" t="s">
        <v>72</v>
      </c>
      <c r="C93" s="33">
        <v>584.02910999999995</v>
      </c>
      <c r="D93" s="33">
        <v>969.92334099999903</v>
      </c>
      <c r="E93" s="33">
        <v>1125.110750174224</v>
      </c>
      <c r="F93" s="33">
        <v>2939.3408485661994</v>
      </c>
      <c r="G93" s="33">
        <v>6231.8308570022245</v>
      </c>
      <c r="H93" s="33">
        <v>6598.4466310699099</v>
      </c>
      <c r="I93" s="33">
        <v>7845.5602519754157</v>
      </c>
      <c r="J93" s="33">
        <v>7504.4494806880994</v>
      </c>
      <c r="K93" s="33">
        <v>8346.8102084573293</v>
      </c>
      <c r="L93" s="33">
        <v>8713.6551386154006</v>
      </c>
      <c r="M93" s="33">
        <v>9522.7874922823376</v>
      </c>
      <c r="N93" s="33">
        <v>18911.049235242146</v>
      </c>
      <c r="O93" s="33">
        <v>20016.48115047556</v>
      </c>
      <c r="P93" s="33">
        <v>19849.434386808149</v>
      </c>
      <c r="Q93" s="33">
        <v>22750.648740246663</v>
      </c>
      <c r="R93" s="33">
        <v>22689.557556683292</v>
      </c>
      <c r="S93" s="33">
        <v>29021.801843631478</v>
      </c>
      <c r="T93" s="33">
        <v>29495.093702020615</v>
      </c>
      <c r="U93" s="33">
        <v>31079.352691115299</v>
      </c>
      <c r="V93" s="33">
        <v>30831.209303566859</v>
      </c>
      <c r="W93" s="33">
        <v>33494.719056069298</v>
      </c>
      <c r="X93" s="33">
        <v>36542.285652521903</v>
      </c>
      <c r="Y93" s="33">
        <v>33150.035385461801</v>
      </c>
      <c r="Z93" s="33">
        <v>36436.442717006852</v>
      </c>
      <c r="AA93" s="33">
        <v>36319.471164177405</v>
      </c>
      <c r="AB93" s="33">
        <v>34229.213747730391</v>
      </c>
      <c r="AC93" s="33">
        <v>34338.408219818302</v>
      </c>
      <c r="AD93" s="33">
        <v>33250.887055715997</v>
      </c>
      <c r="AE93" s="33">
        <v>31911.534650523201</v>
      </c>
    </row>
    <row r="94" spans="1:35">
      <c r="A94" s="29" t="s">
        <v>40</v>
      </c>
      <c r="B94" s="29" t="s">
        <v>76</v>
      </c>
      <c r="C94" s="33">
        <v>17.3656414236</v>
      </c>
      <c r="D94" s="33">
        <v>31.384550059999999</v>
      </c>
      <c r="E94" s="33">
        <v>61.147072889999997</v>
      </c>
      <c r="F94" s="33">
        <v>100.99689156999999</v>
      </c>
      <c r="G94" s="33">
        <v>150.86703519</v>
      </c>
      <c r="H94" s="33">
        <v>212.84404629000002</v>
      </c>
      <c r="I94" s="33">
        <v>257.89326437</v>
      </c>
      <c r="J94" s="33">
        <v>310.14530350000007</v>
      </c>
      <c r="K94" s="33">
        <v>399.89605029999984</v>
      </c>
      <c r="L94" s="33">
        <v>489.29682309999993</v>
      </c>
      <c r="M94" s="33">
        <v>625.86884249999798</v>
      </c>
      <c r="N94" s="33">
        <v>651.06082129999993</v>
      </c>
      <c r="O94" s="33">
        <v>733.80192349999902</v>
      </c>
      <c r="P94" s="33">
        <v>800.45005959999992</v>
      </c>
      <c r="Q94" s="33">
        <v>880.24518339999793</v>
      </c>
      <c r="R94" s="33">
        <v>961.69997369999999</v>
      </c>
      <c r="S94" s="33">
        <v>980.05883860000006</v>
      </c>
      <c r="T94" s="33">
        <v>1060.272668699999</v>
      </c>
      <c r="U94" s="33">
        <v>1119.1584736999989</v>
      </c>
      <c r="V94" s="33">
        <v>1176.9027175999997</v>
      </c>
      <c r="W94" s="33">
        <v>1222.122636399999</v>
      </c>
      <c r="X94" s="33">
        <v>1291.0407522999988</v>
      </c>
      <c r="Y94" s="33">
        <v>1219.473910599999</v>
      </c>
      <c r="Z94" s="33">
        <v>1320.1910561999998</v>
      </c>
      <c r="AA94" s="33">
        <v>1379.3699104</v>
      </c>
      <c r="AB94" s="33">
        <v>1337.0250980000001</v>
      </c>
      <c r="AC94" s="33">
        <v>1401.3082652999979</v>
      </c>
      <c r="AD94" s="33">
        <v>1311.5763835</v>
      </c>
      <c r="AE94" s="33">
        <v>1258.041841</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6.5365134000000002E-5</v>
      </c>
      <c r="D97" s="33">
        <v>6.9103774999999999E-5</v>
      </c>
      <c r="E97" s="33">
        <v>6.9620005999999896E-5</v>
      </c>
      <c r="F97" s="33">
        <v>6.9834976999999995E-5</v>
      </c>
      <c r="G97" s="33">
        <v>6.7956177999999896E-5</v>
      </c>
      <c r="H97" s="33">
        <v>6.9376293999999999E-5</v>
      </c>
      <c r="I97" s="33">
        <v>8.2756303000000001E-5</v>
      </c>
      <c r="J97" s="33">
        <v>9.2773658999999902E-5</v>
      </c>
      <c r="K97" s="33">
        <v>1.4828551899999989E-4</v>
      </c>
      <c r="L97" s="33">
        <v>1.6221058799999999E-4</v>
      </c>
      <c r="M97" s="33">
        <v>1.808507E-4</v>
      </c>
      <c r="N97" s="33">
        <v>521.92910549154999</v>
      </c>
      <c r="O97" s="33">
        <v>522.18444514496002</v>
      </c>
      <c r="P97" s="33">
        <v>509.89809904446997</v>
      </c>
      <c r="Q97" s="33">
        <v>519.96125534568</v>
      </c>
      <c r="R97" s="33">
        <v>520.19056362736001</v>
      </c>
      <c r="S97" s="33">
        <v>504.81806232903</v>
      </c>
      <c r="T97" s="33">
        <v>506.00455822430001</v>
      </c>
      <c r="U97" s="33">
        <v>1054.2774517238399</v>
      </c>
      <c r="V97" s="33">
        <v>1031.4997582930998</v>
      </c>
      <c r="W97" s="33">
        <v>2904.7225423641999</v>
      </c>
      <c r="X97" s="33">
        <v>2908.1385279460601</v>
      </c>
      <c r="Y97" s="33">
        <v>2832.9478615326402</v>
      </c>
      <c r="Z97" s="33">
        <v>2959.3252415425</v>
      </c>
      <c r="AA97" s="33">
        <v>2933.5597806118003</v>
      </c>
      <c r="AB97" s="33">
        <v>2894.6571173369998</v>
      </c>
      <c r="AC97" s="33">
        <v>2844.9028584264997</v>
      </c>
      <c r="AD97" s="33">
        <v>2946.8847226166004</v>
      </c>
      <c r="AE97" s="33">
        <v>2891.9397854150002</v>
      </c>
    </row>
    <row r="98" spans="1:31">
      <c r="A98" s="29" t="s">
        <v>130</v>
      </c>
      <c r="B98" s="29" t="s">
        <v>72</v>
      </c>
      <c r="C98" s="33">
        <v>311.91879</v>
      </c>
      <c r="D98" s="33">
        <v>571.95594099999903</v>
      </c>
      <c r="E98" s="33">
        <v>659.10461706826197</v>
      </c>
      <c r="F98" s="33">
        <v>2409.6627738454595</v>
      </c>
      <c r="G98" s="33">
        <v>5684.1791686774486</v>
      </c>
      <c r="H98" s="33">
        <v>5983.7614941399906</v>
      </c>
      <c r="I98" s="33">
        <v>7139.4950256672601</v>
      </c>
      <c r="J98" s="33">
        <v>6815.1533411115897</v>
      </c>
      <c r="K98" s="33">
        <v>7120.4667662567863</v>
      </c>
      <c r="L98" s="33">
        <v>7279.6751956882008</v>
      </c>
      <c r="M98" s="33">
        <v>7986.8605085726986</v>
      </c>
      <c r="N98" s="33">
        <v>12957.6134239365</v>
      </c>
      <c r="O98" s="33">
        <v>13056.934922615701</v>
      </c>
      <c r="P98" s="33">
        <v>12992.042840652499</v>
      </c>
      <c r="Q98" s="33">
        <v>14343.882972969601</v>
      </c>
      <c r="R98" s="33">
        <v>14196.774427979</v>
      </c>
      <c r="S98" s="33">
        <v>16997.821674788</v>
      </c>
      <c r="T98" s="33">
        <v>17188.099430718299</v>
      </c>
      <c r="U98" s="33">
        <v>17495.410259783999</v>
      </c>
      <c r="V98" s="33">
        <v>17343.327131898499</v>
      </c>
      <c r="W98" s="33">
        <v>16721.088612454398</v>
      </c>
      <c r="X98" s="33">
        <v>18032.240875682997</v>
      </c>
      <c r="Y98" s="33">
        <v>16337.268135517999</v>
      </c>
      <c r="Z98" s="33">
        <v>18605.295408308401</v>
      </c>
      <c r="AA98" s="33">
        <v>18792.671938592001</v>
      </c>
      <c r="AB98" s="33">
        <v>17771.861010073</v>
      </c>
      <c r="AC98" s="33">
        <v>17157.812027653603</v>
      </c>
      <c r="AD98" s="33">
        <v>17845.643114980998</v>
      </c>
      <c r="AE98" s="33">
        <v>17518.178801537302</v>
      </c>
    </row>
    <row r="99" spans="1:31">
      <c r="A99" s="29" t="s">
        <v>130</v>
      </c>
      <c r="B99" s="29" t="s">
        <v>76</v>
      </c>
      <c r="C99" s="33">
        <v>3.58625792</v>
      </c>
      <c r="D99" s="33">
        <v>6.5905594999999995</v>
      </c>
      <c r="E99" s="33">
        <v>20.592367500000002</v>
      </c>
      <c r="F99" s="33">
        <v>33.187145999999998</v>
      </c>
      <c r="G99" s="33">
        <v>53.897343100000001</v>
      </c>
      <c r="H99" s="33">
        <v>78.146880999999993</v>
      </c>
      <c r="I99" s="33">
        <v>91.267494400000004</v>
      </c>
      <c r="J99" s="33">
        <v>110.140756</v>
      </c>
      <c r="K99" s="33">
        <v>137.82928599999991</v>
      </c>
      <c r="L99" s="33">
        <v>166.85878700000001</v>
      </c>
      <c r="M99" s="33">
        <v>209.32130599999903</v>
      </c>
      <c r="N99" s="33">
        <v>222.10128800000001</v>
      </c>
      <c r="O99" s="33">
        <v>251.13233599999901</v>
      </c>
      <c r="P99" s="33">
        <v>271.07456999999999</v>
      </c>
      <c r="Q99" s="33">
        <v>300.23405500000001</v>
      </c>
      <c r="R99" s="33">
        <v>327.11421000000001</v>
      </c>
      <c r="S99" s="33">
        <v>334.95545600000003</v>
      </c>
      <c r="T99" s="33">
        <v>365.14495499999998</v>
      </c>
      <c r="U99" s="33">
        <v>381.26923999999997</v>
      </c>
      <c r="V99" s="33">
        <v>389.99534999999997</v>
      </c>
      <c r="W99" s="33">
        <v>408.43432999999999</v>
      </c>
      <c r="X99" s="33">
        <v>440.85478000000001</v>
      </c>
      <c r="Y99" s="33">
        <v>422.61108999999999</v>
      </c>
      <c r="Z99" s="33">
        <v>463.56635999999997</v>
      </c>
      <c r="AA99" s="33">
        <v>493.83981999999997</v>
      </c>
      <c r="AB99" s="33">
        <v>500.42910999999998</v>
      </c>
      <c r="AC99" s="33">
        <v>514.57298999999887</v>
      </c>
      <c r="AD99" s="33">
        <v>525.54395</v>
      </c>
      <c r="AE99" s="33">
        <v>492.68476500000003</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4.58722819999999E-5</v>
      </c>
      <c r="D102" s="33">
        <v>25.178028922465</v>
      </c>
      <c r="E102" s="33">
        <v>30.59946435969</v>
      </c>
      <c r="F102" s="33">
        <v>37.327412625469996</v>
      </c>
      <c r="G102" s="33">
        <v>37.810484445425999</v>
      </c>
      <c r="H102" s="33">
        <v>39.1155200986599</v>
      </c>
      <c r="I102" s="33">
        <v>40.816641854349903</v>
      </c>
      <c r="J102" s="33">
        <v>38.927534567420004</v>
      </c>
      <c r="K102" s="33">
        <v>38.585045836330004</v>
      </c>
      <c r="L102" s="33">
        <v>39.149020144059996</v>
      </c>
      <c r="M102" s="33">
        <v>38.66956758725</v>
      </c>
      <c r="N102" s="33">
        <v>653.60759000000007</v>
      </c>
      <c r="O102" s="33">
        <v>644.64490699999999</v>
      </c>
      <c r="P102" s="33">
        <v>647.83803</v>
      </c>
      <c r="Q102" s="33">
        <v>663.21402999999998</v>
      </c>
      <c r="R102" s="33">
        <v>662.46680000000003</v>
      </c>
      <c r="S102" s="33">
        <v>691.24084599999992</v>
      </c>
      <c r="T102" s="33">
        <v>686.26786800000002</v>
      </c>
      <c r="U102" s="33">
        <v>686.37109000000009</v>
      </c>
      <c r="V102" s="33">
        <v>665.07600000000002</v>
      </c>
      <c r="W102" s="33">
        <v>1590.8423</v>
      </c>
      <c r="X102" s="33">
        <v>1870.8577</v>
      </c>
      <c r="Y102" s="33">
        <v>1853.3829000000001</v>
      </c>
      <c r="Z102" s="33">
        <v>2386.6006000000002</v>
      </c>
      <c r="AA102" s="33">
        <v>2346.3089999999902</v>
      </c>
      <c r="AB102" s="33">
        <v>7148.6719999999996</v>
      </c>
      <c r="AC102" s="33">
        <v>7340.4250000000002</v>
      </c>
      <c r="AD102" s="33">
        <v>8387.6540000000005</v>
      </c>
      <c r="AE102" s="33">
        <v>9077.0439999999999</v>
      </c>
    </row>
    <row r="103" spans="1:31">
      <c r="A103" s="29" t="s">
        <v>131</v>
      </c>
      <c r="B103" s="29" t="s">
        <v>72</v>
      </c>
      <c r="C103" s="33">
        <v>272.11032</v>
      </c>
      <c r="D103" s="33">
        <v>397.9674</v>
      </c>
      <c r="E103" s="33">
        <v>466.00588509337001</v>
      </c>
      <c r="F103" s="33">
        <v>529.67776944343495</v>
      </c>
      <c r="G103" s="33">
        <v>547.65137634043003</v>
      </c>
      <c r="H103" s="33">
        <v>614.68478455472007</v>
      </c>
      <c r="I103" s="33">
        <v>706.06485313581493</v>
      </c>
      <c r="J103" s="33">
        <v>689.29574920459993</v>
      </c>
      <c r="K103" s="33">
        <v>722.11090435016899</v>
      </c>
      <c r="L103" s="33">
        <v>774.11675088109996</v>
      </c>
      <c r="M103" s="33">
        <v>789.17706021354991</v>
      </c>
      <c r="N103" s="33">
        <v>2047.104</v>
      </c>
      <c r="O103" s="33">
        <v>3134.5102999999999</v>
      </c>
      <c r="P103" s="33">
        <v>3094.3422</v>
      </c>
      <c r="Q103" s="33">
        <v>3281.1669000000002</v>
      </c>
      <c r="R103" s="33">
        <v>3230.0486299999998</v>
      </c>
      <c r="S103" s="33">
        <v>6306.0675600000004</v>
      </c>
      <c r="T103" s="33">
        <v>6530.0887999999995</v>
      </c>
      <c r="U103" s="33">
        <v>7268.1850999999997</v>
      </c>
      <c r="V103" s="33">
        <v>7379.25</v>
      </c>
      <c r="W103" s="33">
        <v>7719.65067</v>
      </c>
      <c r="X103" s="33">
        <v>9451.0584999999992</v>
      </c>
      <c r="Y103" s="33">
        <v>8536.97192</v>
      </c>
      <c r="Z103" s="33">
        <v>8698.7219299999997</v>
      </c>
      <c r="AA103" s="33">
        <v>8186.7979599999999</v>
      </c>
      <c r="AB103" s="33">
        <v>7457.4306199999901</v>
      </c>
      <c r="AC103" s="33">
        <v>7972.7950000000001</v>
      </c>
      <c r="AD103" s="33">
        <v>6230.4270999999999</v>
      </c>
      <c r="AE103" s="33">
        <v>5484.8820999999998</v>
      </c>
    </row>
    <row r="104" spans="1:31">
      <c r="A104" s="29" t="s">
        <v>131</v>
      </c>
      <c r="B104" s="29" t="s">
        <v>76</v>
      </c>
      <c r="C104" s="33">
        <v>4.0685014500000003</v>
      </c>
      <c r="D104" s="33">
        <v>6.4106443500000001</v>
      </c>
      <c r="E104" s="33">
        <v>10.9401119</v>
      </c>
      <c r="F104" s="33">
        <v>19.914749999999998</v>
      </c>
      <c r="G104" s="33">
        <v>29.269199499999992</v>
      </c>
      <c r="H104" s="33">
        <v>41.463895299999997</v>
      </c>
      <c r="I104" s="33">
        <v>53.321707699999997</v>
      </c>
      <c r="J104" s="33">
        <v>62.964088000000004</v>
      </c>
      <c r="K104" s="33">
        <v>81.176604999999995</v>
      </c>
      <c r="L104" s="33">
        <v>103.08586799999999</v>
      </c>
      <c r="M104" s="33">
        <v>134.740262999999</v>
      </c>
      <c r="N104" s="33">
        <v>133.383118</v>
      </c>
      <c r="O104" s="33">
        <v>153.18760499999999</v>
      </c>
      <c r="P104" s="33">
        <v>172.842635</v>
      </c>
      <c r="Q104" s="33">
        <v>196.20899999999889</v>
      </c>
      <c r="R104" s="33">
        <v>215.76974000000001</v>
      </c>
      <c r="S104" s="33">
        <v>216.15249</v>
      </c>
      <c r="T104" s="33">
        <v>237.631247</v>
      </c>
      <c r="U104" s="33">
        <v>245.18317399999901</v>
      </c>
      <c r="V104" s="33">
        <v>280.47031600000003</v>
      </c>
      <c r="W104" s="33">
        <v>285.87379299999901</v>
      </c>
      <c r="X104" s="33">
        <v>290.97370999999902</v>
      </c>
      <c r="Y104" s="33">
        <v>273.24272599999892</v>
      </c>
      <c r="Z104" s="33">
        <v>267.634613</v>
      </c>
      <c r="AA104" s="33">
        <v>252.22127499999999</v>
      </c>
      <c r="AB104" s="33">
        <v>224.30161600000002</v>
      </c>
      <c r="AC104" s="33">
        <v>245.28655999999899</v>
      </c>
      <c r="AD104" s="33">
        <v>163.16027899999989</v>
      </c>
      <c r="AE104" s="33">
        <v>159.151973</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58.632777131418003</v>
      </c>
      <c r="D107" s="33">
        <v>125.70932333390999</v>
      </c>
      <c r="E107" s="33">
        <v>147.38754974031298</v>
      </c>
      <c r="F107" s="33">
        <v>223.497753820155</v>
      </c>
      <c r="G107" s="33">
        <v>238.78739467677303</v>
      </c>
      <c r="H107" s="33">
        <v>245.93723113142499</v>
      </c>
      <c r="I107" s="33">
        <v>234.59618873952999</v>
      </c>
      <c r="J107" s="33">
        <v>218.57797634041</v>
      </c>
      <c r="K107" s="33">
        <v>213.55130662457989</v>
      </c>
      <c r="L107" s="33">
        <v>211.68542888696996</v>
      </c>
      <c r="M107" s="33">
        <v>223.44041312352999</v>
      </c>
      <c r="N107" s="33">
        <v>204.93738653</v>
      </c>
      <c r="O107" s="33">
        <v>159.4568155824</v>
      </c>
      <c r="P107" s="33">
        <v>158.09339796519998</v>
      </c>
      <c r="Q107" s="33">
        <v>162.81033060909999</v>
      </c>
      <c r="R107" s="33">
        <v>164.88532356635898</v>
      </c>
      <c r="S107" s="33">
        <v>158.03420615429999</v>
      </c>
      <c r="T107" s="33">
        <v>156.36591983935</v>
      </c>
      <c r="U107" s="33">
        <v>156.11505021430003</v>
      </c>
      <c r="V107" s="33">
        <v>150.27944118719898</v>
      </c>
      <c r="W107" s="33">
        <v>53.355806375600004</v>
      </c>
      <c r="X107" s="33">
        <v>2.6160863000000002E-3</v>
      </c>
      <c r="Y107" s="33">
        <v>2.8385947999999901E-3</v>
      </c>
      <c r="Z107" s="33">
        <v>2.965826E-3</v>
      </c>
      <c r="AA107" s="33">
        <v>2.8365803999999902E-3</v>
      </c>
      <c r="AB107" s="33">
        <v>337.77640000000002</v>
      </c>
      <c r="AC107" s="33">
        <v>336.10559999999998</v>
      </c>
      <c r="AD107" s="33">
        <v>643.18353000000002</v>
      </c>
      <c r="AE107" s="33">
        <v>641.81475999999998</v>
      </c>
    </row>
    <row r="108" spans="1:31">
      <c r="A108" s="29" t="s">
        <v>132</v>
      </c>
      <c r="B108" s="29" t="s">
        <v>72</v>
      </c>
      <c r="C108" s="33">
        <v>0</v>
      </c>
      <c r="D108" s="33">
        <v>0</v>
      </c>
      <c r="E108" s="33">
        <v>6.3806255999999999E-5</v>
      </c>
      <c r="F108" s="33">
        <v>1.19981014E-4</v>
      </c>
      <c r="G108" s="33">
        <v>1.1860893E-4</v>
      </c>
      <c r="H108" s="33">
        <v>1.4001023000000001E-4</v>
      </c>
      <c r="I108" s="33">
        <v>1.3126100999999999E-4</v>
      </c>
      <c r="J108" s="33">
        <v>1.2945072E-4</v>
      </c>
      <c r="K108" s="33">
        <v>1.599344E-4</v>
      </c>
      <c r="L108" s="33">
        <v>2.22549399999999E-4</v>
      </c>
      <c r="M108" s="33">
        <v>3.7950973E-4</v>
      </c>
      <c r="N108" s="33">
        <v>1961.8046999999999</v>
      </c>
      <c r="O108" s="33">
        <v>1886.6943000000001</v>
      </c>
      <c r="P108" s="33">
        <v>1805.0886</v>
      </c>
      <c r="Q108" s="33">
        <v>3274.0576000000001</v>
      </c>
      <c r="R108" s="33">
        <v>3320.2393000000002</v>
      </c>
      <c r="S108" s="33">
        <v>3748.2979999999998</v>
      </c>
      <c r="T108" s="33">
        <v>3758.9937</v>
      </c>
      <c r="U108" s="33">
        <v>3844.3112999999998</v>
      </c>
      <c r="V108" s="33">
        <v>3760.9092000000001</v>
      </c>
      <c r="W108" s="33">
        <v>6710.8002999999999</v>
      </c>
      <c r="X108" s="33">
        <v>6689.7309999999998</v>
      </c>
      <c r="Y108" s="33">
        <v>6003.3212999999996</v>
      </c>
      <c r="Z108" s="33">
        <v>6715.9969999999903</v>
      </c>
      <c r="AA108" s="33">
        <v>6919.9560000000001</v>
      </c>
      <c r="AB108" s="33">
        <v>6654.4155000000001</v>
      </c>
      <c r="AC108" s="33">
        <v>6820.1679999999997</v>
      </c>
      <c r="AD108" s="33">
        <v>6819.5844999999999</v>
      </c>
      <c r="AE108" s="33">
        <v>6654.0929999999998</v>
      </c>
    </row>
    <row r="109" spans="1:31">
      <c r="A109" s="29" t="s">
        <v>132</v>
      </c>
      <c r="B109" s="29" t="s">
        <v>76</v>
      </c>
      <c r="C109" s="33">
        <v>3.1940839300000001</v>
      </c>
      <c r="D109" s="33">
        <v>6.80893747</v>
      </c>
      <c r="E109" s="33">
        <v>11.5097501</v>
      </c>
      <c r="F109" s="33">
        <v>25.6009353</v>
      </c>
      <c r="G109" s="33">
        <v>39.592244399999998</v>
      </c>
      <c r="H109" s="33">
        <v>57.717643699999996</v>
      </c>
      <c r="I109" s="33">
        <v>70.328334999999996</v>
      </c>
      <c r="J109" s="33">
        <v>86.810889000000003</v>
      </c>
      <c r="K109" s="33">
        <v>117.99816999999999</v>
      </c>
      <c r="L109" s="33">
        <v>143.587694</v>
      </c>
      <c r="M109" s="33">
        <v>189.13785799999999</v>
      </c>
      <c r="N109" s="33">
        <v>200.298892</v>
      </c>
      <c r="O109" s="33">
        <v>227.498918</v>
      </c>
      <c r="P109" s="33">
        <v>248.79229799999999</v>
      </c>
      <c r="Q109" s="33">
        <v>275.78665799999902</v>
      </c>
      <c r="R109" s="33">
        <v>302.29295399999995</v>
      </c>
      <c r="S109" s="33">
        <v>309.55277999999993</v>
      </c>
      <c r="T109" s="33">
        <v>332.05320199999903</v>
      </c>
      <c r="U109" s="33">
        <v>359.23310399999986</v>
      </c>
      <c r="V109" s="33">
        <v>369.67377799999997</v>
      </c>
      <c r="W109" s="33">
        <v>390.75833399999999</v>
      </c>
      <c r="X109" s="33">
        <v>419.66611999999998</v>
      </c>
      <c r="Y109" s="33">
        <v>395.63919999999996</v>
      </c>
      <c r="Z109" s="33">
        <v>448.94488999999999</v>
      </c>
      <c r="AA109" s="33">
        <v>477.90776600000004</v>
      </c>
      <c r="AB109" s="33">
        <v>471.56826999999998</v>
      </c>
      <c r="AC109" s="33">
        <v>494.85963999999996</v>
      </c>
      <c r="AD109" s="33">
        <v>475.16395</v>
      </c>
      <c r="AE109" s="33">
        <v>469.95407</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106.311065312122</v>
      </c>
      <c r="D112" s="33">
        <v>106.00781835243001</v>
      </c>
      <c r="E112" s="33">
        <v>131.57234427759289</v>
      </c>
      <c r="F112" s="33">
        <v>133.68662896109689</v>
      </c>
      <c r="G112" s="33">
        <v>133.76601818578999</v>
      </c>
      <c r="H112" s="33">
        <v>138.33724195266001</v>
      </c>
      <c r="I112" s="33">
        <v>132.82508206336499</v>
      </c>
      <c r="J112" s="33">
        <v>125.23887789846</v>
      </c>
      <c r="K112" s="33">
        <v>119.31187319252999</v>
      </c>
      <c r="L112" s="33">
        <v>118.95910747844991</v>
      </c>
      <c r="M112" s="33">
        <v>114.00506562984999</v>
      </c>
      <c r="N112" s="33">
        <v>111.38702360880001</v>
      </c>
      <c r="O112" s="33">
        <v>107.14567822719999</v>
      </c>
      <c r="P112" s="33">
        <v>83.824193573800002</v>
      </c>
      <c r="Q112" s="33">
        <v>678.05984000000001</v>
      </c>
      <c r="R112" s="33">
        <v>680.497974</v>
      </c>
      <c r="S112" s="33">
        <v>834.15264999999999</v>
      </c>
      <c r="T112" s="33">
        <v>835.62208599999997</v>
      </c>
      <c r="U112" s="33">
        <v>838.04043000000001</v>
      </c>
      <c r="V112" s="33">
        <v>819.52893000000006</v>
      </c>
      <c r="W112" s="33">
        <v>1166.7449799999999</v>
      </c>
      <c r="X112" s="33">
        <v>1155.8137940000001</v>
      </c>
      <c r="Y112" s="33">
        <v>1047.5216869999999</v>
      </c>
      <c r="Z112" s="33">
        <v>1345.097</v>
      </c>
      <c r="AA112" s="33">
        <v>1383.8160699999999</v>
      </c>
      <c r="AB112" s="33">
        <v>1289.3497200000002</v>
      </c>
      <c r="AC112" s="33">
        <v>1285.84878</v>
      </c>
      <c r="AD112" s="33">
        <v>1292.8410099999999</v>
      </c>
      <c r="AE112" s="33">
        <v>1218.2639360000001</v>
      </c>
    </row>
    <row r="113" spans="1:31">
      <c r="A113" s="29" t="s">
        <v>133</v>
      </c>
      <c r="B113" s="29" t="s">
        <v>72</v>
      </c>
      <c r="C113" s="33">
        <v>0</v>
      </c>
      <c r="D113" s="33">
        <v>0</v>
      </c>
      <c r="E113" s="33">
        <v>5.5155665999999998E-5</v>
      </c>
      <c r="F113" s="33">
        <v>5.514295E-5</v>
      </c>
      <c r="G113" s="33">
        <v>5.3885024999999998E-5</v>
      </c>
      <c r="H113" s="33">
        <v>6.1485169999999997E-5</v>
      </c>
      <c r="I113" s="33">
        <v>6.020494E-5</v>
      </c>
      <c r="J113" s="33">
        <v>6.1383560000000004E-5</v>
      </c>
      <c r="K113" s="33">
        <v>6.8364773999999995E-5</v>
      </c>
      <c r="L113" s="33">
        <v>7.6065159999999995E-5</v>
      </c>
      <c r="M113" s="33">
        <v>8.4840360000000006E-5</v>
      </c>
      <c r="N113" s="33">
        <v>1.7853271999999999E-4</v>
      </c>
      <c r="O113" s="33">
        <v>1.7546196000000001E-4</v>
      </c>
      <c r="P113" s="33">
        <v>1.7493941E-4</v>
      </c>
      <c r="Q113" s="33">
        <v>2.1413785999999999E-4</v>
      </c>
      <c r="R113" s="33">
        <v>2.1512766000000001E-4</v>
      </c>
      <c r="S113" s="33">
        <v>2.8820317999999999E-4</v>
      </c>
      <c r="T113" s="33">
        <v>2.8738222000000002E-4</v>
      </c>
      <c r="U113" s="33">
        <v>2.930101E-4</v>
      </c>
      <c r="V113" s="33">
        <v>2.9706146E-4</v>
      </c>
      <c r="W113" s="33">
        <v>3.7955343999999898E-4</v>
      </c>
      <c r="X113" s="33">
        <v>3.6975284E-4</v>
      </c>
      <c r="Y113" s="33">
        <v>3.653315E-4</v>
      </c>
      <c r="Z113" s="33">
        <v>5.9798545999999999E-4</v>
      </c>
      <c r="AA113" s="33">
        <v>5.8890579999999997E-4</v>
      </c>
      <c r="AB113" s="33">
        <v>5.6620749999999995E-4</v>
      </c>
      <c r="AC113" s="33">
        <v>5.7921389999999995E-4</v>
      </c>
      <c r="AD113" s="33">
        <v>5.8320729999999997E-4</v>
      </c>
      <c r="AE113" s="33">
        <v>5.9029739999999996E-4</v>
      </c>
    </row>
    <row r="114" spans="1:31">
      <c r="A114" s="29" t="s">
        <v>133</v>
      </c>
      <c r="B114" s="29" t="s">
        <v>76</v>
      </c>
      <c r="C114" s="33">
        <v>6.3908772899999997</v>
      </c>
      <c r="D114" s="33">
        <v>11.0749438</v>
      </c>
      <c r="E114" s="33">
        <v>17.309145999999998</v>
      </c>
      <c r="F114" s="33">
        <v>21.3912257</v>
      </c>
      <c r="G114" s="33">
        <v>26.6260786</v>
      </c>
      <c r="H114" s="33">
        <v>33.195671300000001</v>
      </c>
      <c r="I114" s="33">
        <v>38.295966999999997</v>
      </c>
      <c r="J114" s="33">
        <v>44.001493399999994</v>
      </c>
      <c r="K114" s="33">
        <v>52.856662599999993</v>
      </c>
      <c r="L114" s="33">
        <v>63.1778979999999</v>
      </c>
      <c r="M114" s="33">
        <v>76.993375999999998</v>
      </c>
      <c r="N114" s="33">
        <v>79.665709299999889</v>
      </c>
      <c r="O114" s="33">
        <v>85.239134499999992</v>
      </c>
      <c r="P114" s="33">
        <v>90.396102999999997</v>
      </c>
      <c r="Q114" s="33">
        <v>88.827133000000003</v>
      </c>
      <c r="R114" s="33">
        <v>95.213828000000007</v>
      </c>
      <c r="S114" s="33">
        <v>97.220725000000002</v>
      </c>
      <c r="T114" s="33">
        <v>103.08567099999999</v>
      </c>
      <c r="U114" s="33">
        <v>108.67324499999999</v>
      </c>
      <c r="V114" s="33">
        <v>111.14403199999991</v>
      </c>
      <c r="W114" s="33">
        <v>111.108074</v>
      </c>
      <c r="X114" s="33">
        <v>113.48239599999999</v>
      </c>
      <c r="Y114" s="33">
        <v>102.6392419999999</v>
      </c>
      <c r="Z114" s="33">
        <v>112.76768299999991</v>
      </c>
      <c r="AA114" s="33">
        <v>123.7859599999999</v>
      </c>
      <c r="AB114" s="33">
        <v>112.205551</v>
      </c>
      <c r="AC114" s="33">
        <v>118.82195900000001</v>
      </c>
      <c r="AD114" s="33">
        <v>118.801554</v>
      </c>
      <c r="AE114" s="33">
        <v>107.550844</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4.2966704999999997E-5</v>
      </c>
      <c r="D117" s="33">
        <v>4.5702840000000002E-5</v>
      </c>
      <c r="E117" s="33">
        <v>4.5151827999999899E-5</v>
      </c>
      <c r="F117" s="33">
        <v>4.5227454000000001E-5</v>
      </c>
      <c r="G117" s="33">
        <v>4.6913729999999898E-5</v>
      </c>
      <c r="H117" s="33">
        <v>4.8733367E-5</v>
      </c>
      <c r="I117" s="33">
        <v>5.43198099999999E-5</v>
      </c>
      <c r="J117" s="33">
        <v>6.2799619999999996E-5</v>
      </c>
      <c r="K117" s="33">
        <v>9.722454E-5</v>
      </c>
      <c r="L117" s="33">
        <v>1.07884545E-4</v>
      </c>
      <c r="M117" s="33">
        <v>1.1332698000000001E-4</v>
      </c>
      <c r="N117" s="33">
        <v>1.4973406999999999E-4</v>
      </c>
      <c r="O117" s="33">
        <v>1.5046796999999999E-4</v>
      </c>
      <c r="P117" s="33">
        <v>1.6078026999999999E-4</v>
      </c>
      <c r="Q117" s="33">
        <v>1.6534589999999999E-4</v>
      </c>
      <c r="R117" s="33">
        <v>1.6569267999999999E-4</v>
      </c>
      <c r="S117" s="33">
        <v>1.7867156999999901E-4</v>
      </c>
      <c r="T117" s="33">
        <v>1.7907426999999999E-4</v>
      </c>
      <c r="U117" s="33">
        <v>2.8705102E-4</v>
      </c>
      <c r="V117" s="33">
        <v>3.0990500000000002E-4</v>
      </c>
      <c r="W117" s="33">
        <v>2.9229160000000001E-4</v>
      </c>
      <c r="X117" s="33">
        <v>2.8266624000000001E-4</v>
      </c>
      <c r="Y117" s="33">
        <v>3.0774303000000001E-4</v>
      </c>
      <c r="Z117" s="33">
        <v>3.2516279999999999E-4</v>
      </c>
      <c r="AA117" s="33">
        <v>3.3414722000000001E-4</v>
      </c>
      <c r="AB117" s="33">
        <v>3.8356482000000001E-4</v>
      </c>
      <c r="AC117" s="33">
        <v>3.7065162999999998E-4</v>
      </c>
      <c r="AD117" s="33">
        <v>4.1028069999999998E-4</v>
      </c>
      <c r="AE117" s="33">
        <v>4.5080793999999999E-4</v>
      </c>
    </row>
    <row r="118" spans="1:31">
      <c r="A118" s="29" t="s">
        <v>134</v>
      </c>
      <c r="B118" s="29" t="s">
        <v>72</v>
      </c>
      <c r="C118" s="33">
        <v>0</v>
      </c>
      <c r="D118" s="33">
        <v>0</v>
      </c>
      <c r="E118" s="33">
        <v>1.2905066999999978E-4</v>
      </c>
      <c r="F118" s="33">
        <v>1.3015334100000001E-4</v>
      </c>
      <c r="G118" s="33">
        <v>1.3949038999999999E-4</v>
      </c>
      <c r="H118" s="33">
        <v>1.5087980000000001E-4</v>
      </c>
      <c r="I118" s="33">
        <v>1.8170639E-4</v>
      </c>
      <c r="J118" s="33">
        <v>1.9953762999999999E-4</v>
      </c>
      <c r="K118" s="33">
        <v>504.23230955119999</v>
      </c>
      <c r="L118" s="33">
        <v>659.86289343153999</v>
      </c>
      <c r="M118" s="33">
        <v>746.74945914600005</v>
      </c>
      <c r="N118" s="33">
        <v>1944.52693277293</v>
      </c>
      <c r="O118" s="33">
        <v>1938.3414523979</v>
      </c>
      <c r="P118" s="33">
        <v>1957.9605712162402</v>
      </c>
      <c r="Q118" s="33">
        <v>1851.5410531391999</v>
      </c>
      <c r="R118" s="33">
        <v>1942.4949835766299</v>
      </c>
      <c r="S118" s="33">
        <v>1969.6143206402999</v>
      </c>
      <c r="T118" s="33">
        <v>2017.9114839201</v>
      </c>
      <c r="U118" s="33">
        <v>2471.4457383212002</v>
      </c>
      <c r="V118" s="33">
        <v>2347.7226746069</v>
      </c>
      <c r="W118" s="33">
        <v>2343.1790940614596</v>
      </c>
      <c r="X118" s="33">
        <v>2369.25490708607</v>
      </c>
      <c r="Y118" s="33">
        <v>2272.4736646122997</v>
      </c>
      <c r="Z118" s="33">
        <v>2416.4277807130002</v>
      </c>
      <c r="AA118" s="33">
        <v>2420.0446766796003</v>
      </c>
      <c r="AB118" s="33">
        <v>2345.5060514499</v>
      </c>
      <c r="AC118" s="33">
        <v>2387.6326129508002</v>
      </c>
      <c r="AD118" s="33">
        <v>2355.2317575277002</v>
      </c>
      <c r="AE118" s="33">
        <v>2254.3801586884997</v>
      </c>
    </row>
    <row r="119" spans="1:31">
      <c r="A119" s="29" t="s">
        <v>134</v>
      </c>
      <c r="B119" s="29" t="s">
        <v>76</v>
      </c>
      <c r="C119" s="33">
        <v>0.1259208336</v>
      </c>
      <c r="D119" s="33">
        <v>0.49946494000000002</v>
      </c>
      <c r="E119" s="33">
        <v>0.79569738999999906</v>
      </c>
      <c r="F119" s="33">
        <v>0.90283457</v>
      </c>
      <c r="G119" s="33">
        <v>1.4821695899999998</v>
      </c>
      <c r="H119" s="33">
        <v>2.3199549899999998</v>
      </c>
      <c r="I119" s="33">
        <v>4.6797602699999992</v>
      </c>
      <c r="J119" s="33">
        <v>6.2280770999999895</v>
      </c>
      <c r="K119" s="33">
        <v>10.035326699999999</v>
      </c>
      <c r="L119" s="33">
        <v>12.5865761</v>
      </c>
      <c r="M119" s="33">
        <v>15.6760395</v>
      </c>
      <c r="N119" s="33">
        <v>15.611814000000001</v>
      </c>
      <c r="O119" s="33">
        <v>16.743929999999999</v>
      </c>
      <c r="P119" s="33">
        <v>17.344453600000001</v>
      </c>
      <c r="Q119" s="33">
        <v>19.188337399999998</v>
      </c>
      <c r="R119" s="33">
        <v>21.309241700000001</v>
      </c>
      <c r="S119" s="33">
        <v>22.177387599999999</v>
      </c>
      <c r="T119" s="33">
        <v>22.357593700000002</v>
      </c>
      <c r="U119" s="33">
        <v>24.799710699999999</v>
      </c>
      <c r="V119" s="33">
        <v>25.619241600000002</v>
      </c>
      <c r="W119" s="33">
        <v>25.948105399999999</v>
      </c>
      <c r="X119" s="33">
        <v>26.063746300000002</v>
      </c>
      <c r="Y119" s="33">
        <v>25.3416526</v>
      </c>
      <c r="Z119" s="33">
        <v>27.277510200000002</v>
      </c>
      <c r="AA119" s="33">
        <v>31.615089400000002</v>
      </c>
      <c r="AB119" s="33">
        <v>28.520551000000001</v>
      </c>
      <c r="AC119" s="33">
        <v>27.767116299999987</v>
      </c>
      <c r="AD119" s="33">
        <v>28.906650499999998</v>
      </c>
      <c r="AE119" s="33">
        <v>28.700188999999998</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17966.125063375184</v>
      </c>
      <c r="D124" s="33">
        <v>20100.679528684668</v>
      </c>
      <c r="E124" s="33">
        <v>21848.555741051081</v>
      </c>
      <c r="F124" s="33">
        <v>22765.76079416024</v>
      </c>
      <c r="G124" s="33">
        <v>23520.218968064757</v>
      </c>
      <c r="H124" s="33">
        <v>26712.904101024949</v>
      </c>
      <c r="I124" s="33">
        <v>28250.268162634398</v>
      </c>
      <c r="J124" s="33">
        <v>26710.881961195199</v>
      </c>
      <c r="K124" s="33">
        <v>28962.364347746829</v>
      </c>
      <c r="L124" s="33">
        <v>30914.224739355788</v>
      </c>
      <c r="M124" s="33">
        <v>32262.787777277921</v>
      </c>
      <c r="N124" s="33">
        <v>33604.8782657212</v>
      </c>
      <c r="O124" s="33">
        <v>33813.034091866903</v>
      </c>
      <c r="P124" s="33">
        <v>33976.882535705539</v>
      </c>
      <c r="Q124" s="33">
        <v>37696.629211420608</v>
      </c>
      <c r="R124" s="33">
        <v>38914.484877315546</v>
      </c>
      <c r="S124" s="33">
        <v>36303.367021691301</v>
      </c>
      <c r="T124" s="33">
        <v>39129.569474069081</v>
      </c>
      <c r="U124" s="33">
        <v>41710.657601468876</v>
      </c>
      <c r="V124" s="33">
        <v>43318.636333022398</v>
      </c>
      <c r="W124" s="33">
        <v>44440.875451359963</v>
      </c>
      <c r="X124" s="33">
        <v>44228.55500394621</v>
      </c>
      <c r="Y124" s="33">
        <v>43943.456202950641</v>
      </c>
      <c r="Z124" s="33">
        <v>48400.610685338484</v>
      </c>
      <c r="AA124" s="33">
        <v>49711.147597842559</v>
      </c>
      <c r="AB124" s="33">
        <v>46026.645786748006</v>
      </c>
      <c r="AC124" s="33">
        <v>49621.490173357117</v>
      </c>
      <c r="AD124" s="33">
        <v>52962.030143807147</v>
      </c>
      <c r="AE124" s="33">
        <v>54802.213391979691</v>
      </c>
    </row>
    <row r="125" spans="1:31" collapsed="1">
      <c r="A125" s="29" t="s">
        <v>40</v>
      </c>
      <c r="B125" s="29" t="s">
        <v>77</v>
      </c>
      <c r="C125" s="33">
        <v>274.29213481746189</v>
      </c>
      <c r="D125" s="33">
        <v>322.76553938901321</v>
      </c>
      <c r="E125" s="33">
        <v>377.40556858292115</v>
      </c>
      <c r="F125" s="33">
        <v>441.91603131282261</v>
      </c>
      <c r="G125" s="33">
        <v>524.74045959973205</v>
      </c>
      <c r="H125" s="33">
        <v>624.94378345179473</v>
      </c>
      <c r="I125" s="33">
        <v>702.60652088159213</v>
      </c>
      <c r="J125" s="33">
        <v>780.15031027257339</v>
      </c>
      <c r="K125" s="33">
        <v>916.50225631970079</v>
      </c>
      <c r="L125" s="33">
        <v>1062.923594562865</v>
      </c>
      <c r="M125" s="33">
        <v>1310.8182477886967</v>
      </c>
      <c r="N125" s="33">
        <v>1435.9449101296455</v>
      </c>
      <c r="O125" s="33">
        <v>1573.1611096683707</v>
      </c>
      <c r="P125" s="33">
        <v>1680.396318980871</v>
      </c>
      <c r="Q125" s="33">
        <v>1781.1329843739736</v>
      </c>
      <c r="R125" s="33">
        <v>1856.7679677806409</v>
      </c>
      <c r="S125" s="33">
        <v>1927.4610105166375</v>
      </c>
      <c r="T125" s="33">
        <v>2000.5501645185891</v>
      </c>
      <c r="U125" s="33">
        <v>2079.2953449611009</v>
      </c>
      <c r="V125" s="33">
        <v>2147.8019215422846</v>
      </c>
      <c r="W125" s="33">
        <v>2226.1602239661729</v>
      </c>
      <c r="X125" s="33">
        <v>2306.7147125573069</v>
      </c>
      <c r="Y125" s="33">
        <v>2389.4766655831868</v>
      </c>
      <c r="Z125" s="33">
        <v>2400.7435128056632</v>
      </c>
      <c r="AA125" s="33">
        <v>2416.8736578490652</v>
      </c>
      <c r="AB125" s="33">
        <v>2424.2586555470625</v>
      </c>
      <c r="AC125" s="33">
        <v>2440.1321404072587</v>
      </c>
      <c r="AD125" s="33">
        <v>2439.5699020061388</v>
      </c>
      <c r="AE125" s="33">
        <v>2438.5083142240519</v>
      </c>
    </row>
    <row r="126" spans="1:31" collapsed="1">
      <c r="A126" s="29" t="s">
        <v>40</v>
      </c>
      <c r="B126" s="29" t="s">
        <v>78</v>
      </c>
      <c r="C126" s="33">
        <v>233.04039972597315</v>
      </c>
      <c r="D126" s="33">
        <v>274.19378499633029</v>
      </c>
      <c r="E126" s="33">
        <v>320.65387735605168</v>
      </c>
      <c r="F126" s="33">
        <v>375.46934607700922</v>
      </c>
      <c r="G126" s="33">
        <v>445.71752459519973</v>
      </c>
      <c r="H126" s="33">
        <v>530.81983863925802</v>
      </c>
      <c r="I126" s="33">
        <v>596.87216022080054</v>
      </c>
      <c r="J126" s="33">
        <v>662.69923005948851</v>
      </c>
      <c r="K126" s="33">
        <v>778.51650702387019</v>
      </c>
      <c r="L126" s="33">
        <v>902.93920009279179</v>
      </c>
      <c r="M126" s="33">
        <v>1113.6428048954601</v>
      </c>
      <c r="N126" s="33">
        <v>1220.016866511761</v>
      </c>
      <c r="O126" s="33">
        <v>1336.223020293354</v>
      </c>
      <c r="P126" s="33">
        <v>1427.3179758339807</v>
      </c>
      <c r="Q126" s="33">
        <v>1512.8203302655165</v>
      </c>
      <c r="R126" s="33">
        <v>1577.4411864508374</v>
      </c>
      <c r="S126" s="33">
        <v>1637.7030253430562</v>
      </c>
      <c r="T126" s="33">
        <v>1699.3559997276002</v>
      </c>
      <c r="U126" s="33">
        <v>1766.0471968020177</v>
      </c>
      <c r="V126" s="33">
        <v>1824.6599766321131</v>
      </c>
      <c r="W126" s="33">
        <v>1891.3289675425247</v>
      </c>
      <c r="X126" s="33">
        <v>1958.7364666471387</v>
      </c>
      <c r="Y126" s="33">
        <v>2030.3463650414849</v>
      </c>
      <c r="Z126" s="33">
        <v>2039.5199693139753</v>
      </c>
      <c r="AA126" s="33">
        <v>2052.5990225424753</v>
      </c>
      <c r="AB126" s="33">
        <v>2059.133979835955</v>
      </c>
      <c r="AC126" s="33">
        <v>2073.3251320873633</v>
      </c>
      <c r="AD126" s="33">
        <v>2072.6927414932225</v>
      </c>
      <c r="AE126" s="33">
        <v>2071.1610632715201</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5204.0163644035556</v>
      </c>
      <c r="D129" s="25">
        <v>5881.7329559323853</v>
      </c>
      <c r="E129" s="25">
        <v>6097.6203214993575</v>
      </c>
      <c r="F129" s="25">
        <v>6362.128422365372</v>
      </c>
      <c r="G129" s="25">
        <v>6503.666397460689</v>
      </c>
      <c r="H129" s="25">
        <v>7561.6004503787699</v>
      </c>
      <c r="I129" s="25">
        <v>7799.3332985901197</v>
      </c>
      <c r="J129" s="25">
        <v>7221.9230962379297</v>
      </c>
      <c r="K129" s="25">
        <v>7693.3553920600498</v>
      </c>
      <c r="L129" s="25">
        <v>8429.2141910026494</v>
      </c>
      <c r="M129" s="25">
        <v>9135.0771498269405</v>
      </c>
      <c r="N129" s="25">
        <v>9232.9947739396503</v>
      </c>
      <c r="O129" s="25">
        <v>9474.0929726439299</v>
      </c>
      <c r="P129" s="25">
        <v>9536.0352104847607</v>
      </c>
      <c r="Q129" s="25">
        <v>10952.210977414768</v>
      </c>
      <c r="R129" s="25">
        <v>11213.626697718659</v>
      </c>
      <c r="S129" s="25">
        <v>10409.25116656554</v>
      </c>
      <c r="T129" s="25">
        <v>11061.161299845451</v>
      </c>
      <c r="U129" s="25">
        <v>12074.425268124909</v>
      </c>
      <c r="V129" s="25">
        <v>12966.562421256851</v>
      </c>
      <c r="W129" s="25">
        <v>12905.931444146579</v>
      </c>
      <c r="X129" s="25">
        <v>13078.08817864133</v>
      </c>
      <c r="Y129" s="25">
        <v>13015.265195712531</v>
      </c>
      <c r="Z129" s="25">
        <v>14802.400829507151</v>
      </c>
      <c r="AA129" s="25">
        <v>15046.96791685021</v>
      </c>
      <c r="AB129" s="25">
        <v>13816.963495241409</v>
      </c>
      <c r="AC129" s="25">
        <v>14650.873038821461</v>
      </c>
      <c r="AD129" s="25">
        <v>15983.813710403039</v>
      </c>
      <c r="AE129" s="25">
        <v>17049.55139718857</v>
      </c>
    </row>
    <row r="130" spans="1:31">
      <c r="A130" s="29" t="s">
        <v>130</v>
      </c>
      <c r="B130" s="29" t="s">
        <v>77</v>
      </c>
      <c r="C130" s="33">
        <v>103.74372356915451</v>
      </c>
      <c r="D130" s="33">
        <v>114.240439722061</v>
      </c>
      <c r="E130" s="33">
        <v>137.92435712742801</v>
      </c>
      <c r="F130" s="33">
        <v>165.90026488018</v>
      </c>
      <c r="G130" s="33">
        <v>201.313023488998</v>
      </c>
      <c r="H130" s="33">
        <v>240.915850891113</v>
      </c>
      <c r="I130" s="33">
        <v>264.58415556907647</v>
      </c>
      <c r="J130" s="33">
        <v>289.73739634680749</v>
      </c>
      <c r="K130" s="33">
        <v>335.48614158248904</v>
      </c>
      <c r="L130" s="33">
        <v>383.00363436079004</v>
      </c>
      <c r="M130" s="33">
        <v>465.22075204417098</v>
      </c>
      <c r="N130" s="33">
        <v>500.52557754135</v>
      </c>
      <c r="O130" s="33">
        <v>543.876725046155</v>
      </c>
      <c r="P130" s="33">
        <v>577.09254762953492</v>
      </c>
      <c r="Q130" s="33">
        <v>608.91878009605</v>
      </c>
      <c r="R130" s="33">
        <v>631.88798867034507</v>
      </c>
      <c r="S130" s="33">
        <v>654.09910498285001</v>
      </c>
      <c r="T130" s="33">
        <v>675.51994481658505</v>
      </c>
      <c r="U130" s="33">
        <v>700.77837184333498</v>
      </c>
      <c r="V130" s="33">
        <v>721.10675005555004</v>
      </c>
      <c r="W130" s="33">
        <v>744.60863818644998</v>
      </c>
      <c r="X130" s="33">
        <v>768.47515194129505</v>
      </c>
      <c r="Y130" s="33">
        <v>793.55737583446501</v>
      </c>
      <c r="Z130" s="33">
        <v>797.02513593005995</v>
      </c>
      <c r="AA130" s="33">
        <v>801.42502158546006</v>
      </c>
      <c r="AB130" s="33">
        <v>803.76386625289501</v>
      </c>
      <c r="AC130" s="33">
        <v>807.36252816199999</v>
      </c>
      <c r="AD130" s="33">
        <v>807.79068505096006</v>
      </c>
      <c r="AE130" s="33">
        <v>807.15996271746997</v>
      </c>
    </row>
    <row r="131" spans="1:31">
      <c r="A131" s="29" t="s">
        <v>130</v>
      </c>
      <c r="B131" s="29" t="s">
        <v>78</v>
      </c>
      <c r="C131" s="33">
        <v>88.129268699645991</v>
      </c>
      <c r="D131" s="33">
        <v>97.021564651489001</v>
      </c>
      <c r="E131" s="33">
        <v>117.162092010498</v>
      </c>
      <c r="F131" s="33">
        <v>140.94180444908102</v>
      </c>
      <c r="G131" s="33">
        <v>170.99702905178049</v>
      </c>
      <c r="H131" s="33">
        <v>204.60765544748301</v>
      </c>
      <c r="I131" s="33">
        <v>224.74871568775151</v>
      </c>
      <c r="J131" s="33">
        <v>246.07607063865649</v>
      </c>
      <c r="K131" s="33">
        <v>284.99247991323449</v>
      </c>
      <c r="L131" s="33">
        <v>325.383812944412</v>
      </c>
      <c r="M131" s="33">
        <v>395.420777841568</v>
      </c>
      <c r="N131" s="33">
        <v>425.22314657020553</v>
      </c>
      <c r="O131" s="33">
        <v>461.79702500152547</v>
      </c>
      <c r="P131" s="33">
        <v>490.35393423843351</v>
      </c>
      <c r="Q131" s="33">
        <v>517.04638001060005</v>
      </c>
      <c r="R131" s="33">
        <v>536.82556633758497</v>
      </c>
      <c r="S131" s="33">
        <v>555.81613853454496</v>
      </c>
      <c r="T131" s="33">
        <v>574.06774980878504</v>
      </c>
      <c r="U131" s="33">
        <v>595.11757627486998</v>
      </c>
      <c r="V131" s="33">
        <v>612.76170148467997</v>
      </c>
      <c r="W131" s="33">
        <v>632.53670359039006</v>
      </c>
      <c r="X131" s="33">
        <v>652.48512977694998</v>
      </c>
      <c r="Y131" s="33">
        <v>674.52096390533006</v>
      </c>
      <c r="Z131" s="33">
        <v>677.41724882507003</v>
      </c>
      <c r="AA131" s="33">
        <v>680.36639414978004</v>
      </c>
      <c r="AB131" s="33">
        <v>682.99670392989992</v>
      </c>
      <c r="AC131" s="33">
        <v>685.990317409515</v>
      </c>
      <c r="AD131" s="33">
        <v>686.25337030887499</v>
      </c>
      <c r="AE131" s="33">
        <v>685.44892611503496</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5567.3647801681027</v>
      </c>
      <c r="D134" s="25">
        <v>6252.7150515366466</v>
      </c>
      <c r="E134" s="25">
        <v>6535.0958475675361</v>
      </c>
      <c r="F134" s="25">
        <v>6564.9107870160369</v>
      </c>
      <c r="G134" s="25">
        <v>6903.5367004008858</v>
      </c>
      <c r="H134" s="25">
        <v>7623.4302732766901</v>
      </c>
      <c r="I134" s="25">
        <v>7934.36653259782</v>
      </c>
      <c r="J134" s="25">
        <v>6899.0674360226967</v>
      </c>
      <c r="K134" s="25">
        <v>7734.7975398438502</v>
      </c>
      <c r="L134" s="25">
        <v>8266.424146480309</v>
      </c>
      <c r="M134" s="25">
        <v>9020.1611288905497</v>
      </c>
      <c r="N134" s="25">
        <v>9268.2690409682109</v>
      </c>
      <c r="O134" s="25">
        <v>9263.1606952377806</v>
      </c>
      <c r="P134" s="25">
        <v>9754.2534848415999</v>
      </c>
      <c r="Q134" s="25">
        <v>10771.5054458921</v>
      </c>
      <c r="R134" s="25">
        <v>11127.70484734889</v>
      </c>
      <c r="S134" s="25">
        <v>9702.5719029807005</v>
      </c>
      <c r="T134" s="25">
        <v>10828.620654091001</v>
      </c>
      <c r="U134" s="25">
        <v>11489.880817383681</v>
      </c>
      <c r="V134" s="25">
        <v>12365.400182793981</v>
      </c>
      <c r="W134" s="25">
        <v>12482.623348748539</v>
      </c>
      <c r="X134" s="25">
        <v>12281.913796102119</v>
      </c>
      <c r="Y134" s="25">
        <v>12714.221732317299</v>
      </c>
      <c r="Z134" s="25">
        <v>13851.03457588841</v>
      </c>
      <c r="AA134" s="25">
        <v>14256.957220044111</v>
      </c>
      <c r="AB134" s="25">
        <v>12334.570720996589</v>
      </c>
      <c r="AC134" s="25">
        <v>13776.166562737901</v>
      </c>
      <c r="AD134" s="25">
        <v>14614.454780622971</v>
      </c>
      <c r="AE134" s="25">
        <v>15684.62059049882</v>
      </c>
    </row>
    <row r="135" spans="1:31">
      <c r="A135" s="29" t="s">
        <v>131</v>
      </c>
      <c r="B135" s="29" t="s">
        <v>77</v>
      </c>
      <c r="C135" s="33">
        <v>46.105890129089346</v>
      </c>
      <c r="D135" s="33">
        <v>51.289798426627996</v>
      </c>
      <c r="E135" s="33">
        <v>62.889781717300004</v>
      </c>
      <c r="F135" s="33">
        <v>76.943827347517001</v>
      </c>
      <c r="G135" s="33">
        <v>94.107948667526003</v>
      </c>
      <c r="H135" s="33">
        <v>114.33899050891399</v>
      </c>
      <c r="I135" s="33">
        <v>129.44047841191249</v>
      </c>
      <c r="J135" s="33">
        <v>144.185034614801</v>
      </c>
      <c r="K135" s="33">
        <v>167.61894687271101</v>
      </c>
      <c r="L135" s="33">
        <v>204.80059560298901</v>
      </c>
      <c r="M135" s="33">
        <v>260.29553428351852</v>
      </c>
      <c r="N135" s="33">
        <v>292.01824688911398</v>
      </c>
      <c r="O135" s="33">
        <v>328.19977596914748</v>
      </c>
      <c r="P135" s="33">
        <v>357.95186254978148</v>
      </c>
      <c r="Q135" s="33">
        <v>385.72100204372401</v>
      </c>
      <c r="R135" s="33">
        <v>407.77799359512301</v>
      </c>
      <c r="S135" s="33">
        <v>429.08943404889101</v>
      </c>
      <c r="T135" s="33">
        <v>449.0439757118225</v>
      </c>
      <c r="U135" s="33">
        <v>469.66401275396299</v>
      </c>
      <c r="V135" s="33">
        <v>492.08753450584402</v>
      </c>
      <c r="W135" s="33">
        <v>514.83544839763499</v>
      </c>
      <c r="X135" s="33">
        <v>538.00253143310499</v>
      </c>
      <c r="Y135" s="33">
        <v>561.694688825605</v>
      </c>
      <c r="Z135" s="33">
        <v>566.60501416981003</v>
      </c>
      <c r="AA135" s="33">
        <v>572.219630055425</v>
      </c>
      <c r="AB135" s="33">
        <v>576.72738189506492</v>
      </c>
      <c r="AC135" s="33">
        <v>581.92536071204995</v>
      </c>
      <c r="AD135" s="33">
        <v>583.26999734210506</v>
      </c>
      <c r="AE135" s="33">
        <v>585.63884174656494</v>
      </c>
    </row>
    <row r="136" spans="1:31">
      <c r="A136" s="29" t="s">
        <v>131</v>
      </c>
      <c r="B136" s="29" t="s">
        <v>78</v>
      </c>
      <c r="C136" s="33">
        <v>39.157200163602802</v>
      </c>
      <c r="D136" s="33">
        <v>43.575523690938951</v>
      </c>
      <c r="E136" s="33">
        <v>53.417701413631001</v>
      </c>
      <c r="F136" s="33">
        <v>65.378797556087008</v>
      </c>
      <c r="G136" s="33">
        <v>79.918573579788003</v>
      </c>
      <c r="H136" s="33">
        <v>97.095475473403496</v>
      </c>
      <c r="I136" s="33">
        <v>109.91620835781049</v>
      </c>
      <c r="J136" s="33">
        <v>122.515895420074</v>
      </c>
      <c r="K136" s="33">
        <v>142.43759643554651</v>
      </c>
      <c r="L136" s="33">
        <v>173.90882025623301</v>
      </c>
      <c r="M136" s="33">
        <v>221.11889532279952</v>
      </c>
      <c r="N136" s="33">
        <v>248.1634925518035</v>
      </c>
      <c r="O136" s="33">
        <v>278.71581577968595</v>
      </c>
      <c r="P136" s="33">
        <v>303.947362812042</v>
      </c>
      <c r="Q136" s="33">
        <v>327.61118205070449</v>
      </c>
      <c r="R136" s="33">
        <v>346.36675619506804</v>
      </c>
      <c r="S136" s="33">
        <v>364.47440850448601</v>
      </c>
      <c r="T136" s="33">
        <v>381.53449554443347</v>
      </c>
      <c r="U136" s="33">
        <v>399.00587103652947</v>
      </c>
      <c r="V136" s="33">
        <v>418.16863727188098</v>
      </c>
      <c r="W136" s="33">
        <v>437.56871479225151</v>
      </c>
      <c r="X136" s="33">
        <v>456.742569591522</v>
      </c>
      <c r="Y136" s="33">
        <v>477.24660862350453</v>
      </c>
      <c r="Z136" s="33">
        <v>481.30817297458651</v>
      </c>
      <c r="AA136" s="33">
        <v>486.31687499999998</v>
      </c>
      <c r="AB136" s="33">
        <v>489.67396982955898</v>
      </c>
      <c r="AC136" s="33">
        <v>494.6069086875915</v>
      </c>
      <c r="AD136" s="33">
        <v>495.58239173126196</v>
      </c>
      <c r="AE136" s="33">
        <v>497.32071732330297</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4329.4005041480232</v>
      </c>
      <c r="D139" s="25">
        <v>4908.7952105399454</v>
      </c>
      <c r="E139" s="25">
        <v>5934.1919389792947</v>
      </c>
      <c r="F139" s="25">
        <v>6528.7695988096721</v>
      </c>
      <c r="G139" s="25">
        <v>6863.0056975854886</v>
      </c>
      <c r="H139" s="25">
        <v>8027.2366784785918</v>
      </c>
      <c r="I139" s="25">
        <v>8796.0993784604689</v>
      </c>
      <c r="J139" s="25">
        <v>8929.0801471955092</v>
      </c>
      <c r="K139" s="25">
        <v>9626.1225133886801</v>
      </c>
      <c r="L139" s="25">
        <v>10179.64035616822</v>
      </c>
      <c r="M139" s="25">
        <v>9984.4368115758607</v>
      </c>
      <c r="N139" s="25">
        <v>10760.829080698521</v>
      </c>
      <c r="O139" s="25">
        <v>10744.888688517151</v>
      </c>
      <c r="P139" s="25">
        <v>10455.004946298392</v>
      </c>
      <c r="Q139" s="25">
        <v>11440.45690354096</v>
      </c>
      <c r="R139" s="25">
        <v>11800.61312342042</v>
      </c>
      <c r="S139" s="25">
        <v>11528.25927778215</v>
      </c>
      <c r="T139" s="25">
        <v>12300.938733937681</v>
      </c>
      <c r="U139" s="25">
        <v>13053.83493765212</v>
      </c>
      <c r="V139" s="25">
        <v>12807.488083087621</v>
      </c>
      <c r="W139" s="25">
        <v>13660.681962884009</v>
      </c>
      <c r="X139" s="25">
        <v>13556.18027178227</v>
      </c>
      <c r="Y139" s="25">
        <v>13075.879151775231</v>
      </c>
      <c r="Z139" s="25">
        <v>14262.8400680779</v>
      </c>
      <c r="AA139" s="25">
        <v>14649.24570918001</v>
      </c>
      <c r="AB139" s="25">
        <v>14279.69330392839</v>
      </c>
      <c r="AC139" s="25">
        <v>15258.36953244508</v>
      </c>
      <c r="AD139" s="25">
        <v>16219.6450085332</v>
      </c>
      <c r="AE139" s="25">
        <v>15845.632355666681</v>
      </c>
    </row>
    <row r="140" spans="1:31">
      <c r="A140" s="29" t="s">
        <v>132</v>
      </c>
      <c r="B140" s="29" t="s">
        <v>77</v>
      </c>
      <c r="C140" s="33">
        <v>60.361494900226496</v>
      </c>
      <c r="D140" s="33">
        <v>72.320243375062503</v>
      </c>
      <c r="E140" s="33">
        <v>86.681847811341001</v>
      </c>
      <c r="F140" s="33">
        <v>103.65418734121299</v>
      </c>
      <c r="G140" s="33">
        <v>127.6657987732885</v>
      </c>
      <c r="H140" s="33">
        <v>157.9156370261905</v>
      </c>
      <c r="I140" s="33">
        <v>187.36083002841448</v>
      </c>
      <c r="J140" s="33">
        <v>216.0942103523015</v>
      </c>
      <c r="K140" s="33">
        <v>267.367907112002</v>
      </c>
      <c r="L140" s="33">
        <v>312.78584060065447</v>
      </c>
      <c r="M140" s="33">
        <v>390.695545523703</v>
      </c>
      <c r="N140" s="33">
        <v>438.52070919656745</v>
      </c>
      <c r="O140" s="33">
        <v>483.41096936464299</v>
      </c>
      <c r="P140" s="33">
        <v>517.67175364160505</v>
      </c>
      <c r="Q140" s="33">
        <v>549.90186324786998</v>
      </c>
      <c r="R140" s="33">
        <v>574.08388901954504</v>
      </c>
      <c r="S140" s="33">
        <v>596.42332672023508</v>
      </c>
      <c r="T140" s="33">
        <v>621.88786826753505</v>
      </c>
      <c r="U140" s="33">
        <v>649.62785507869501</v>
      </c>
      <c r="V140" s="33">
        <v>672.01441700458508</v>
      </c>
      <c r="W140" s="33">
        <v>699.03628544390006</v>
      </c>
      <c r="X140" s="33">
        <v>727.08285821961999</v>
      </c>
      <c r="Y140" s="33">
        <v>754.49915091466494</v>
      </c>
      <c r="Z140" s="33">
        <v>759.03643472098997</v>
      </c>
      <c r="AA140" s="33">
        <v>765.41792904663009</v>
      </c>
      <c r="AB140" s="33">
        <v>768.306993955135</v>
      </c>
      <c r="AC140" s="33">
        <v>774.81176727867</v>
      </c>
      <c r="AD140" s="33">
        <v>775.19145273589993</v>
      </c>
      <c r="AE140" s="33">
        <v>774.80998912703501</v>
      </c>
    </row>
    <row r="141" spans="1:31">
      <c r="A141" s="29" t="s">
        <v>132</v>
      </c>
      <c r="B141" s="29" t="s">
        <v>78</v>
      </c>
      <c r="C141" s="33">
        <v>51.3066448535915</v>
      </c>
      <c r="D141" s="33">
        <v>61.451198442458995</v>
      </c>
      <c r="E141" s="33">
        <v>73.659837475776499</v>
      </c>
      <c r="F141" s="33">
        <v>88.082971834659503</v>
      </c>
      <c r="G141" s="33">
        <v>108.470634001493</v>
      </c>
      <c r="H141" s="33">
        <v>134.1928176865575</v>
      </c>
      <c r="I141" s="33">
        <v>159.19155989211751</v>
      </c>
      <c r="J141" s="33">
        <v>183.54751978397348</v>
      </c>
      <c r="K141" s="33">
        <v>227.0259958827495</v>
      </c>
      <c r="L141" s="33">
        <v>265.68989357614498</v>
      </c>
      <c r="M141" s="33">
        <v>331.83895578479752</v>
      </c>
      <c r="N141" s="33">
        <v>372.61138215541797</v>
      </c>
      <c r="O141" s="33">
        <v>410.83125984382599</v>
      </c>
      <c r="P141" s="33">
        <v>439.66761757278402</v>
      </c>
      <c r="Q141" s="33">
        <v>467.28120572090148</v>
      </c>
      <c r="R141" s="33">
        <v>487.89141758727999</v>
      </c>
      <c r="S141" s="33">
        <v>506.91546948074995</v>
      </c>
      <c r="T141" s="33">
        <v>527.95990794944498</v>
      </c>
      <c r="U141" s="33">
        <v>551.64849860465506</v>
      </c>
      <c r="V141" s="33">
        <v>570.53880249022995</v>
      </c>
      <c r="W141" s="33">
        <v>593.98818820762494</v>
      </c>
      <c r="X141" s="33">
        <v>617.41310619926003</v>
      </c>
      <c r="Y141" s="33">
        <v>640.99210364532007</v>
      </c>
      <c r="Z141" s="33">
        <v>644.58390899753499</v>
      </c>
      <c r="AA141" s="33">
        <v>650.05554519843997</v>
      </c>
      <c r="AB141" s="33">
        <v>652.39523247003501</v>
      </c>
      <c r="AC141" s="33">
        <v>658.15531771850499</v>
      </c>
      <c r="AD141" s="33">
        <v>658.60523070907504</v>
      </c>
      <c r="AE141" s="33">
        <v>658.29534521675009</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2623.5452359171313</v>
      </c>
      <c r="D144" s="25">
        <v>2798.1477668906159</v>
      </c>
      <c r="E144" s="25">
        <v>2996.8814511672731</v>
      </c>
      <c r="F144" s="25">
        <v>3008.3833572973863</v>
      </c>
      <c r="G144" s="25">
        <v>2949.0754802809438</v>
      </c>
      <c r="H144" s="25">
        <v>3160.1857366147278</v>
      </c>
      <c r="I144" s="25">
        <v>3360.8341703059659</v>
      </c>
      <c r="J144" s="25">
        <v>3300.463996339839</v>
      </c>
      <c r="K144" s="25">
        <v>3533.7408493067269</v>
      </c>
      <c r="L144" s="25">
        <v>3645.3258054173948</v>
      </c>
      <c r="M144" s="25">
        <v>3718.3325066146031</v>
      </c>
      <c r="N144" s="25">
        <v>3905.458895445196</v>
      </c>
      <c r="O144" s="25">
        <v>3875.3562605586121</v>
      </c>
      <c r="P144" s="25">
        <v>3779.464328219678</v>
      </c>
      <c r="Q144" s="25">
        <v>4028.9272569281384</v>
      </c>
      <c r="R144" s="25">
        <v>4246.1349106342295</v>
      </c>
      <c r="S144" s="25">
        <v>4126.3156933502596</v>
      </c>
      <c r="T144" s="25">
        <v>4379.7080439660804</v>
      </c>
      <c r="U144" s="25">
        <v>4502.8278019530499</v>
      </c>
      <c r="V144" s="25">
        <v>4576.0415382380797</v>
      </c>
      <c r="W144" s="25">
        <v>4756.5855560100399</v>
      </c>
      <c r="X144" s="25">
        <v>4662.40553163</v>
      </c>
      <c r="Y144" s="25">
        <v>4501.1597708139598</v>
      </c>
      <c r="Z144" s="25">
        <v>4782.4214016851301</v>
      </c>
      <c r="AA144" s="25">
        <v>5031.6477666343599</v>
      </c>
      <c r="AB144" s="25">
        <v>4870.1344042339006</v>
      </c>
      <c r="AC144" s="25">
        <v>5185.5389204543098</v>
      </c>
      <c r="AD144" s="25">
        <v>5354.2665904202604</v>
      </c>
      <c r="AE144" s="25">
        <v>5426.7292303408003</v>
      </c>
    </row>
    <row r="145" spans="1:31">
      <c r="A145" s="29" t="s">
        <v>133</v>
      </c>
      <c r="B145" s="29" t="s">
        <v>77</v>
      </c>
      <c r="C145" s="33">
        <v>56.735401081919505</v>
      </c>
      <c r="D145" s="33">
        <v>76.760957679032998</v>
      </c>
      <c r="E145" s="33">
        <v>80.336397202253011</v>
      </c>
      <c r="F145" s="33">
        <v>83.77517680597299</v>
      </c>
      <c r="G145" s="33">
        <v>87.4369384784695</v>
      </c>
      <c r="H145" s="33">
        <v>94.393830517411004</v>
      </c>
      <c r="I145" s="33">
        <v>101.22300673103301</v>
      </c>
      <c r="J145" s="33">
        <v>107.734993650734</v>
      </c>
      <c r="K145" s="33">
        <v>120.7804110527035</v>
      </c>
      <c r="L145" s="33">
        <v>134.14774963712648</v>
      </c>
      <c r="M145" s="33">
        <v>160.92800517952401</v>
      </c>
      <c r="N145" s="33">
        <v>168.86992278051349</v>
      </c>
      <c r="O145" s="33">
        <v>178.895563654184</v>
      </c>
      <c r="P145" s="33">
        <v>186.81020535659749</v>
      </c>
      <c r="Q145" s="33">
        <v>193.69299778652152</v>
      </c>
      <c r="R145" s="33">
        <v>198.5959611163135</v>
      </c>
      <c r="S145" s="33">
        <v>201.83999430489499</v>
      </c>
      <c r="T145" s="33">
        <v>206.63330045509301</v>
      </c>
      <c r="U145" s="33">
        <v>210.45005520743101</v>
      </c>
      <c r="V145" s="33">
        <v>212.78986932742549</v>
      </c>
      <c r="W145" s="33">
        <v>216.72619612789151</v>
      </c>
      <c r="X145" s="33">
        <v>220.94628909730901</v>
      </c>
      <c r="Y145" s="33">
        <v>226.20156468015901</v>
      </c>
      <c r="Z145" s="33">
        <v>224.80235239937898</v>
      </c>
      <c r="AA145" s="33">
        <v>224.568797421455</v>
      </c>
      <c r="AB145" s="33">
        <v>222.36576342201201</v>
      </c>
      <c r="AC145" s="33">
        <v>222.96248506641351</v>
      </c>
      <c r="AD145" s="33">
        <v>220.68549662637699</v>
      </c>
      <c r="AE145" s="33">
        <v>218.57769568657849</v>
      </c>
    </row>
    <row r="146" spans="1:31">
      <c r="A146" s="29" t="s">
        <v>133</v>
      </c>
      <c r="B146" s="29" t="s">
        <v>78</v>
      </c>
      <c r="C146" s="33">
        <v>48.207610889911649</v>
      </c>
      <c r="D146" s="33">
        <v>65.215973059296502</v>
      </c>
      <c r="E146" s="33">
        <v>68.281726707458489</v>
      </c>
      <c r="F146" s="33">
        <v>71.177472268938999</v>
      </c>
      <c r="G146" s="33">
        <v>74.249787825584008</v>
      </c>
      <c r="H146" s="33">
        <v>80.157815407752494</v>
      </c>
      <c r="I146" s="33">
        <v>86.026891168117487</v>
      </c>
      <c r="J146" s="33">
        <v>91.522718880235999</v>
      </c>
      <c r="K146" s="33">
        <v>102.62078503608701</v>
      </c>
      <c r="L146" s="33">
        <v>114.0144989147185</v>
      </c>
      <c r="M146" s="33">
        <v>136.64069033610801</v>
      </c>
      <c r="N146" s="33">
        <v>143.42843630981397</v>
      </c>
      <c r="O146" s="33">
        <v>151.93446887207</v>
      </c>
      <c r="P146" s="33">
        <v>158.635736095428</v>
      </c>
      <c r="Q146" s="33">
        <v>164.4393369045255</v>
      </c>
      <c r="R146" s="33">
        <v>168.60893116462199</v>
      </c>
      <c r="S146" s="33">
        <v>171.39228346300098</v>
      </c>
      <c r="T146" s="33">
        <v>175.47959601593001</v>
      </c>
      <c r="U146" s="33">
        <v>178.81720095062249</v>
      </c>
      <c r="V146" s="33">
        <v>180.85860993146849</v>
      </c>
      <c r="W146" s="33">
        <v>183.981905306816</v>
      </c>
      <c r="X146" s="33">
        <v>187.745904390335</v>
      </c>
      <c r="Y146" s="33">
        <v>192.10204890727951</v>
      </c>
      <c r="Z146" s="33">
        <v>190.976062203884</v>
      </c>
      <c r="AA146" s="33">
        <v>190.61556316709502</v>
      </c>
      <c r="AB146" s="33">
        <v>188.96502816009502</v>
      </c>
      <c r="AC146" s="33">
        <v>189.485049544334</v>
      </c>
      <c r="AD146" s="33">
        <v>187.53191263103452</v>
      </c>
      <c r="AE146" s="33">
        <v>185.66234979820248</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241.79817873837229</v>
      </c>
      <c r="D149" s="25">
        <v>259.28854378507316</v>
      </c>
      <c r="E149" s="25">
        <v>284.76618183761872</v>
      </c>
      <c r="F149" s="25">
        <v>301.56862867177608</v>
      </c>
      <c r="G149" s="25">
        <v>300.93469233675029</v>
      </c>
      <c r="H149" s="25">
        <v>340.45096227617108</v>
      </c>
      <c r="I149" s="25">
        <v>359.63478268002149</v>
      </c>
      <c r="J149" s="25">
        <v>360.3472853992248</v>
      </c>
      <c r="K149" s="25">
        <v>374.3480531475231</v>
      </c>
      <c r="L149" s="25">
        <v>393.62024028721072</v>
      </c>
      <c r="M149" s="25">
        <v>404.78018036997025</v>
      </c>
      <c r="N149" s="25">
        <v>437.3264746696247</v>
      </c>
      <c r="O149" s="25">
        <v>455.53547490942287</v>
      </c>
      <c r="P149" s="25">
        <v>452.12456586110665</v>
      </c>
      <c r="Q149" s="25">
        <v>503.52862764464118</v>
      </c>
      <c r="R149" s="25">
        <v>526.40529819333881</v>
      </c>
      <c r="S149" s="25">
        <v>536.96898101264901</v>
      </c>
      <c r="T149" s="25">
        <v>559.14074222887632</v>
      </c>
      <c r="U149" s="25">
        <v>589.68877635512104</v>
      </c>
      <c r="V149" s="25">
        <v>603.14410764586819</v>
      </c>
      <c r="W149" s="25">
        <v>635.053139570795</v>
      </c>
      <c r="X149" s="25">
        <v>649.96722579048901</v>
      </c>
      <c r="Y149" s="25">
        <v>636.93035233162095</v>
      </c>
      <c r="Z149" s="25">
        <v>701.91381017989102</v>
      </c>
      <c r="AA149" s="25">
        <v>726.32898513385999</v>
      </c>
      <c r="AB149" s="25">
        <v>725.28386234771301</v>
      </c>
      <c r="AC149" s="25">
        <v>750.54211889836802</v>
      </c>
      <c r="AD149" s="25">
        <v>789.85005382767997</v>
      </c>
      <c r="AE149" s="25">
        <v>795.67981828481402</v>
      </c>
    </row>
    <row r="150" spans="1:31">
      <c r="A150" s="29" t="s">
        <v>134</v>
      </c>
      <c r="B150" s="29" t="s">
        <v>77</v>
      </c>
      <c r="C150" s="33">
        <v>7.3456251370720498</v>
      </c>
      <c r="D150" s="33">
        <v>8.1541001862287494</v>
      </c>
      <c r="E150" s="33">
        <v>9.5731847245991002</v>
      </c>
      <c r="F150" s="33">
        <v>11.6425749379396</v>
      </c>
      <c r="G150" s="33">
        <v>14.216750191450101</v>
      </c>
      <c r="H150" s="33">
        <v>17.3794745081663</v>
      </c>
      <c r="I150" s="33">
        <v>19.998050141155701</v>
      </c>
      <c r="J150" s="33">
        <v>22.398675307929501</v>
      </c>
      <c r="K150" s="33">
        <v>25.248849699795198</v>
      </c>
      <c r="L150" s="33">
        <v>28.185774361304897</v>
      </c>
      <c r="M150" s="33">
        <v>33.67841075778005</v>
      </c>
      <c r="N150" s="33">
        <v>36.010453722100699</v>
      </c>
      <c r="O150" s="33">
        <v>38.778075634241098</v>
      </c>
      <c r="P150" s="33">
        <v>40.869949803352348</v>
      </c>
      <c r="Q150" s="33">
        <v>42.898341199807803</v>
      </c>
      <c r="R150" s="33">
        <v>44.422135379314398</v>
      </c>
      <c r="S150" s="33">
        <v>46.009150459766353</v>
      </c>
      <c r="T150" s="33">
        <v>47.465075267553303</v>
      </c>
      <c r="U150" s="33">
        <v>48.775050077676752</v>
      </c>
      <c r="V150" s="33">
        <v>49.803350648879999</v>
      </c>
      <c r="W150" s="33">
        <v>50.953655810296496</v>
      </c>
      <c r="X150" s="33">
        <v>52.207881865978003</v>
      </c>
      <c r="Y150" s="33">
        <v>53.523885328292501</v>
      </c>
      <c r="Z150" s="33">
        <v>53.2745755854245</v>
      </c>
      <c r="AA150" s="33">
        <v>53.242279740095</v>
      </c>
      <c r="AB150" s="33">
        <v>53.094650021954997</v>
      </c>
      <c r="AC150" s="33">
        <v>53.069999188125003</v>
      </c>
      <c r="AD150" s="33">
        <v>52.632270250796999</v>
      </c>
      <c r="AE150" s="33">
        <v>52.321824946403503</v>
      </c>
    </row>
    <row r="151" spans="1:31">
      <c r="A151" s="29" t="s">
        <v>134</v>
      </c>
      <c r="B151" s="29" t="s">
        <v>78</v>
      </c>
      <c r="C151" s="33">
        <v>6.2396751192211992</v>
      </c>
      <c r="D151" s="33">
        <v>6.9295251521468</v>
      </c>
      <c r="E151" s="33">
        <v>8.1325197486876988</v>
      </c>
      <c r="F151" s="33">
        <v>9.8882999682425989</v>
      </c>
      <c r="G151" s="33">
        <v>12.081500136554199</v>
      </c>
      <c r="H151" s="33">
        <v>14.766074624061551</v>
      </c>
      <c r="I151" s="33">
        <v>16.988785115003548</v>
      </c>
      <c r="J151" s="33">
        <v>19.037025336548648</v>
      </c>
      <c r="K151" s="33">
        <v>21.439649756252752</v>
      </c>
      <c r="L151" s="33">
        <v>23.94217440128325</v>
      </c>
      <c r="M151" s="33">
        <v>28.62348561018705</v>
      </c>
      <c r="N151" s="33">
        <v>30.590408924520002</v>
      </c>
      <c r="O151" s="33">
        <v>32.9444507962465</v>
      </c>
      <c r="P151" s="33">
        <v>34.713325115293252</v>
      </c>
      <c r="Q151" s="33">
        <v>36.4422255787849</v>
      </c>
      <c r="R151" s="33">
        <v>37.748515166282644</v>
      </c>
      <c r="S151" s="33">
        <v>39.104725360274301</v>
      </c>
      <c r="T151" s="33">
        <v>40.314250409007052</v>
      </c>
      <c r="U151" s="33">
        <v>41.458049935340853</v>
      </c>
      <c r="V151" s="33">
        <v>42.332225453853603</v>
      </c>
      <c r="W151" s="33">
        <v>43.253455645442003</v>
      </c>
      <c r="X151" s="33">
        <v>44.349756689071647</v>
      </c>
      <c r="Y151" s="33">
        <v>45.484639960050544</v>
      </c>
      <c r="Z151" s="33">
        <v>45.234576312899556</v>
      </c>
      <c r="AA151" s="33">
        <v>45.244645027160601</v>
      </c>
      <c r="AB151" s="33">
        <v>45.103045446366053</v>
      </c>
      <c r="AC151" s="33">
        <v>45.087538727417552</v>
      </c>
      <c r="AD151" s="33">
        <v>44.719836112976054</v>
      </c>
      <c r="AE151" s="33">
        <v>44.433724818229656</v>
      </c>
    </row>
  </sheetData>
  <sheetProtection algorithmName="SHA-512" hashValue="K5cHJlu3Clb+uGmLjQB/LX+gVklBOQQMZppUqL0OB4VutwTPZtj9MX0H49yCwJwDf+JwgaIlRHqlVsUjrC+APA==" saltValue="aP+LVn+UqwzEO2/Vi2HdwQ=="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E600"/>
  </sheetPr>
  <dimension ref="A1:E24"/>
  <sheetViews>
    <sheetView showGridLines="0" zoomScale="85" zoomScaleNormal="85" workbookViewId="0"/>
  </sheetViews>
  <sheetFormatPr defaultColWidth="9.140625" defaultRowHeight="15"/>
  <cols>
    <col min="1" max="1" width="9.140625" customWidth="1"/>
    <col min="2" max="2" width="100.7109375" customWidth="1"/>
    <col min="3" max="3" width="9.140625" customWidth="1"/>
  </cols>
  <sheetData>
    <row r="1" spans="1:5">
      <c r="A1" s="2" t="s">
        <v>1</v>
      </c>
    </row>
    <row r="3" spans="1:5" ht="60">
      <c r="A3" s="3"/>
      <c r="B3" s="4" t="s">
        <v>2</v>
      </c>
      <c r="D3" s="5"/>
      <c r="E3" s="5"/>
    </row>
    <row r="4" spans="1:5" ht="88.5" customHeight="1">
      <c r="A4" s="3"/>
      <c r="B4" s="4" t="s">
        <v>3</v>
      </c>
    </row>
    <row r="5" spans="1:5" ht="60">
      <c r="A5" s="3"/>
      <c r="B5" s="4" t="s">
        <v>4</v>
      </c>
    </row>
    <row r="6" spans="1:5" ht="75">
      <c r="A6" s="3"/>
      <c r="B6" s="4" t="s">
        <v>5</v>
      </c>
    </row>
    <row r="7" spans="1:5" ht="60">
      <c r="A7" s="3"/>
      <c r="B7" s="4" t="s">
        <v>6</v>
      </c>
    </row>
    <row r="8" spans="1:5" ht="60">
      <c r="A8" s="3"/>
      <c r="B8" s="4" t="s">
        <v>7</v>
      </c>
    </row>
    <row r="9" spans="1:5" ht="60">
      <c r="A9" s="3"/>
      <c r="B9" s="4" t="s">
        <v>8</v>
      </c>
    </row>
    <row r="10" spans="1:5" ht="75">
      <c r="A10" s="3"/>
      <c r="B10" s="4" t="s">
        <v>9</v>
      </c>
    </row>
    <row r="11" spans="1:5" ht="120">
      <c r="A11" s="3"/>
      <c r="B11" s="4" t="s">
        <v>10</v>
      </c>
    </row>
    <row r="12" spans="1:5" ht="60">
      <c r="A12" s="3"/>
      <c r="B12" s="4" t="s">
        <v>11</v>
      </c>
    </row>
    <row r="13" spans="1:5" ht="123.75" customHeight="1">
      <c r="A13" s="3"/>
      <c r="B13" s="4" t="s">
        <v>12</v>
      </c>
    </row>
    <row r="14" spans="1:5" ht="90">
      <c r="A14" s="3"/>
      <c r="B14" s="4" t="s">
        <v>13</v>
      </c>
    </row>
    <row r="15" spans="1:5">
      <c r="A15" s="3"/>
      <c r="B15" s="4" t="s">
        <v>14</v>
      </c>
    </row>
    <row r="16" spans="1:5">
      <c r="A16" s="3"/>
      <c r="B16" s="4"/>
    </row>
    <row r="17" spans="1:2">
      <c r="A17" s="3"/>
      <c r="B17" s="4"/>
    </row>
    <row r="18" spans="1:2">
      <c r="A18" s="3"/>
      <c r="B18" s="4"/>
    </row>
    <row r="19" spans="1:2">
      <c r="A19" s="3"/>
      <c r="B19" s="4"/>
    </row>
    <row r="20" spans="1:2">
      <c r="A20" s="3"/>
      <c r="B20" s="4"/>
    </row>
    <row r="21" spans="1:2">
      <c r="A21" s="3"/>
      <c r="B21" s="6"/>
    </row>
    <row r="22" spans="1:2">
      <c r="A22" s="3"/>
      <c r="B22" s="6"/>
    </row>
    <row r="23" spans="1:2">
      <c r="A23" s="3"/>
      <c r="B23" s="6"/>
    </row>
    <row r="24" spans="1:2">
      <c r="A24" s="3"/>
      <c r="B24" s="6"/>
    </row>
  </sheetData>
  <sheetProtection algorithmName="SHA-512" hashValue="UBVhVmq7v7NCwTgvUQ9XrXgo2Wl5RBYixbrDSkACepieIXy9ABw3ivwuvtaslOpC4vb9QHcM/DaKDjcG123KoQ==" saltValue="+c+y0hbHXXbtYHcEV6MO6g=="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tabColor rgb="FFFFC000"/>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1.5703125" style="13" bestFit="1" customWidth="1"/>
    <col min="34" max="16384" width="9.140625" style="13"/>
  </cols>
  <sheetData>
    <row r="1" spans="1:35" s="28" customFormat="1" ht="23.25" customHeight="1">
      <c r="A1" s="27" t="s">
        <v>159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c r="A2" s="28" t="s">
        <v>140</v>
      </c>
    </row>
    <row r="3" spans="1:35" s="28" customFormat="1"/>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5">
      <c r="A6" s="29" t="s">
        <v>40</v>
      </c>
      <c r="B6" s="29" t="s">
        <v>64</v>
      </c>
      <c r="C6" s="33">
        <v>18366</v>
      </c>
      <c r="D6" s="33">
        <v>17891</v>
      </c>
      <c r="E6" s="33">
        <v>16416</v>
      </c>
      <c r="F6" s="33">
        <v>11854.376886339389</v>
      </c>
      <c r="G6" s="33">
        <v>9914.0598449077406</v>
      </c>
      <c r="H6" s="33">
        <v>9793.9975178285094</v>
      </c>
      <c r="I6" s="33">
        <v>9613.7011383424797</v>
      </c>
      <c r="J6" s="33">
        <v>9443.9974941175205</v>
      </c>
      <c r="K6" s="33">
        <v>8657.1046420445437</v>
      </c>
      <c r="L6" s="33">
        <v>8657.1046424996584</v>
      </c>
      <c r="M6" s="33">
        <v>8485.5326412670474</v>
      </c>
      <c r="N6" s="33">
        <v>5777.1046420877483</v>
      </c>
      <c r="O6" s="33">
        <v>5412.1050896240386</v>
      </c>
      <c r="P6" s="33">
        <v>5412.1050896974684</v>
      </c>
      <c r="Q6" s="33">
        <v>5011.880631405189</v>
      </c>
      <c r="R6" s="33">
        <v>4801.6961193590478</v>
      </c>
      <c r="S6" s="33">
        <v>4561.8805393527982</v>
      </c>
      <c r="T6" s="33">
        <v>4561.8805393588082</v>
      </c>
      <c r="U6" s="33">
        <v>4561.8805393563689</v>
      </c>
      <c r="V6" s="33">
        <v>4561.8805393654493</v>
      </c>
      <c r="W6" s="33">
        <v>3901.8805393554685</v>
      </c>
      <c r="X6" s="33">
        <v>2467.880539351399</v>
      </c>
      <c r="Y6" s="33">
        <v>2376.6048273605988</v>
      </c>
      <c r="Z6" s="33">
        <v>2011.60604732875</v>
      </c>
      <c r="AA6" s="33">
        <v>1692.00020957224</v>
      </c>
      <c r="AB6" s="33">
        <v>1692</v>
      </c>
      <c r="AC6" s="33">
        <v>1692</v>
      </c>
      <c r="AD6" s="33">
        <v>1692</v>
      </c>
      <c r="AE6" s="33">
        <v>1692</v>
      </c>
    </row>
    <row r="7" spans="1:35">
      <c r="A7" s="29" t="s">
        <v>40</v>
      </c>
      <c r="B7" s="29" t="s">
        <v>71</v>
      </c>
      <c r="C7" s="33">
        <v>4790</v>
      </c>
      <c r="D7" s="33">
        <v>4790</v>
      </c>
      <c r="E7" s="33">
        <v>4790</v>
      </c>
      <c r="F7" s="33">
        <v>2259.0206399999988</v>
      </c>
      <c r="G7" s="33">
        <v>2259.0206399999988</v>
      </c>
      <c r="H7" s="33">
        <v>1928.0519699999988</v>
      </c>
      <c r="I7" s="33">
        <v>7.4293659000000006E-4</v>
      </c>
      <c r="J7" s="33">
        <v>4.8041303E-4</v>
      </c>
      <c r="K7" s="33">
        <v>4.8081414999999998E-4</v>
      </c>
      <c r="L7" s="33">
        <v>4.8074032000000003E-4</v>
      </c>
      <c r="M7" s="33">
        <v>4.8064340000000003E-4</v>
      </c>
      <c r="N7" s="33">
        <v>4.8158578E-4</v>
      </c>
      <c r="O7" s="33">
        <v>4.8162707999999999E-4</v>
      </c>
      <c r="P7" s="33">
        <v>4.8161357999999897E-4</v>
      </c>
      <c r="Q7" s="33">
        <v>4.8160082999999896E-4</v>
      </c>
      <c r="R7" s="33">
        <v>4.8169203999999998E-4</v>
      </c>
      <c r="S7" s="33">
        <v>4.81548029999999E-4</v>
      </c>
      <c r="T7" s="33">
        <v>4.8157492999999999E-4</v>
      </c>
      <c r="U7" s="33">
        <v>4.8157202000000002E-4</v>
      </c>
      <c r="V7" s="33">
        <v>4.8153044000000001E-4</v>
      </c>
      <c r="W7" s="33">
        <v>4.8158045E-4</v>
      </c>
      <c r="X7" s="33">
        <v>4.8159386999999999E-4</v>
      </c>
      <c r="Y7" s="33">
        <v>4.8161121999999799E-4</v>
      </c>
      <c r="Z7" s="33">
        <v>4.8159762999999895E-4</v>
      </c>
      <c r="AA7" s="33">
        <v>4.8157544000000001E-4</v>
      </c>
      <c r="AB7" s="33">
        <v>4.8159105999999902E-4</v>
      </c>
      <c r="AC7" s="33">
        <v>0</v>
      </c>
      <c r="AD7" s="33">
        <v>0</v>
      </c>
      <c r="AE7" s="33">
        <v>0</v>
      </c>
    </row>
    <row r="8" spans="1:35">
      <c r="A8" s="29" t="s">
        <v>40</v>
      </c>
      <c r="B8" s="29" t="s">
        <v>20</v>
      </c>
      <c r="C8" s="33">
        <v>3054.8999938964839</v>
      </c>
      <c r="D8" s="33">
        <v>3054.8999938964839</v>
      </c>
      <c r="E8" s="33">
        <v>2874.8999938964839</v>
      </c>
      <c r="F8" s="33">
        <v>2874.8999938964839</v>
      </c>
      <c r="G8" s="33">
        <v>2874.8999938964839</v>
      </c>
      <c r="H8" s="33">
        <v>2874.8999938964839</v>
      </c>
      <c r="I8" s="33">
        <v>2874.8999938964839</v>
      </c>
      <c r="J8" s="33">
        <v>2874.8999938964839</v>
      </c>
      <c r="K8" s="33">
        <v>2874.8999938964839</v>
      </c>
      <c r="L8" s="33">
        <v>2874.8999938964839</v>
      </c>
      <c r="M8" s="33">
        <v>2874.8999938964839</v>
      </c>
      <c r="N8" s="33">
        <v>2874.8999938964839</v>
      </c>
      <c r="O8" s="33">
        <v>2874.8999938964839</v>
      </c>
      <c r="P8" s="33">
        <v>2874.8999938964839</v>
      </c>
      <c r="Q8" s="33">
        <v>2874.8999938964839</v>
      </c>
      <c r="R8" s="33">
        <v>2489.8999938964839</v>
      </c>
      <c r="S8" s="33">
        <v>1960.8999938964839</v>
      </c>
      <c r="T8" s="33">
        <v>1960.8999938964839</v>
      </c>
      <c r="U8" s="33">
        <v>1817.5</v>
      </c>
      <c r="V8" s="33">
        <v>1817.5</v>
      </c>
      <c r="W8" s="33">
        <v>1817.5</v>
      </c>
      <c r="X8" s="33">
        <v>1817.5</v>
      </c>
      <c r="Y8" s="33">
        <v>1377.5</v>
      </c>
      <c r="Z8" s="33">
        <v>1192.5</v>
      </c>
      <c r="AA8" s="33">
        <v>548</v>
      </c>
      <c r="AB8" s="33">
        <v>388</v>
      </c>
      <c r="AC8" s="33">
        <v>388</v>
      </c>
      <c r="AD8" s="33">
        <v>388</v>
      </c>
      <c r="AE8" s="33">
        <v>388</v>
      </c>
    </row>
    <row r="9" spans="1:35">
      <c r="A9" s="29" t="s">
        <v>40</v>
      </c>
      <c r="B9" s="29" t="s">
        <v>32</v>
      </c>
      <c r="C9" s="33">
        <v>1384</v>
      </c>
      <c r="D9" s="33">
        <v>1384</v>
      </c>
      <c r="E9" s="33">
        <v>1384</v>
      </c>
      <c r="F9" s="33">
        <v>1384</v>
      </c>
      <c r="G9" s="33">
        <v>1384</v>
      </c>
      <c r="H9" s="33">
        <v>1384</v>
      </c>
      <c r="I9" s="33">
        <v>1384</v>
      </c>
      <c r="J9" s="33">
        <v>1384</v>
      </c>
      <c r="K9" s="33">
        <v>1384</v>
      </c>
      <c r="L9" s="33">
        <v>1384</v>
      </c>
      <c r="M9" s="33">
        <v>1384</v>
      </c>
      <c r="N9" s="33">
        <v>1384</v>
      </c>
      <c r="O9" s="33">
        <v>1384</v>
      </c>
      <c r="P9" s="33">
        <v>1384</v>
      </c>
      <c r="Q9" s="33">
        <v>584</v>
      </c>
      <c r="R9" s="33">
        <v>584</v>
      </c>
      <c r="S9" s="33">
        <v>584</v>
      </c>
      <c r="T9" s="33">
        <v>584</v>
      </c>
      <c r="U9" s="33">
        <v>84</v>
      </c>
      <c r="V9" s="33">
        <v>84</v>
      </c>
      <c r="W9" s="33">
        <v>84</v>
      </c>
      <c r="X9" s="33">
        <v>84</v>
      </c>
      <c r="Y9" s="33">
        <v>84</v>
      </c>
      <c r="Z9" s="33">
        <v>84</v>
      </c>
      <c r="AA9" s="33">
        <v>84</v>
      </c>
      <c r="AB9" s="33">
        <v>0</v>
      </c>
      <c r="AC9" s="33">
        <v>0</v>
      </c>
      <c r="AD9" s="33">
        <v>0</v>
      </c>
      <c r="AE9" s="33">
        <v>0</v>
      </c>
    </row>
    <row r="10" spans="1:35">
      <c r="A10" s="29" t="s">
        <v>40</v>
      </c>
      <c r="B10" s="29" t="s">
        <v>66</v>
      </c>
      <c r="C10" s="33">
        <v>6863.139991760253</v>
      </c>
      <c r="D10" s="33">
        <v>6863.139991760253</v>
      </c>
      <c r="E10" s="33">
        <v>6863.139991760253</v>
      </c>
      <c r="F10" s="33">
        <v>6863.139991760253</v>
      </c>
      <c r="G10" s="33">
        <v>6863.139991760253</v>
      </c>
      <c r="H10" s="33">
        <v>6863.139991760253</v>
      </c>
      <c r="I10" s="33">
        <v>6863.139991760253</v>
      </c>
      <c r="J10" s="33">
        <v>6863.139991760253</v>
      </c>
      <c r="K10" s="33">
        <v>6863.139991760253</v>
      </c>
      <c r="L10" s="33">
        <v>6480.639991760253</v>
      </c>
      <c r="M10" s="33">
        <v>6480.639991760253</v>
      </c>
      <c r="N10" s="33">
        <v>6211.2999954223633</v>
      </c>
      <c r="O10" s="33">
        <v>5749.2999954223633</v>
      </c>
      <c r="P10" s="33">
        <v>5632.3001301653421</v>
      </c>
      <c r="Q10" s="33">
        <v>5502.3002660041921</v>
      </c>
      <c r="R10" s="33">
        <v>5502.3002660208431</v>
      </c>
      <c r="S10" s="33">
        <v>5756.6039554223617</v>
      </c>
      <c r="T10" s="33">
        <v>5756.6039554223617</v>
      </c>
      <c r="U10" s="33">
        <v>6554.3415254223619</v>
      </c>
      <c r="V10" s="33">
        <v>6434.3415254223619</v>
      </c>
      <c r="W10" s="33">
        <v>7313.7531554223624</v>
      </c>
      <c r="X10" s="33">
        <v>7219.7531554223624</v>
      </c>
      <c r="Y10" s="33">
        <v>8054.0391054223619</v>
      </c>
      <c r="Z10" s="33">
        <v>8506.921735422362</v>
      </c>
      <c r="AA10" s="33">
        <v>8907.7832954223632</v>
      </c>
      <c r="AB10" s="33">
        <v>9777.341695422363</v>
      </c>
      <c r="AC10" s="33">
        <v>9193.341695422363</v>
      </c>
      <c r="AD10" s="33">
        <v>13655.127058408621</v>
      </c>
      <c r="AE10" s="33">
        <v>13333.362875740042</v>
      </c>
    </row>
    <row r="11" spans="1:35">
      <c r="A11" s="29" t="s">
        <v>40</v>
      </c>
      <c r="B11" s="29" t="s">
        <v>65</v>
      </c>
      <c r="C11" s="33">
        <v>7365.2999954223633</v>
      </c>
      <c r="D11" s="33">
        <v>7365.2999954223633</v>
      </c>
      <c r="E11" s="33">
        <v>7365.2999954223633</v>
      </c>
      <c r="F11" s="33">
        <v>7365.2999954223633</v>
      </c>
      <c r="G11" s="33">
        <v>7365.2999954223633</v>
      </c>
      <c r="H11" s="33">
        <v>7365.2999954223633</v>
      </c>
      <c r="I11" s="33">
        <v>7615.2999954223633</v>
      </c>
      <c r="J11" s="33">
        <v>7615.2999954223633</v>
      </c>
      <c r="K11" s="33">
        <v>7615.2999954223633</v>
      </c>
      <c r="L11" s="33">
        <v>7615.2999954223633</v>
      </c>
      <c r="M11" s="33">
        <v>7615.2999954223633</v>
      </c>
      <c r="N11" s="33">
        <v>7615.2999954223633</v>
      </c>
      <c r="O11" s="33">
        <v>7615.2999954223633</v>
      </c>
      <c r="P11" s="33">
        <v>7615.2999954223633</v>
      </c>
      <c r="Q11" s="33">
        <v>7615.2999954223633</v>
      </c>
      <c r="R11" s="33">
        <v>7615.2999954223633</v>
      </c>
      <c r="S11" s="33">
        <v>7528.8999938964844</v>
      </c>
      <c r="T11" s="33">
        <v>7528.8999938964844</v>
      </c>
      <c r="U11" s="33">
        <v>7528.8999938964844</v>
      </c>
      <c r="V11" s="33">
        <v>7528.8999938964844</v>
      </c>
      <c r="W11" s="33">
        <v>7528.8999938964844</v>
      </c>
      <c r="X11" s="33">
        <v>7462.8999938964844</v>
      </c>
      <c r="Y11" s="33">
        <v>7462.8999938964844</v>
      </c>
      <c r="Z11" s="33">
        <v>7462.8999938964844</v>
      </c>
      <c r="AA11" s="33">
        <v>7462.8999938964844</v>
      </c>
      <c r="AB11" s="33">
        <v>7462.8999938964844</v>
      </c>
      <c r="AC11" s="33">
        <v>7462.8999938964844</v>
      </c>
      <c r="AD11" s="33">
        <v>7462.8999938964844</v>
      </c>
      <c r="AE11" s="33">
        <v>7462.8999938964844</v>
      </c>
    </row>
    <row r="12" spans="1:35">
      <c r="A12" s="29" t="s">
        <v>40</v>
      </c>
      <c r="B12" s="29" t="s">
        <v>69</v>
      </c>
      <c r="C12" s="33">
        <v>13176.726673944107</v>
      </c>
      <c r="D12" s="33">
        <v>14860.886670029684</v>
      </c>
      <c r="E12" s="33">
        <v>17097.133289027443</v>
      </c>
      <c r="F12" s="33">
        <v>22914.540982675218</v>
      </c>
      <c r="G12" s="33">
        <v>22931.048802681773</v>
      </c>
      <c r="H12" s="33">
        <v>23025.757005427968</v>
      </c>
      <c r="I12" s="33">
        <v>25754.833173997707</v>
      </c>
      <c r="J12" s="33">
        <v>28328.914324005851</v>
      </c>
      <c r="K12" s="33">
        <v>29088.919301860376</v>
      </c>
      <c r="L12" s="33">
        <v>30635.061891912392</v>
      </c>
      <c r="M12" s="33">
        <v>30883.748451717034</v>
      </c>
      <c r="N12" s="33">
        <v>36120.778130437582</v>
      </c>
      <c r="O12" s="33">
        <v>37284.122893750609</v>
      </c>
      <c r="P12" s="33">
        <v>38668.553553865146</v>
      </c>
      <c r="Q12" s="33">
        <v>39052.798835450551</v>
      </c>
      <c r="R12" s="33">
        <v>39687.843707139793</v>
      </c>
      <c r="S12" s="33">
        <v>41912.918916716742</v>
      </c>
      <c r="T12" s="33">
        <v>43941.366509608153</v>
      </c>
      <c r="U12" s="33">
        <v>44350.876673277897</v>
      </c>
      <c r="V12" s="33">
        <v>44222.845967265726</v>
      </c>
      <c r="W12" s="33">
        <v>47301.662975851039</v>
      </c>
      <c r="X12" s="33">
        <v>50649.065637740008</v>
      </c>
      <c r="Y12" s="33">
        <v>50182.313428646528</v>
      </c>
      <c r="Z12" s="33">
        <v>49732.24916326825</v>
      </c>
      <c r="AA12" s="33">
        <v>50040.257668290906</v>
      </c>
      <c r="AB12" s="33">
        <v>51322.496346995191</v>
      </c>
      <c r="AC12" s="33">
        <v>51387.166875135656</v>
      </c>
      <c r="AD12" s="33">
        <v>52562.420374603469</v>
      </c>
      <c r="AE12" s="33">
        <v>53824.998661961494</v>
      </c>
    </row>
    <row r="13" spans="1:35">
      <c r="A13" s="29" t="s">
        <v>40</v>
      </c>
      <c r="B13" s="29" t="s">
        <v>68</v>
      </c>
      <c r="C13" s="33">
        <v>5599.9709892272858</v>
      </c>
      <c r="D13" s="33">
        <v>6959.1559867858805</v>
      </c>
      <c r="E13" s="33">
        <v>6959.1559867858805</v>
      </c>
      <c r="F13" s="33">
        <v>6959.1559867858805</v>
      </c>
      <c r="G13" s="33">
        <v>6959.1559867858805</v>
      </c>
      <c r="H13" s="33">
        <v>7059.1559867858805</v>
      </c>
      <c r="I13" s="33">
        <v>7059.1559867858805</v>
      </c>
      <c r="J13" s="33">
        <v>7059.1559867858805</v>
      </c>
      <c r="K13" s="33">
        <v>7837.9487867858797</v>
      </c>
      <c r="L13" s="33">
        <v>8194.3264868384995</v>
      </c>
      <c r="M13" s="33">
        <v>10625.612791633879</v>
      </c>
      <c r="N13" s="33">
        <v>15342.354326319468</v>
      </c>
      <c r="O13" s="33">
        <v>17223.164289038028</v>
      </c>
      <c r="P13" s="33">
        <v>17223.164289062068</v>
      </c>
      <c r="Q13" s="33">
        <v>17344.875889095088</v>
      </c>
      <c r="R13" s="33">
        <v>17751.618619177523</v>
      </c>
      <c r="S13" s="33">
        <v>23106.24070906379</v>
      </c>
      <c r="T13" s="33">
        <v>23472.29660603591</v>
      </c>
      <c r="U13" s="33">
        <v>23913.957546072994</v>
      </c>
      <c r="V13" s="33">
        <v>25035.977374057773</v>
      </c>
      <c r="W13" s="33">
        <v>28848.075888279152</v>
      </c>
      <c r="X13" s="33">
        <v>33727.515624864696</v>
      </c>
      <c r="Y13" s="33">
        <v>33905.915421274534</v>
      </c>
      <c r="Z13" s="33">
        <v>33487.295426177305</v>
      </c>
      <c r="AA13" s="33">
        <v>33864.298443655804</v>
      </c>
      <c r="AB13" s="33">
        <v>41906.504838290122</v>
      </c>
      <c r="AC13" s="33">
        <v>41796.104836805185</v>
      </c>
      <c r="AD13" s="33">
        <v>41105.440533935049</v>
      </c>
      <c r="AE13" s="33">
        <v>44380.349107811679</v>
      </c>
      <c r="AF13" s="28"/>
      <c r="AG13" s="28"/>
      <c r="AH13" s="28"/>
      <c r="AI13" s="28"/>
    </row>
    <row r="14" spans="1:35">
      <c r="A14" s="29" t="s">
        <v>40</v>
      </c>
      <c r="B14" s="29" t="s">
        <v>36</v>
      </c>
      <c r="C14" s="33">
        <v>260.329999923706</v>
      </c>
      <c r="D14" s="33">
        <v>600.32999992370605</v>
      </c>
      <c r="E14" s="33">
        <v>600.32999992370605</v>
      </c>
      <c r="F14" s="33">
        <v>600.32999992370605</v>
      </c>
      <c r="G14" s="33">
        <v>600.32999992370605</v>
      </c>
      <c r="H14" s="33">
        <v>600.32999992370605</v>
      </c>
      <c r="I14" s="33">
        <v>600.32999992370605</v>
      </c>
      <c r="J14" s="33">
        <v>600.32999992370605</v>
      </c>
      <c r="K14" s="33">
        <v>600.32999992370605</v>
      </c>
      <c r="L14" s="33">
        <v>570.32999992370605</v>
      </c>
      <c r="M14" s="33">
        <v>570.32999992370605</v>
      </c>
      <c r="N14" s="33">
        <v>1272.1459106025059</v>
      </c>
      <c r="O14" s="33">
        <v>1216.8159107176602</v>
      </c>
      <c r="P14" s="33">
        <v>1191.8159107840399</v>
      </c>
      <c r="Q14" s="33">
        <v>1579.6213679345499</v>
      </c>
      <c r="R14" s="33">
        <v>1579.6213679887398</v>
      </c>
      <c r="S14" s="33">
        <v>1740.17412813688</v>
      </c>
      <c r="T14" s="33">
        <v>1740.1741281735999</v>
      </c>
      <c r="U14" s="33">
        <v>2101.0000322885098</v>
      </c>
      <c r="V14" s="33">
        <v>2081.0000323860459</v>
      </c>
      <c r="W14" s="33">
        <v>4211.7082574755004</v>
      </c>
      <c r="X14" s="33">
        <v>4108.57945647406</v>
      </c>
      <c r="Y14" s="33">
        <v>4108.5794565133801</v>
      </c>
      <c r="Z14" s="33">
        <v>4663.4474568567493</v>
      </c>
      <c r="AA14" s="33">
        <v>4663.4475623748904</v>
      </c>
      <c r="AB14" s="33">
        <v>8552.1590264453389</v>
      </c>
      <c r="AC14" s="33">
        <v>8552.1590233711195</v>
      </c>
      <c r="AD14" s="33">
        <v>10066.252341475749</v>
      </c>
      <c r="AE14" s="33">
        <v>11175.056553219561</v>
      </c>
      <c r="AF14" s="28"/>
      <c r="AG14" s="28"/>
      <c r="AH14" s="28"/>
      <c r="AI14" s="28"/>
    </row>
    <row r="15" spans="1:35">
      <c r="A15" s="29" t="s">
        <v>40</v>
      </c>
      <c r="B15" s="29" t="s">
        <v>73</v>
      </c>
      <c r="C15" s="33">
        <v>810</v>
      </c>
      <c r="D15" s="33">
        <v>810</v>
      </c>
      <c r="E15" s="33">
        <v>810</v>
      </c>
      <c r="F15" s="33">
        <v>810</v>
      </c>
      <c r="G15" s="33">
        <v>2850</v>
      </c>
      <c r="H15" s="33">
        <v>2850</v>
      </c>
      <c r="I15" s="33">
        <v>2850</v>
      </c>
      <c r="J15" s="33">
        <v>2850</v>
      </c>
      <c r="K15" s="33">
        <v>3041.3673690895002</v>
      </c>
      <c r="L15" s="33">
        <v>3083.6918292161999</v>
      </c>
      <c r="M15" s="33">
        <v>3108.3533686819201</v>
      </c>
      <c r="N15" s="33">
        <v>6234.1056525188296</v>
      </c>
      <c r="O15" s="33">
        <v>6662.0456525474392</v>
      </c>
      <c r="P15" s="33">
        <v>6662.0456525802001</v>
      </c>
      <c r="Q15" s="33">
        <v>7414.3725527732595</v>
      </c>
      <c r="R15" s="33">
        <v>7414.3725528149007</v>
      </c>
      <c r="S15" s="33">
        <v>9649.0231530627607</v>
      </c>
      <c r="T15" s="33">
        <v>9649.0231530917008</v>
      </c>
      <c r="U15" s="33">
        <v>9976.1070031732197</v>
      </c>
      <c r="V15" s="33">
        <v>9976.1070031977688</v>
      </c>
      <c r="W15" s="33">
        <v>11197.282285037951</v>
      </c>
      <c r="X15" s="33">
        <v>11921.130385152928</v>
      </c>
      <c r="Y15" s="33">
        <v>11921.13038517781</v>
      </c>
      <c r="Z15" s="33">
        <v>11921.130439218508</v>
      </c>
      <c r="AA15" s="33">
        <v>11921.13043940259</v>
      </c>
      <c r="AB15" s="33">
        <v>11921.13046660546</v>
      </c>
      <c r="AC15" s="33">
        <v>11921.13046663957</v>
      </c>
      <c r="AD15" s="33">
        <v>11921.130466683449</v>
      </c>
      <c r="AE15" s="33">
        <v>11921.130466723449</v>
      </c>
      <c r="AF15" s="28"/>
      <c r="AG15" s="28"/>
      <c r="AH15" s="28"/>
      <c r="AI15" s="28"/>
    </row>
    <row r="16" spans="1:35">
      <c r="A16" s="29" t="s">
        <v>40</v>
      </c>
      <c r="B16" s="29" t="s">
        <v>56</v>
      </c>
      <c r="C16" s="33">
        <v>36.545000463724058</v>
      </c>
      <c r="D16" s="33">
        <v>54.909000635146931</v>
      </c>
      <c r="E16" s="33">
        <v>79.222001329064142</v>
      </c>
      <c r="F16" s="33">
        <v>111.71600082516652</v>
      </c>
      <c r="G16" s="33">
        <v>155.47500127553914</v>
      </c>
      <c r="H16" s="33">
        <v>212.94800400733931</v>
      </c>
      <c r="I16" s="33">
        <v>274.21200037002541</v>
      </c>
      <c r="J16" s="33">
        <v>348.48299837112398</v>
      </c>
      <c r="K16" s="33">
        <v>458.20500552654181</v>
      </c>
      <c r="L16" s="33">
        <v>557.37898790836175</v>
      </c>
      <c r="M16" s="33">
        <v>708.54700160026425</v>
      </c>
      <c r="N16" s="33">
        <v>823.44699454307477</v>
      </c>
      <c r="O16" s="33">
        <v>953.2920100688923</v>
      </c>
      <c r="P16" s="33">
        <v>1081.0300292968739</v>
      </c>
      <c r="Q16" s="33">
        <v>1214.078998565672</v>
      </c>
      <c r="R16" s="33">
        <v>1346.3650131225556</v>
      </c>
      <c r="S16" s="33">
        <v>1479.6769895553557</v>
      </c>
      <c r="T16" s="33">
        <v>1613.9160089492759</v>
      </c>
      <c r="U16" s="33">
        <v>1747.3690090179414</v>
      </c>
      <c r="V16" s="33">
        <v>1881.8849925994843</v>
      </c>
      <c r="W16" s="33">
        <v>2021.695004463194</v>
      </c>
      <c r="X16" s="33">
        <v>2168.3840570449802</v>
      </c>
      <c r="Y16" s="33">
        <v>2317.9879913330051</v>
      </c>
      <c r="Z16" s="33">
        <v>2433.0840139389015</v>
      </c>
      <c r="AA16" s="33">
        <v>2551.4770097732508</v>
      </c>
      <c r="AB16" s="33">
        <v>2673.0289897918656</v>
      </c>
      <c r="AC16" s="33">
        <v>2797.3970060348465</v>
      </c>
      <c r="AD16" s="33">
        <v>2923.2750139236414</v>
      </c>
      <c r="AE16" s="33">
        <v>3050.7689971923801</v>
      </c>
      <c r="AF16" s="28"/>
      <c r="AG16" s="28"/>
      <c r="AH16" s="28"/>
      <c r="AI16" s="28"/>
    </row>
    <row r="17" spans="1:35">
      <c r="A17" s="34" t="s">
        <v>138</v>
      </c>
      <c r="B17" s="34"/>
      <c r="C17" s="35">
        <v>60600.0376442505</v>
      </c>
      <c r="D17" s="35">
        <v>63168.382637894669</v>
      </c>
      <c r="E17" s="35">
        <v>63749.629256892425</v>
      </c>
      <c r="F17" s="35">
        <v>62474.434476879593</v>
      </c>
      <c r="G17" s="35">
        <v>60550.625255454499</v>
      </c>
      <c r="H17" s="35">
        <v>60294.302461121457</v>
      </c>
      <c r="I17" s="35">
        <v>61165.031023141761</v>
      </c>
      <c r="J17" s="35">
        <v>63569.408266401384</v>
      </c>
      <c r="K17" s="35">
        <v>64321.31319258405</v>
      </c>
      <c r="L17" s="35">
        <v>65841.333483069975</v>
      </c>
      <c r="M17" s="35">
        <v>68349.734346340454</v>
      </c>
      <c r="N17" s="35">
        <v>75325.737565171788</v>
      </c>
      <c r="O17" s="35">
        <v>77542.892738780967</v>
      </c>
      <c r="P17" s="35">
        <v>78810.323533722447</v>
      </c>
      <c r="Q17" s="35">
        <v>77986.0560928747</v>
      </c>
      <c r="R17" s="35">
        <v>78432.659182708099</v>
      </c>
      <c r="S17" s="35">
        <v>85411.444589896695</v>
      </c>
      <c r="T17" s="35">
        <v>87805.948079793132</v>
      </c>
      <c r="U17" s="35">
        <v>88811.456759598121</v>
      </c>
      <c r="V17" s="35">
        <v>89685.445881538239</v>
      </c>
      <c r="W17" s="35">
        <v>96795.773034384969</v>
      </c>
      <c r="X17" s="35">
        <v>103428.61543286883</v>
      </c>
      <c r="Y17" s="35">
        <v>103443.27325821173</v>
      </c>
      <c r="Z17" s="35">
        <v>102477.47284769078</v>
      </c>
      <c r="AA17" s="35">
        <v>102599.24009241324</v>
      </c>
      <c r="AB17" s="35">
        <v>112549.24335619522</v>
      </c>
      <c r="AC17" s="35">
        <v>111919.51340125968</v>
      </c>
      <c r="AD17" s="35">
        <v>116865.88796084363</v>
      </c>
      <c r="AE17" s="35">
        <v>121081.6106394097</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10240</v>
      </c>
      <c r="D20" s="33">
        <v>9765</v>
      </c>
      <c r="E20" s="33">
        <v>8290</v>
      </c>
      <c r="F20" s="33">
        <v>7150.7237842438008</v>
      </c>
      <c r="G20" s="33">
        <v>5210.4067428158805</v>
      </c>
      <c r="H20" s="33">
        <v>5210.4067420934307</v>
      </c>
      <c r="I20" s="33">
        <v>5210.4067424877303</v>
      </c>
      <c r="J20" s="33">
        <v>5210.4067420710408</v>
      </c>
      <c r="K20" s="33">
        <v>4630.2244579982798</v>
      </c>
      <c r="L20" s="33">
        <v>4630.2244584536002</v>
      </c>
      <c r="M20" s="33">
        <v>4458.6524572211902</v>
      </c>
      <c r="N20" s="33">
        <v>1750.2244580421</v>
      </c>
      <c r="O20" s="33">
        <v>1750.2244582185899</v>
      </c>
      <c r="P20" s="33">
        <v>1750.22445829141</v>
      </c>
      <c r="Q20" s="33">
        <v>1350</v>
      </c>
      <c r="R20" s="33">
        <v>1350</v>
      </c>
      <c r="S20" s="33">
        <v>1350</v>
      </c>
      <c r="T20" s="33">
        <v>1350</v>
      </c>
      <c r="U20" s="33">
        <v>1350</v>
      </c>
      <c r="V20" s="33">
        <v>1350</v>
      </c>
      <c r="W20" s="33">
        <v>690</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625</v>
      </c>
      <c r="D22" s="33">
        <v>625</v>
      </c>
      <c r="E22" s="33">
        <v>625</v>
      </c>
      <c r="F22" s="33">
        <v>625</v>
      </c>
      <c r="G22" s="33">
        <v>625</v>
      </c>
      <c r="H22" s="33">
        <v>625</v>
      </c>
      <c r="I22" s="33">
        <v>625</v>
      </c>
      <c r="J22" s="33">
        <v>625</v>
      </c>
      <c r="K22" s="33">
        <v>625</v>
      </c>
      <c r="L22" s="33">
        <v>625</v>
      </c>
      <c r="M22" s="33">
        <v>625</v>
      </c>
      <c r="N22" s="33">
        <v>625</v>
      </c>
      <c r="O22" s="33">
        <v>625</v>
      </c>
      <c r="P22" s="33">
        <v>625</v>
      </c>
      <c r="Q22" s="33">
        <v>625</v>
      </c>
      <c r="R22" s="33">
        <v>625</v>
      </c>
      <c r="S22" s="33">
        <v>625</v>
      </c>
      <c r="T22" s="33">
        <v>625</v>
      </c>
      <c r="U22" s="33">
        <v>625</v>
      </c>
      <c r="V22" s="33">
        <v>625</v>
      </c>
      <c r="W22" s="33">
        <v>625</v>
      </c>
      <c r="X22" s="33">
        <v>625</v>
      </c>
      <c r="Y22" s="33">
        <v>185</v>
      </c>
      <c r="Z22" s="33">
        <v>0</v>
      </c>
      <c r="AA22" s="33">
        <v>0</v>
      </c>
      <c r="AB22" s="33">
        <v>0</v>
      </c>
      <c r="AC22" s="33">
        <v>0</v>
      </c>
      <c r="AD22" s="33">
        <v>0</v>
      </c>
      <c r="AE22" s="33">
        <v>0</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1438</v>
      </c>
      <c r="D24" s="33">
        <v>1438</v>
      </c>
      <c r="E24" s="33">
        <v>1438</v>
      </c>
      <c r="F24" s="33">
        <v>1438</v>
      </c>
      <c r="G24" s="33">
        <v>1438</v>
      </c>
      <c r="H24" s="33">
        <v>1438</v>
      </c>
      <c r="I24" s="33">
        <v>1438</v>
      </c>
      <c r="J24" s="33">
        <v>1438</v>
      </c>
      <c r="K24" s="33">
        <v>1438</v>
      </c>
      <c r="L24" s="33">
        <v>1438</v>
      </c>
      <c r="M24" s="33">
        <v>1438</v>
      </c>
      <c r="N24" s="33">
        <v>1438</v>
      </c>
      <c r="O24" s="33">
        <v>1438</v>
      </c>
      <c r="P24" s="33">
        <v>1438.00013474298</v>
      </c>
      <c r="Q24" s="33">
        <v>1388.00013510896</v>
      </c>
      <c r="R24" s="33">
        <v>1388.00013511721</v>
      </c>
      <c r="S24" s="33">
        <v>1524.62447</v>
      </c>
      <c r="T24" s="33">
        <v>1524.62447</v>
      </c>
      <c r="U24" s="33">
        <v>2394.6428000000001</v>
      </c>
      <c r="V24" s="33">
        <v>2394.6428000000001</v>
      </c>
      <c r="W24" s="33">
        <v>2698.5536999999999</v>
      </c>
      <c r="X24" s="33">
        <v>2698.5536999999999</v>
      </c>
      <c r="Y24" s="33">
        <v>3357.2348999999999</v>
      </c>
      <c r="Z24" s="33">
        <v>3678.4683</v>
      </c>
      <c r="AA24" s="33">
        <v>3678.4683</v>
      </c>
      <c r="AB24" s="33">
        <v>3678.4683</v>
      </c>
      <c r="AC24" s="33">
        <v>3678.4683</v>
      </c>
      <c r="AD24" s="33">
        <v>4174.7723084513891</v>
      </c>
      <c r="AE24" s="33">
        <v>4174.7723085096195</v>
      </c>
    </row>
    <row r="25" spans="1:35" s="28" customFormat="1">
      <c r="A25" s="29" t="s">
        <v>130</v>
      </c>
      <c r="B25" s="29" t="s">
        <v>65</v>
      </c>
      <c r="C25" s="33">
        <v>2585</v>
      </c>
      <c r="D25" s="33">
        <v>2585</v>
      </c>
      <c r="E25" s="33">
        <v>2585</v>
      </c>
      <c r="F25" s="33">
        <v>2585</v>
      </c>
      <c r="G25" s="33">
        <v>2585</v>
      </c>
      <c r="H25" s="33">
        <v>2585</v>
      </c>
      <c r="I25" s="33">
        <v>2585</v>
      </c>
      <c r="J25" s="33">
        <v>2585</v>
      </c>
      <c r="K25" s="33">
        <v>2585</v>
      </c>
      <c r="L25" s="33">
        <v>2585</v>
      </c>
      <c r="M25" s="33">
        <v>2585</v>
      </c>
      <c r="N25" s="33">
        <v>2585</v>
      </c>
      <c r="O25" s="33">
        <v>2585</v>
      </c>
      <c r="P25" s="33">
        <v>2585</v>
      </c>
      <c r="Q25" s="33">
        <v>2585</v>
      </c>
      <c r="R25" s="33">
        <v>2585</v>
      </c>
      <c r="S25" s="33">
        <v>2585</v>
      </c>
      <c r="T25" s="33">
        <v>2585</v>
      </c>
      <c r="U25" s="33">
        <v>2585</v>
      </c>
      <c r="V25" s="33">
        <v>2585</v>
      </c>
      <c r="W25" s="33">
        <v>2585</v>
      </c>
      <c r="X25" s="33">
        <v>2585</v>
      </c>
      <c r="Y25" s="33">
        <v>2585</v>
      </c>
      <c r="Z25" s="33">
        <v>2585</v>
      </c>
      <c r="AA25" s="33">
        <v>2585</v>
      </c>
      <c r="AB25" s="33">
        <v>2585</v>
      </c>
      <c r="AC25" s="33">
        <v>2585</v>
      </c>
      <c r="AD25" s="33">
        <v>2585</v>
      </c>
      <c r="AE25" s="33">
        <v>2585</v>
      </c>
    </row>
    <row r="26" spans="1:35" s="28" customFormat="1">
      <c r="A26" s="29" t="s">
        <v>130</v>
      </c>
      <c r="B26" s="29" t="s">
        <v>69</v>
      </c>
      <c r="C26" s="33">
        <v>2720.7302221540526</v>
      </c>
      <c r="D26" s="33">
        <v>2720.7302221762229</v>
      </c>
      <c r="E26" s="33">
        <v>4334.4805032857521</v>
      </c>
      <c r="F26" s="33">
        <v>6970.7307029335325</v>
      </c>
      <c r="G26" s="33">
        <v>6970.7307029400827</v>
      </c>
      <c r="H26" s="33">
        <v>6970.7307029894328</v>
      </c>
      <c r="I26" s="33">
        <v>7162.3462095422328</v>
      </c>
      <c r="J26" s="33">
        <v>7262.3462095422328</v>
      </c>
      <c r="K26" s="33">
        <v>7262.3462095422328</v>
      </c>
      <c r="L26" s="33">
        <v>8920.4887995422323</v>
      </c>
      <c r="M26" s="33">
        <v>8920.4887995422323</v>
      </c>
      <c r="N26" s="33">
        <v>12920.730719289033</v>
      </c>
      <c r="O26" s="33">
        <v>12920.730719389281</v>
      </c>
      <c r="P26" s="33">
        <v>12920.730719419233</v>
      </c>
      <c r="Q26" s="33">
        <v>12920.730730258834</v>
      </c>
      <c r="R26" s="33">
        <v>13071.397622501363</v>
      </c>
      <c r="S26" s="33">
        <v>12801.397622541224</v>
      </c>
      <c r="T26" s="33">
        <v>14413.440948551844</v>
      </c>
      <c r="U26" s="33">
        <v>14413.440948673635</v>
      </c>
      <c r="V26" s="33">
        <v>14484.467490154435</v>
      </c>
      <c r="W26" s="33">
        <v>14892.950319563342</v>
      </c>
      <c r="X26" s="33">
        <v>16078.848411779409</v>
      </c>
      <c r="Y26" s="33">
        <v>15783.86840842809</v>
      </c>
      <c r="Z26" s="33">
        <v>15783.86840844144</v>
      </c>
      <c r="AA26" s="33">
        <v>16794.888708469869</v>
      </c>
      <c r="AB26" s="33">
        <v>16598.016491042352</v>
      </c>
      <c r="AC26" s="33">
        <v>16740.164549046542</v>
      </c>
      <c r="AD26" s="33">
        <v>16740.16454906069</v>
      </c>
      <c r="AE26" s="33">
        <v>16754.898496804304</v>
      </c>
    </row>
    <row r="27" spans="1:35" s="28" customFormat="1">
      <c r="A27" s="29" t="s">
        <v>130</v>
      </c>
      <c r="B27" s="29" t="s">
        <v>68</v>
      </c>
      <c r="C27" s="33">
        <v>2130.362995147701</v>
      </c>
      <c r="D27" s="33">
        <v>2600.362995147701</v>
      </c>
      <c r="E27" s="33">
        <v>2600.362995147701</v>
      </c>
      <c r="F27" s="33">
        <v>2600.362995147701</v>
      </c>
      <c r="G27" s="33">
        <v>2600.362995147701</v>
      </c>
      <c r="H27" s="33">
        <v>2700.362995147701</v>
      </c>
      <c r="I27" s="33">
        <v>2700.362995147701</v>
      </c>
      <c r="J27" s="33">
        <v>2700.362995147701</v>
      </c>
      <c r="K27" s="33">
        <v>3479.1557951477012</v>
      </c>
      <c r="L27" s="33">
        <v>3700.3636930350008</v>
      </c>
      <c r="M27" s="33">
        <v>4268.3911297713012</v>
      </c>
      <c r="N27" s="33">
        <v>7443.5694838618101</v>
      </c>
      <c r="O27" s="33">
        <v>8626.4323848748409</v>
      </c>
      <c r="P27" s="33">
        <v>8626.4323848826407</v>
      </c>
      <c r="Q27" s="33">
        <v>8748.1439848897644</v>
      </c>
      <c r="R27" s="33">
        <v>9100.5033849011361</v>
      </c>
      <c r="S27" s="33">
        <v>11812.714613921742</v>
      </c>
      <c r="T27" s="33">
        <v>12068.865610875855</v>
      </c>
      <c r="U27" s="33">
        <v>12068.865610881294</v>
      </c>
      <c r="V27" s="33">
        <v>12663.285110888079</v>
      </c>
      <c r="W27" s="33">
        <v>14406.137460903474</v>
      </c>
      <c r="X27" s="33">
        <v>17169.638609395464</v>
      </c>
      <c r="Y27" s="33">
        <v>17420.448809424037</v>
      </c>
      <c r="Z27" s="33">
        <v>17420.448809426922</v>
      </c>
      <c r="AA27" s="33">
        <v>17420.448809453792</v>
      </c>
      <c r="AB27" s="33">
        <v>18992.535409627268</v>
      </c>
      <c r="AC27" s="33">
        <v>18992.535409644388</v>
      </c>
      <c r="AD27" s="33">
        <v>18942.535409675518</v>
      </c>
      <c r="AE27" s="33">
        <v>18934.549104570848</v>
      </c>
    </row>
    <row r="28" spans="1:35" s="28" customFormat="1">
      <c r="A28" s="29" t="s">
        <v>130</v>
      </c>
      <c r="B28" s="29" t="s">
        <v>36</v>
      </c>
      <c r="C28" s="33">
        <v>0</v>
      </c>
      <c r="D28" s="33">
        <v>0</v>
      </c>
      <c r="E28" s="33">
        <v>0</v>
      </c>
      <c r="F28" s="33">
        <v>0</v>
      </c>
      <c r="G28" s="33">
        <v>0</v>
      </c>
      <c r="H28" s="33">
        <v>0</v>
      </c>
      <c r="I28" s="33">
        <v>0</v>
      </c>
      <c r="J28" s="33">
        <v>0</v>
      </c>
      <c r="K28" s="33">
        <v>0</v>
      </c>
      <c r="L28" s="33">
        <v>0</v>
      </c>
      <c r="M28" s="33">
        <v>0</v>
      </c>
      <c r="N28" s="33">
        <v>328.26468</v>
      </c>
      <c r="O28" s="33">
        <v>328.26468</v>
      </c>
      <c r="P28" s="33">
        <v>328.26468</v>
      </c>
      <c r="Q28" s="33">
        <v>328.26468</v>
      </c>
      <c r="R28" s="33">
        <v>328.26468</v>
      </c>
      <c r="S28" s="33">
        <v>328.26468</v>
      </c>
      <c r="T28" s="33">
        <v>328.26468</v>
      </c>
      <c r="U28" s="33">
        <v>689.09030296365995</v>
      </c>
      <c r="V28" s="33">
        <v>689.09030298074595</v>
      </c>
      <c r="W28" s="33">
        <v>1968.0101592410001</v>
      </c>
      <c r="X28" s="33">
        <v>1968.0101592630599</v>
      </c>
      <c r="Y28" s="33">
        <v>1968.0101592782801</v>
      </c>
      <c r="Z28" s="33">
        <v>1968.01061945775</v>
      </c>
      <c r="AA28" s="33">
        <v>1968.0106194878001</v>
      </c>
      <c r="AB28" s="33">
        <v>1968.0106196413001</v>
      </c>
      <c r="AC28" s="33">
        <v>1968.0106184376</v>
      </c>
      <c r="AD28" s="33">
        <v>1968.0106173767999</v>
      </c>
      <c r="AE28" s="33">
        <v>1968.0106107539</v>
      </c>
    </row>
    <row r="29" spans="1:35" s="28" customFormat="1">
      <c r="A29" s="29" t="s">
        <v>130</v>
      </c>
      <c r="B29" s="29" t="s">
        <v>73</v>
      </c>
      <c r="C29" s="33">
        <v>240</v>
      </c>
      <c r="D29" s="33">
        <v>240</v>
      </c>
      <c r="E29" s="33">
        <v>240</v>
      </c>
      <c r="F29" s="33">
        <v>240</v>
      </c>
      <c r="G29" s="33">
        <v>2280</v>
      </c>
      <c r="H29" s="33">
        <v>2280</v>
      </c>
      <c r="I29" s="33">
        <v>2280</v>
      </c>
      <c r="J29" s="33">
        <v>2280</v>
      </c>
      <c r="K29" s="33">
        <v>2280</v>
      </c>
      <c r="L29" s="33">
        <v>2280</v>
      </c>
      <c r="M29" s="33">
        <v>2280</v>
      </c>
      <c r="N29" s="33">
        <v>3833.5175829681998</v>
      </c>
      <c r="O29" s="33">
        <v>3833.5175829906998</v>
      </c>
      <c r="P29" s="33">
        <v>3833.5175830215999</v>
      </c>
      <c r="Q29" s="33">
        <v>4079.3507832108999</v>
      </c>
      <c r="R29" s="33">
        <v>4079.3507832445998</v>
      </c>
      <c r="S29" s="33">
        <v>4880.0010834860004</v>
      </c>
      <c r="T29" s="33">
        <v>4880.0010835042003</v>
      </c>
      <c r="U29" s="33">
        <v>4880.0010835704998</v>
      </c>
      <c r="V29" s="33">
        <v>4880.0010835909998</v>
      </c>
      <c r="W29" s="33">
        <v>4880.0014619888998</v>
      </c>
      <c r="X29" s="33">
        <v>4880.0014620539996</v>
      </c>
      <c r="Y29" s="33">
        <v>4880.0014620667998</v>
      </c>
      <c r="Z29" s="33">
        <v>4880.0014621279997</v>
      </c>
      <c r="AA29" s="33">
        <v>4880.0014621752998</v>
      </c>
      <c r="AB29" s="33">
        <v>4880.0014622401004</v>
      </c>
      <c r="AC29" s="33">
        <v>4880.0014622545996</v>
      </c>
      <c r="AD29" s="33">
        <v>4880.0014622755998</v>
      </c>
      <c r="AE29" s="33">
        <v>4880.0014622967001</v>
      </c>
    </row>
    <row r="30" spans="1:35" s="28" customFormat="1">
      <c r="A30" s="29" t="s">
        <v>130</v>
      </c>
      <c r="B30" s="29" t="s">
        <v>56</v>
      </c>
      <c r="C30" s="33">
        <v>13.89700031280511</v>
      </c>
      <c r="D30" s="33">
        <v>19.697000503539961</v>
      </c>
      <c r="E30" s="33">
        <v>29.16200041770929</v>
      </c>
      <c r="F30" s="33">
        <v>42.001000881195012</v>
      </c>
      <c r="G30" s="33">
        <v>59.431001186370771</v>
      </c>
      <c r="H30" s="33">
        <v>81.633003234863267</v>
      </c>
      <c r="I30" s="33">
        <v>103.01900100707999</v>
      </c>
      <c r="J30" s="33">
        <v>129.60400009155271</v>
      </c>
      <c r="K30" s="33">
        <v>168.8320045471188</v>
      </c>
      <c r="L30" s="33">
        <v>203.168994903564</v>
      </c>
      <c r="M30" s="33">
        <v>255.2420005798339</v>
      </c>
      <c r="N30" s="33">
        <v>292.83900451660151</v>
      </c>
      <c r="O30" s="33">
        <v>337.19300842285151</v>
      </c>
      <c r="P30" s="33">
        <v>380.77901458740172</v>
      </c>
      <c r="Q30" s="33">
        <v>426.08399200439442</v>
      </c>
      <c r="R30" s="33">
        <v>469.969001770018</v>
      </c>
      <c r="S30" s="33">
        <v>513.22299194335801</v>
      </c>
      <c r="T30" s="33">
        <v>556.71101379394395</v>
      </c>
      <c r="U30" s="33">
        <v>599.30900573730401</v>
      </c>
      <c r="V30" s="33">
        <v>642.05900573730401</v>
      </c>
      <c r="W30" s="33">
        <v>686.95199584960903</v>
      </c>
      <c r="X30" s="33">
        <v>734.32102966308503</v>
      </c>
      <c r="Y30" s="33">
        <v>783.02499389648403</v>
      </c>
      <c r="Z30" s="33">
        <v>821.13299560546807</v>
      </c>
      <c r="AA30" s="33">
        <v>860.40101623535111</v>
      </c>
      <c r="AB30" s="33">
        <v>900.73399353027196</v>
      </c>
      <c r="AC30" s="33">
        <v>941.99501037597497</v>
      </c>
      <c r="AD30" s="33">
        <v>983.64100646972599</v>
      </c>
      <c r="AE30" s="33">
        <v>1025.803985595702</v>
      </c>
    </row>
    <row r="31" spans="1:35" s="28" customFormat="1">
      <c r="A31" s="34" t="s">
        <v>138</v>
      </c>
      <c r="B31" s="34"/>
      <c r="C31" s="35">
        <v>19739.093217301754</v>
      </c>
      <c r="D31" s="35">
        <v>19734.093217323923</v>
      </c>
      <c r="E31" s="35">
        <v>19872.843498433453</v>
      </c>
      <c r="F31" s="35">
        <v>21369.817482325034</v>
      </c>
      <c r="G31" s="35">
        <v>19429.500440903666</v>
      </c>
      <c r="H31" s="35">
        <v>19529.500440230564</v>
      </c>
      <c r="I31" s="35">
        <v>19721.115947177666</v>
      </c>
      <c r="J31" s="35">
        <v>19821.115946760976</v>
      </c>
      <c r="K31" s="35">
        <v>20019.726462688213</v>
      </c>
      <c r="L31" s="35">
        <v>21899.076951030835</v>
      </c>
      <c r="M31" s="35">
        <v>22295.532386534724</v>
      </c>
      <c r="N31" s="35">
        <v>26762.524661192943</v>
      </c>
      <c r="O31" s="35">
        <v>27945.387562482712</v>
      </c>
      <c r="P31" s="35">
        <v>27945.387697336264</v>
      </c>
      <c r="Q31" s="35">
        <v>27616.874850257558</v>
      </c>
      <c r="R31" s="35">
        <v>28119.90114251971</v>
      </c>
      <c r="S31" s="35">
        <v>30698.736706462965</v>
      </c>
      <c r="T31" s="35">
        <v>32566.931029427698</v>
      </c>
      <c r="U31" s="35">
        <v>33436.949359554928</v>
      </c>
      <c r="V31" s="35">
        <v>34102.395401042515</v>
      </c>
      <c r="W31" s="35">
        <v>35897.641480466817</v>
      </c>
      <c r="X31" s="35">
        <v>39157.040721174875</v>
      </c>
      <c r="Y31" s="35">
        <v>39331.55211785213</v>
      </c>
      <c r="Z31" s="35">
        <v>39467.785517868368</v>
      </c>
      <c r="AA31" s="35">
        <v>40478.805817923661</v>
      </c>
      <c r="AB31" s="35">
        <v>41854.02020066962</v>
      </c>
      <c r="AC31" s="35">
        <v>41996.16825869093</v>
      </c>
      <c r="AD31" s="35">
        <v>42442.472267187593</v>
      </c>
      <c r="AE31" s="35">
        <v>42449.21990988477</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8126</v>
      </c>
      <c r="D34" s="33">
        <v>8126</v>
      </c>
      <c r="E34" s="33">
        <v>8126</v>
      </c>
      <c r="F34" s="33">
        <v>4703.653102095589</v>
      </c>
      <c r="G34" s="33">
        <v>4703.6531020918592</v>
      </c>
      <c r="H34" s="33">
        <v>4583.5907757350778</v>
      </c>
      <c r="I34" s="33">
        <v>4403.2943958547485</v>
      </c>
      <c r="J34" s="33">
        <v>4233.5907520464789</v>
      </c>
      <c r="K34" s="33">
        <v>4026.8801840462634</v>
      </c>
      <c r="L34" s="33">
        <v>4026.8801840460583</v>
      </c>
      <c r="M34" s="33">
        <v>4026.8801840458582</v>
      </c>
      <c r="N34" s="33">
        <v>4026.8801840456485</v>
      </c>
      <c r="O34" s="33">
        <v>3661.8806314054486</v>
      </c>
      <c r="P34" s="33">
        <v>3661.8806314060585</v>
      </c>
      <c r="Q34" s="33">
        <v>3661.8806314051885</v>
      </c>
      <c r="R34" s="33">
        <v>3451.6961193590478</v>
      </c>
      <c r="S34" s="33">
        <v>3211.8805393527987</v>
      </c>
      <c r="T34" s="33">
        <v>3211.8805393588086</v>
      </c>
      <c r="U34" s="33">
        <v>3211.8805393563689</v>
      </c>
      <c r="V34" s="33">
        <v>3211.8805393654488</v>
      </c>
      <c r="W34" s="33">
        <v>3211.8805393554685</v>
      </c>
      <c r="X34" s="33">
        <v>2467.880539351399</v>
      </c>
      <c r="Y34" s="33">
        <v>2376.6048273605988</v>
      </c>
      <c r="Z34" s="33">
        <v>2011.60604732875</v>
      </c>
      <c r="AA34" s="33">
        <v>1692.00020957224</v>
      </c>
      <c r="AB34" s="33">
        <v>1692</v>
      </c>
      <c r="AC34" s="33">
        <v>1692</v>
      </c>
      <c r="AD34" s="33">
        <v>1692</v>
      </c>
      <c r="AE34" s="33">
        <v>1692</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1512.8999938964839</v>
      </c>
      <c r="D36" s="33">
        <v>1512.8999938964839</v>
      </c>
      <c r="E36" s="33">
        <v>1512.8999938964839</v>
      </c>
      <c r="F36" s="33">
        <v>1512.8999938964839</v>
      </c>
      <c r="G36" s="33">
        <v>1512.8999938964839</v>
      </c>
      <c r="H36" s="33">
        <v>1512.8999938964839</v>
      </c>
      <c r="I36" s="33">
        <v>1512.8999938964839</v>
      </c>
      <c r="J36" s="33">
        <v>1512.8999938964839</v>
      </c>
      <c r="K36" s="33">
        <v>1512.8999938964839</v>
      </c>
      <c r="L36" s="33">
        <v>1512.8999938964839</v>
      </c>
      <c r="M36" s="33">
        <v>1512.8999938964839</v>
      </c>
      <c r="N36" s="33">
        <v>1512.8999938964839</v>
      </c>
      <c r="O36" s="33">
        <v>1512.8999938964839</v>
      </c>
      <c r="P36" s="33">
        <v>1512.8999938964839</v>
      </c>
      <c r="Q36" s="33">
        <v>1512.8999938964839</v>
      </c>
      <c r="R36" s="33">
        <v>1127.8999938964839</v>
      </c>
      <c r="S36" s="33">
        <v>1127.8999938964839</v>
      </c>
      <c r="T36" s="33">
        <v>1127.8999938964839</v>
      </c>
      <c r="U36" s="33">
        <v>984.5</v>
      </c>
      <c r="V36" s="33">
        <v>984.5</v>
      </c>
      <c r="W36" s="33">
        <v>984.5</v>
      </c>
      <c r="X36" s="33">
        <v>984.5</v>
      </c>
      <c r="Y36" s="33">
        <v>984.5</v>
      </c>
      <c r="Z36" s="33">
        <v>984.5</v>
      </c>
      <c r="AA36" s="33">
        <v>340</v>
      </c>
      <c r="AB36" s="33">
        <v>180</v>
      </c>
      <c r="AC36" s="33">
        <v>180</v>
      </c>
      <c r="AD36" s="33">
        <v>180</v>
      </c>
      <c r="AE36" s="33">
        <v>180</v>
      </c>
    </row>
    <row r="37" spans="1:31" s="28" customFormat="1">
      <c r="A37" s="29" t="s">
        <v>131</v>
      </c>
      <c r="B37" s="29" t="s">
        <v>32</v>
      </c>
      <c r="C37" s="33">
        <v>84</v>
      </c>
      <c r="D37" s="33">
        <v>84</v>
      </c>
      <c r="E37" s="33">
        <v>84</v>
      </c>
      <c r="F37" s="33">
        <v>84</v>
      </c>
      <c r="G37" s="33">
        <v>84</v>
      </c>
      <c r="H37" s="33">
        <v>84</v>
      </c>
      <c r="I37" s="33">
        <v>84</v>
      </c>
      <c r="J37" s="33">
        <v>84</v>
      </c>
      <c r="K37" s="33">
        <v>84</v>
      </c>
      <c r="L37" s="33">
        <v>84</v>
      </c>
      <c r="M37" s="33">
        <v>84</v>
      </c>
      <c r="N37" s="33">
        <v>84</v>
      </c>
      <c r="O37" s="33">
        <v>84</v>
      </c>
      <c r="P37" s="33">
        <v>84</v>
      </c>
      <c r="Q37" s="33">
        <v>84</v>
      </c>
      <c r="R37" s="33">
        <v>84</v>
      </c>
      <c r="S37" s="33">
        <v>84</v>
      </c>
      <c r="T37" s="33">
        <v>84</v>
      </c>
      <c r="U37" s="33">
        <v>84</v>
      </c>
      <c r="V37" s="33">
        <v>84</v>
      </c>
      <c r="W37" s="33">
        <v>84</v>
      </c>
      <c r="X37" s="33">
        <v>84</v>
      </c>
      <c r="Y37" s="33">
        <v>84</v>
      </c>
      <c r="Z37" s="33">
        <v>84</v>
      </c>
      <c r="AA37" s="33">
        <v>84</v>
      </c>
      <c r="AB37" s="33">
        <v>0</v>
      </c>
      <c r="AC37" s="33">
        <v>0</v>
      </c>
      <c r="AD37" s="33">
        <v>0</v>
      </c>
      <c r="AE37" s="33">
        <v>0</v>
      </c>
    </row>
    <row r="38" spans="1:31" s="28" customFormat="1">
      <c r="A38" s="29" t="s">
        <v>131</v>
      </c>
      <c r="B38" s="29" t="s">
        <v>66</v>
      </c>
      <c r="C38" s="33">
        <v>1910</v>
      </c>
      <c r="D38" s="33">
        <v>1910</v>
      </c>
      <c r="E38" s="33">
        <v>1910</v>
      </c>
      <c r="F38" s="33">
        <v>1910</v>
      </c>
      <c r="G38" s="33">
        <v>1910</v>
      </c>
      <c r="H38" s="33">
        <v>1910</v>
      </c>
      <c r="I38" s="33">
        <v>1910</v>
      </c>
      <c r="J38" s="33">
        <v>1910</v>
      </c>
      <c r="K38" s="33">
        <v>1910</v>
      </c>
      <c r="L38" s="33">
        <v>1910</v>
      </c>
      <c r="M38" s="33">
        <v>1910</v>
      </c>
      <c r="N38" s="33">
        <v>1910</v>
      </c>
      <c r="O38" s="33">
        <v>1618</v>
      </c>
      <c r="P38" s="33">
        <v>1501</v>
      </c>
      <c r="Q38" s="33">
        <v>1501</v>
      </c>
      <c r="R38" s="33">
        <v>1501</v>
      </c>
      <c r="S38" s="33">
        <v>1501</v>
      </c>
      <c r="T38" s="33">
        <v>1501</v>
      </c>
      <c r="U38" s="33">
        <v>1868.7192399999999</v>
      </c>
      <c r="V38" s="33">
        <v>1868.7192399999999</v>
      </c>
      <c r="W38" s="33">
        <v>1868.7192399999999</v>
      </c>
      <c r="X38" s="33">
        <v>1868.7192399999999</v>
      </c>
      <c r="Y38" s="33">
        <v>1868.7192399999999</v>
      </c>
      <c r="Z38" s="33">
        <v>1736.7192399999999</v>
      </c>
      <c r="AA38" s="33">
        <v>2137.5807999999997</v>
      </c>
      <c r="AB38" s="33">
        <v>3007.1392000000001</v>
      </c>
      <c r="AC38" s="33">
        <v>3007.1392000000001</v>
      </c>
      <c r="AD38" s="33">
        <v>6782.9449999999997</v>
      </c>
      <c r="AE38" s="33">
        <v>6263.9443000000001</v>
      </c>
    </row>
    <row r="39" spans="1:31" s="28" customFormat="1">
      <c r="A39" s="29" t="s">
        <v>131</v>
      </c>
      <c r="B39" s="29" t="s">
        <v>65</v>
      </c>
      <c r="C39" s="33">
        <v>152.40000152587891</v>
      </c>
      <c r="D39" s="33">
        <v>152.40000152587891</v>
      </c>
      <c r="E39" s="33">
        <v>152.40000152587891</v>
      </c>
      <c r="F39" s="33">
        <v>152.40000152587891</v>
      </c>
      <c r="G39" s="33">
        <v>152.40000152587891</v>
      </c>
      <c r="H39" s="33">
        <v>152.40000152587891</v>
      </c>
      <c r="I39" s="33">
        <v>152.40000152587891</v>
      </c>
      <c r="J39" s="33">
        <v>152.40000152587891</v>
      </c>
      <c r="K39" s="33">
        <v>152.40000152587891</v>
      </c>
      <c r="L39" s="33">
        <v>152.40000152587891</v>
      </c>
      <c r="M39" s="33">
        <v>152.40000152587891</v>
      </c>
      <c r="N39" s="33">
        <v>152.40000152587891</v>
      </c>
      <c r="O39" s="33">
        <v>152.40000152587891</v>
      </c>
      <c r="P39" s="33">
        <v>152.40000152587891</v>
      </c>
      <c r="Q39" s="33">
        <v>152.40000152587891</v>
      </c>
      <c r="R39" s="33">
        <v>152.40000152587891</v>
      </c>
      <c r="S39" s="33">
        <v>66</v>
      </c>
      <c r="T39" s="33">
        <v>66</v>
      </c>
      <c r="U39" s="33">
        <v>66</v>
      </c>
      <c r="V39" s="33">
        <v>66</v>
      </c>
      <c r="W39" s="33">
        <v>66</v>
      </c>
      <c r="X39" s="33">
        <v>0</v>
      </c>
      <c r="Y39" s="33">
        <v>0</v>
      </c>
      <c r="Z39" s="33">
        <v>0</v>
      </c>
      <c r="AA39" s="33">
        <v>0</v>
      </c>
      <c r="AB39" s="33">
        <v>0</v>
      </c>
      <c r="AC39" s="33">
        <v>0</v>
      </c>
      <c r="AD39" s="33">
        <v>0</v>
      </c>
      <c r="AE39" s="33">
        <v>0</v>
      </c>
    </row>
    <row r="40" spans="1:31" s="28" customFormat="1">
      <c r="A40" s="29" t="s">
        <v>131</v>
      </c>
      <c r="B40" s="29" t="s">
        <v>69</v>
      </c>
      <c r="C40" s="33">
        <v>4050.7929207824695</v>
      </c>
      <c r="D40" s="33">
        <v>4550.7929207824691</v>
      </c>
      <c r="E40" s="33">
        <v>4550.7929207824691</v>
      </c>
      <c r="F40" s="33">
        <v>5969.2257607824695</v>
      </c>
      <c r="G40" s="33">
        <v>5969.2257607824695</v>
      </c>
      <c r="H40" s="33">
        <v>5969.2257607824695</v>
      </c>
      <c r="I40" s="33">
        <v>5969.2257607824695</v>
      </c>
      <c r="J40" s="33">
        <v>7197.3030607824694</v>
      </c>
      <c r="K40" s="33">
        <v>7197.3030607824694</v>
      </c>
      <c r="L40" s="33">
        <v>7197.3030607824694</v>
      </c>
      <c r="M40" s="33">
        <v>7445.9893607824688</v>
      </c>
      <c r="N40" s="33">
        <v>7559.3765307824588</v>
      </c>
      <c r="O40" s="33">
        <v>8873.9212180361683</v>
      </c>
      <c r="P40" s="33">
        <v>8886.3887780732894</v>
      </c>
      <c r="Q40" s="33">
        <v>9364.2970280966492</v>
      </c>
      <c r="R40" s="33">
        <v>9712.3754282977679</v>
      </c>
      <c r="S40" s="33">
        <v>10461.061721337339</v>
      </c>
      <c r="T40" s="33">
        <v>10461.061872448729</v>
      </c>
      <c r="U40" s="33">
        <v>10461.061872457778</v>
      </c>
      <c r="V40" s="33">
        <v>10461.061872469279</v>
      </c>
      <c r="W40" s="33">
        <v>11480.878472485911</v>
      </c>
      <c r="X40" s="33">
        <v>13179.564333782469</v>
      </c>
      <c r="Y40" s="33">
        <v>12999.046328411376</v>
      </c>
      <c r="Z40" s="33">
        <v>13009.381713762939</v>
      </c>
      <c r="AA40" s="33">
        <v>13486.10885376294</v>
      </c>
      <c r="AB40" s="33">
        <v>13579.308265488189</v>
      </c>
      <c r="AC40" s="33">
        <v>13579.30826549124</v>
      </c>
      <c r="AD40" s="33">
        <v>14783.26176551012</v>
      </c>
      <c r="AE40" s="33">
        <v>16758.796084599351</v>
      </c>
    </row>
    <row r="41" spans="1:31" s="28" customFormat="1">
      <c r="A41" s="29" t="s">
        <v>131</v>
      </c>
      <c r="B41" s="29" t="s">
        <v>68</v>
      </c>
      <c r="C41" s="33">
        <v>2017.6349983215291</v>
      </c>
      <c r="D41" s="33">
        <v>2827.6199989318811</v>
      </c>
      <c r="E41" s="33">
        <v>2827.6199989318811</v>
      </c>
      <c r="F41" s="33">
        <v>2827.6199989318811</v>
      </c>
      <c r="G41" s="33">
        <v>2827.6199989318811</v>
      </c>
      <c r="H41" s="33">
        <v>2827.6199989318811</v>
      </c>
      <c r="I41" s="33">
        <v>2827.6199989318811</v>
      </c>
      <c r="J41" s="33">
        <v>2827.6199989318811</v>
      </c>
      <c r="K41" s="33">
        <v>2827.6199989318811</v>
      </c>
      <c r="L41" s="33">
        <v>2827.6199989318811</v>
      </c>
      <c r="M41" s="33">
        <v>3358.2385589318801</v>
      </c>
      <c r="N41" s="33">
        <v>3945.21157893188</v>
      </c>
      <c r="O41" s="33">
        <v>4459.3999789318796</v>
      </c>
      <c r="P41" s="33">
        <v>4459.3999789318796</v>
      </c>
      <c r="Q41" s="33">
        <v>4459.3999789318796</v>
      </c>
      <c r="R41" s="33">
        <v>4338.3999789318796</v>
      </c>
      <c r="S41" s="33">
        <v>6256.54857893188</v>
      </c>
      <c r="T41" s="33">
        <v>6366.4534789318795</v>
      </c>
      <c r="U41" s="33">
        <v>6791.6252789318796</v>
      </c>
      <c r="V41" s="33">
        <v>7219.5656467664385</v>
      </c>
      <c r="W41" s="33">
        <v>8184.5625126693794</v>
      </c>
      <c r="X41" s="33">
        <v>10175.922600762935</v>
      </c>
      <c r="Y41" s="33">
        <v>10008.922600762935</v>
      </c>
      <c r="Z41" s="33">
        <v>9807.8226022888139</v>
      </c>
      <c r="AA41" s="33">
        <v>9743.6148203534085</v>
      </c>
      <c r="AB41" s="33">
        <v>15191.922014776028</v>
      </c>
      <c r="AC41" s="33">
        <v>15081.52201325213</v>
      </c>
      <c r="AD41" s="33">
        <v>14550.62201173323</v>
      </c>
      <c r="AE41" s="33">
        <v>17509.980787282468</v>
      </c>
    </row>
    <row r="42" spans="1:31" s="28" customFormat="1">
      <c r="A42" s="29" t="s">
        <v>131</v>
      </c>
      <c r="B42" s="29" t="s">
        <v>36</v>
      </c>
      <c r="C42" s="33">
        <v>0</v>
      </c>
      <c r="D42" s="33">
        <v>20</v>
      </c>
      <c r="E42" s="33">
        <v>20</v>
      </c>
      <c r="F42" s="33">
        <v>20</v>
      </c>
      <c r="G42" s="33">
        <v>20</v>
      </c>
      <c r="H42" s="33">
        <v>20</v>
      </c>
      <c r="I42" s="33">
        <v>20</v>
      </c>
      <c r="J42" s="33">
        <v>20</v>
      </c>
      <c r="K42" s="33">
        <v>20</v>
      </c>
      <c r="L42" s="33">
        <v>20</v>
      </c>
      <c r="M42" s="33">
        <v>20</v>
      </c>
      <c r="N42" s="33">
        <v>393.55020000000002</v>
      </c>
      <c r="O42" s="33">
        <v>393.55020000000002</v>
      </c>
      <c r="P42" s="33">
        <v>393.55020000000002</v>
      </c>
      <c r="Q42" s="33">
        <v>393.55020000000002</v>
      </c>
      <c r="R42" s="33">
        <v>393.55020000000002</v>
      </c>
      <c r="S42" s="33">
        <v>436.97417999999999</v>
      </c>
      <c r="T42" s="33">
        <v>436.97417999999999</v>
      </c>
      <c r="U42" s="33">
        <v>436.97417999999999</v>
      </c>
      <c r="V42" s="33">
        <v>416.97417999999999</v>
      </c>
      <c r="W42" s="33">
        <v>1028.1974</v>
      </c>
      <c r="X42" s="33">
        <v>1225.0686000000001</v>
      </c>
      <c r="Y42" s="33">
        <v>1225.0686000000001</v>
      </c>
      <c r="Z42" s="33">
        <v>1617.4979000000001</v>
      </c>
      <c r="AA42" s="33">
        <v>1617.4979000000001</v>
      </c>
      <c r="AB42" s="33">
        <v>5276.1352999999999</v>
      </c>
      <c r="AC42" s="33">
        <v>5276.1352999999999</v>
      </c>
      <c r="AD42" s="33">
        <v>6569.5537000000004</v>
      </c>
      <c r="AE42" s="33">
        <v>7678.1580000000004</v>
      </c>
    </row>
    <row r="43" spans="1:31" s="28" customFormat="1">
      <c r="A43" s="29" t="s">
        <v>131</v>
      </c>
      <c r="B43" s="29" t="s">
        <v>73</v>
      </c>
      <c r="C43" s="33">
        <v>570</v>
      </c>
      <c r="D43" s="33">
        <v>570</v>
      </c>
      <c r="E43" s="33">
        <v>570</v>
      </c>
      <c r="F43" s="33">
        <v>570</v>
      </c>
      <c r="G43" s="33">
        <v>570</v>
      </c>
      <c r="H43" s="33">
        <v>570</v>
      </c>
      <c r="I43" s="33">
        <v>570</v>
      </c>
      <c r="J43" s="33">
        <v>570</v>
      </c>
      <c r="K43" s="33">
        <v>570</v>
      </c>
      <c r="L43" s="33">
        <v>570</v>
      </c>
      <c r="M43" s="33">
        <v>570</v>
      </c>
      <c r="N43" s="33">
        <v>1007.16675</v>
      </c>
      <c r="O43" s="33">
        <v>1435.1067499999999</v>
      </c>
      <c r="P43" s="33">
        <v>1435.1067499999999</v>
      </c>
      <c r="Q43" s="33">
        <v>1435.1067499999999</v>
      </c>
      <c r="R43" s="33">
        <v>1435.1067499999999</v>
      </c>
      <c r="S43" s="33">
        <v>2709.9304000000002</v>
      </c>
      <c r="T43" s="33">
        <v>2709.9304000000002</v>
      </c>
      <c r="U43" s="33">
        <v>2886.2941999999998</v>
      </c>
      <c r="V43" s="33">
        <v>2886.2941999999998</v>
      </c>
      <c r="W43" s="33">
        <v>2946.1518999999998</v>
      </c>
      <c r="X43" s="33">
        <v>3670</v>
      </c>
      <c r="Y43" s="33">
        <v>3670</v>
      </c>
      <c r="Z43" s="33">
        <v>3670</v>
      </c>
      <c r="AA43" s="33">
        <v>3670</v>
      </c>
      <c r="AB43" s="33">
        <v>3670</v>
      </c>
      <c r="AC43" s="33">
        <v>3670</v>
      </c>
      <c r="AD43" s="33">
        <v>3670</v>
      </c>
      <c r="AE43" s="33">
        <v>3670</v>
      </c>
    </row>
    <row r="44" spans="1:31" s="28" customFormat="1">
      <c r="A44" s="29" t="s">
        <v>131</v>
      </c>
      <c r="B44" s="29" t="s">
        <v>56</v>
      </c>
      <c r="C44" s="33">
        <v>6.2830001711845354</v>
      </c>
      <c r="D44" s="33">
        <v>9.0379998683929408</v>
      </c>
      <c r="E44" s="33">
        <v>13.64800012111661</v>
      </c>
      <c r="F44" s="33">
        <v>20.04699945449828</v>
      </c>
      <c r="G44" s="33">
        <v>28.645998954772889</v>
      </c>
      <c r="H44" s="33">
        <v>39.91999959945673</v>
      </c>
      <c r="I44" s="33">
        <v>51.775998115539494</v>
      </c>
      <c r="J44" s="33">
        <v>66.049998283386103</v>
      </c>
      <c r="K44" s="33">
        <v>86.233997344970604</v>
      </c>
      <c r="L44" s="33">
        <v>109.4229984283446</v>
      </c>
      <c r="M44" s="33">
        <v>142.44900131225489</v>
      </c>
      <c r="N44" s="33">
        <v>168.90199279785128</v>
      </c>
      <c r="O44" s="33">
        <v>199.70200347900379</v>
      </c>
      <c r="P44" s="33">
        <v>230.44100189208928</v>
      </c>
      <c r="Q44" s="33">
        <v>262.57600021362282</v>
      </c>
      <c r="R44" s="33">
        <v>295.53199768066332</v>
      </c>
      <c r="S44" s="33">
        <v>329.47499847412041</v>
      </c>
      <c r="T44" s="33">
        <v>362.96698760986317</v>
      </c>
      <c r="U44" s="33">
        <v>395.85900115966712</v>
      </c>
      <c r="V44" s="33">
        <v>429.33000183105401</v>
      </c>
      <c r="W44" s="33">
        <v>463.78398895263598</v>
      </c>
      <c r="X44" s="33">
        <v>499.93299102783101</v>
      </c>
      <c r="Y44" s="33">
        <v>537.29598999023301</v>
      </c>
      <c r="Z44" s="33">
        <v>565.41600036621003</v>
      </c>
      <c r="AA44" s="33">
        <v>594.35398864746003</v>
      </c>
      <c r="AB44" s="33">
        <v>624.14299011230401</v>
      </c>
      <c r="AC44" s="33">
        <v>654.72198486328</v>
      </c>
      <c r="AD44" s="33">
        <v>685.86102294921807</v>
      </c>
      <c r="AE44" s="33">
        <v>717.54901123046807</v>
      </c>
    </row>
    <row r="45" spans="1:31" s="28" customFormat="1">
      <c r="A45" s="34" t="s">
        <v>138</v>
      </c>
      <c r="B45" s="34"/>
      <c r="C45" s="35">
        <v>17853.72791452636</v>
      </c>
      <c r="D45" s="35">
        <v>19163.712915136712</v>
      </c>
      <c r="E45" s="35">
        <v>19163.712915136712</v>
      </c>
      <c r="F45" s="35">
        <v>17159.798857232301</v>
      </c>
      <c r="G45" s="35">
        <v>17159.798857228572</v>
      </c>
      <c r="H45" s="35">
        <v>17039.736530871793</v>
      </c>
      <c r="I45" s="35">
        <v>16859.440150991461</v>
      </c>
      <c r="J45" s="35">
        <v>17917.813807183193</v>
      </c>
      <c r="K45" s="35">
        <v>17711.103239182976</v>
      </c>
      <c r="L45" s="35">
        <v>17711.103239182772</v>
      </c>
      <c r="M45" s="35">
        <v>18490.408099182569</v>
      </c>
      <c r="N45" s="35">
        <v>19190.76828918235</v>
      </c>
      <c r="O45" s="35">
        <v>20362.501823795861</v>
      </c>
      <c r="P45" s="35">
        <v>20257.969383833592</v>
      </c>
      <c r="Q45" s="35">
        <v>20735.877633856082</v>
      </c>
      <c r="R45" s="35">
        <v>20367.771522011059</v>
      </c>
      <c r="S45" s="35">
        <v>22708.390833518501</v>
      </c>
      <c r="T45" s="35">
        <v>22818.2958846359</v>
      </c>
      <c r="U45" s="35">
        <v>23467.786930746024</v>
      </c>
      <c r="V45" s="35">
        <v>23895.727298601167</v>
      </c>
      <c r="W45" s="35">
        <v>25880.540764510755</v>
      </c>
      <c r="X45" s="35">
        <v>28760.586713896802</v>
      </c>
      <c r="Y45" s="35">
        <v>28321.79299653491</v>
      </c>
      <c r="Z45" s="35">
        <v>27634.029603380499</v>
      </c>
      <c r="AA45" s="35">
        <v>27483.304683688591</v>
      </c>
      <c r="AB45" s="35">
        <v>33650.369480264213</v>
      </c>
      <c r="AC45" s="35">
        <v>33539.969478743369</v>
      </c>
      <c r="AD45" s="35">
        <v>37988.828777243354</v>
      </c>
      <c r="AE45" s="35">
        <v>42404.721171881814</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4790</v>
      </c>
      <c r="D49" s="33">
        <v>4790</v>
      </c>
      <c r="E49" s="33">
        <v>4790</v>
      </c>
      <c r="F49" s="33">
        <v>2259.0206399999988</v>
      </c>
      <c r="G49" s="33">
        <v>2259.0206399999988</v>
      </c>
      <c r="H49" s="33">
        <v>1928.0519699999988</v>
      </c>
      <c r="I49" s="33">
        <v>7.4293659000000006E-4</v>
      </c>
      <c r="J49" s="33">
        <v>4.8041303E-4</v>
      </c>
      <c r="K49" s="33">
        <v>4.8081414999999998E-4</v>
      </c>
      <c r="L49" s="33">
        <v>4.8074032000000003E-4</v>
      </c>
      <c r="M49" s="33">
        <v>4.8064340000000003E-4</v>
      </c>
      <c r="N49" s="33">
        <v>4.8158578E-4</v>
      </c>
      <c r="O49" s="33">
        <v>4.8162707999999999E-4</v>
      </c>
      <c r="P49" s="33">
        <v>4.8161357999999897E-4</v>
      </c>
      <c r="Q49" s="33">
        <v>4.8160082999999896E-4</v>
      </c>
      <c r="R49" s="33">
        <v>4.8169203999999998E-4</v>
      </c>
      <c r="S49" s="33">
        <v>4.81548029999999E-4</v>
      </c>
      <c r="T49" s="33">
        <v>4.8157492999999999E-4</v>
      </c>
      <c r="U49" s="33">
        <v>4.8157202000000002E-4</v>
      </c>
      <c r="V49" s="33">
        <v>4.8153044000000001E-4</v>
      </c>
      <c r="W49" s="33">
        <v>4.8158045E-4</v>
      </c>
      <c r="X49" s="33">
        <v>4.8159386999999999E-4</v>
      </c>
      <c r="Y49" s="33">
        <v>4.8161121999999799E-4</v>
      </c>
      <c r="Z49" s="33">
        <v>4.8159762999999895E-4</v>
      </c>
      <c r="AA49" s="33">
        <v>4.8157544000000001E-4</v>
      </c>
      <c r="AB49" s="33">
        <v>4.8159105999999902E-4</v>
      </c>
      <c r="AC49" s="33">
        <v>0</v>
      </c>
      <c r="AD49" s="33">
        <v>0</v>
      </c>
      <c r="AE49" s="33">
        <v>0</v>
      </c>
    </row>
    <row r="50" spans="1:31" s="28" customFormat="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s="28" customFormat="1">
      <c r="A51" s="29" t="s">
        <v>132</v>
      </c>
      <c r="B51" s="29" t="s">
        <v>32</v>
      </c>
      <c r="C51" s="33">
        <v>500</v>
      </c>
      <c r="D51" s="33">
        <v>500</v>
      </c>
      <c r="E51" s="33">
        <v>500</v>
      </c>
      <c r="F51" s="33">
        <v>500</v>
      </c>
      <c r="G51" s="33">
        <v>500</v>
      </c>
      <c r="H51" s="33">
        <v>500</v>
      </c>
      <c r="I51" s="33">
        <v>500</v>
      </c>
      <c r="J51" s="33">
        <v>500</v>
      </c>
      <c r="K51" s="33">
        <v>500</v>
      </c>
      <c r="L51" s="33">
        <v>500</v>
      </c>
      <c r="M51" s="33">
        <v>500</v>
      </c>
      <c r="N51" s="33">
        <v>500</v>
      </c>
      <c r="O51" s="33">
        <v>500</v>
      </c>
      <c r="P51" s="33">
        <v>500</v>
      </c>
      <c r="Q51" s="33">
        <v>500</v>
      </c>
      <c r="R51" s="33">
        <v>500</v>
      </c>
      <c r="S51" s="33">
        <v>500</v>
      </c>
      <c r="T51" s="33">
        <v>500</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1900</v>
      </c>
      <c r="D52" s="33">
        <v>1900</v>
      </c>
      <c r="E52" s="33">
        <v>1900</v>
      </c>
      <c r="F52" s="33">
        <v>1900</v>
      </c>
      <c r="G52" s="33">
        <v>1900</v>
      </c>
      <c r="H52" s="33">
        <v>1900</v>
      </c>
      <c r="I52" s="33">
        <v>1900</v>
      </c>
      <c r="J52" s="33">
        <v>1900</v>
      </c>
      <c r="K52" s="33">
        <v>1900</v>
      </c>
      <c r="L52" s="33">
        <v>1900</v>
      </c>
      <c r="M52" s="33">
        <v>1900</v>
      </c>
      <c r="N52" s="33">
        <v>1900</v>
      </c>
      <c r="O52" s="33">
        <v>1730</v>
      </c>
      <c r="P52" s="33">
        <v>1730</v>
      </c>
      <c r="Q52" s="33">
        <v>1730</v>
      </c>
      <c r="R52" s="33">
        <v>1730</v>
      </c>
      <c r="S52" s="33">
        <v>1730</v>
      </c>
      <c r="T52" s="33">
        <v>1730</v>
      </c>
      <c r="U52" s="33">
        <v>1290</v>
      </c>
      <c r="V52" s="33">
        <v>1290</v>
      </c>
      <c r="W52" s="33">
        <v>1357.6605199999999</v>
      </c>
      <c r="X52" s="33">
        <v>1263.6605199999999</v>
      </c>
      <c r="Y52" s="33">
        <v>1263.6605199999999</v>
      </c>
      <c r="Z52" s="33">
        <v>1861.1587500000001</v>
      </c>
      <c r="AA52" s="33">
        <v>1861.1587500000001</v>
      </c>
      <c r="AB52" s="33">
        <v>1861.1587500000001</v>
      </c>
      <c r="AC52" s="33">
        <v>1277.1587500000001</v>
      </c>
      <c r="AD52" s="33">
        <v>1466.8343045348699</v>
      </c>
      <c r="AE52" s="33">
        <v>1664.0708218080599</v>
      </c>
    </row>
    <row r="53" spans="1:31" s="28" customFormat="1">
      <c r="A53" s="29" t="s">
        <v>132</v>
      </c>
      <c r="B53" s="29" t="s">
        <v>65</v>
      </c>
      <c r="C53" s="33">
        <v>2219</v>
      </c>
      <c r="D53" s="33">
        <v>2219</v>
      </c>
      <c r="E53" s="33">
        <v>2219</v>
      </c>
      <c r="F53" s="33">
        <v>2219</v>
      </c>
      <c r="G53" s="33">
        <v>2219</v>
      </c>
      <c r="H53" s="33">
        <v>2219</v>
      </c>
      <c r="I53" s="33">
        <v>2219</v>
      </c>
      <c r="J53" s="33">
        <v>2219</v>
      </c>
      <c r="K53" s="33">
        <v>2219</v>
      </c>
      <c r="L53" s="33">
        <v>2219</v>
      </c>
      <c r="M53" s="33">
        <v>2219</v>
      </c>
      <c r="N53" s="33">
        <v>2219</v>
      </c>
      <c r="O53" s="33">
        <v>2219</v>
      </c>
      <c r="P53" s="33">
        <v>2219</v>
      </c>
      <c r="Q53" s="33">
        <v>2219</v>
      </c>
      <c r="R53" s="33">
        <v>2219</v>
      </c>
      <c r="S53" s="33">
        <v>2219</v>
      </c>
      <c r="T53" s="33">
        <v>2219</v>
      </c>
      <c r="U53" s="33">
        <v>2219</v>
      </c>
      <c r="V53" s="33">
        <v>2219</v>
      </c>
      <c r="W53" s="33">
        <v>2219</v>
      </c>
      <c r="X53" s="33">
        <v>2219</v>
      </c>
      <c r="Y53" s="33">
        <v>2219</v>
      </c>
      <c r="Z53" s="33">
        <v>2219</v>
      </c>
      <c r="AA53" s="33">
        <v>2219</v>
      </c>
      <c r="AB53" s="33">
        <v>2219</v>
      </c>
      <c r="AC53" s="33">
        <v>2219</v>
      </c>
      <c r="AD53" s="33">
        <v>2219</v>
      </c>
      <c r="AE53" s="33">
        <v>2219</v>
      </c>
    </row>
    <row r="54" spans="1:31" s="28" customFormat="1">
      <c r="A54" s="29" t="s">
        <v>132</v>
      </c>
      <c r="B54" s="29" t="s">
        <v>69</v>
      </c>
      <c r="C54" s="33">
        <v>3434.4399795532199</v>
      </c>
      <c r="D54" s="33">
        <v>4322.199974060055</v>
      </c>
      <c r="E54" s="33">
        <v>4322.199974060055</v>
      </c>
      <c r="F54" s="33">
        <v>5254.0296340600544</v>
      </c>
      <c r="G54" s="33">
        <v>5270.5374540600551</v>
      </c>
      <c r="H54" s="33">
        <v>5365.2455540600549</v>
      </c>
      <c r="I54" s="33">
        <v>7153.000734060055</v>
      </c>
      <c r="J54" s="33">
        <v>7703.0006740600547</v>
      </c>
      <c r="K54" s="33">
        <v>7703.0006740600547</v>
      </c>
      <c r="L54" s="33">
        <v>7703.0006740600547</v>
      </c>
      <c r="M54" s="33">
        <v>7703.0009338446835</v>
      </c>
      <c r="N54" s="33">
        <v>7909.9553739440744</v>
      </c>
      <c r="O54" s="33">
        <v>7857.4554468142742</v>
      </c>
      <c r="P54" s="33">
        <v>9229.4185468231644</v>
      </c>
      <c r="Q54" s="33">
        <v>9229.4185468372543</v>
      </c>
      <c r="R54" s="33">
        <v>9519.7004978845343</v>
      </c>
      <c r="S54" s="33">
        <v>11166.287410008832</v>
      </c>
      <c r="T54" s="33">
        <v>11577.533106493573</v>
      </c>
      <c r="U54" s="33">
        <v>11885.532766323422</v>
      </c>
      <c r="V54" s="33">
        <v>11697.675881689449</v>
      </c>
      <c r="W54" s="33">
        <v>12438.411541689449</v>
      </c>
      <c r="X54" s="33">
        <v>12692.82894245239</v>
      </c>
      <c r="Y54" s="33">
        <v>12369.028939400632</v>
      </c>
      <c r="Z54" s="33">
        <v>12057.028939400632</v>
      </c>
      <c r="AA54" s="33">
        <v>11220.489978790281</v>
      </c>
      <c r="AB54" s="33">
        <v>11220.489978790281</v>
      </c>
      <c r="AC54" s="33">
        <v>10980.489978790281</v>
      </c>
      <c r="AD54" s="33">
        <v>10951.789978027342</v>
      </c>
      <c r="AE54" s="33">
        <v>10224.099998474121</v>
      </c>
    </row>
    <row r="55" spans="1:31" s="28" customFormat="1">
      <c r="A55" s="29" t="s">
        <v>132</v>
      </c>
      <c r="B55" s="29" t="s">
        <v>68</v>
      </c>
      <c r="C55" s="33">
        <v>1098.972995758056</v>
      </c>
      <c r="D55" s="33">
        <v>1098.972995758056</v>
      </c>
      <c r="E55" s="33">
        <v>1098.972995758056</v>
      </c>
      <c r="F55" s="33">
        <v>1098.972995758056</v>
      </c>
      <c r="G55" s="33">
        <v>1098.972995758056</v>
      </c>
      <c r="H55" s="33">
        <v>1098.972995758056</v>
      </c>
      <c r="I55" s="33">
        <v>1098.972995758056</v>
      </c>
      <c r="J55" s="33">
        <v>1098.972995758056</v>
      </c>
      <c r="K55" s="33">
        <v>1098.972995758056</v>
      </c>
      <c r="L55" s="33">
        <v>1234.1426257580561</v>
      </c>
      <c r="M55" s="33">
        <v>2524.3851957580559</v>
      </c>
      <c r="N55" s="33">
        <v>3478.975356217336</v>
      </c>
      <c r="O55" s="33">
        <v>3478.9753562830665</v>
      </c>
      <c r="P55" s="33">
        <v>3478.975356299306</v>
      </c>
      <c r="Q55" s="33">
        <v>3478.9753563252007</v>
      </c>
      <c r="R55" s="33">
        <v>3478.9753563962663</v>
      </c>
      <c r="S55" s="33">
        <v>3678.529797261926</v>
      </c>
      <c r="T55" s="33">
        <v>3678.5297972799358</v>
      </c>
      <c r="U55" s="33">
        <v>3678.5297973115757</v>
      </c>
      <c r="V55" s="33">
        <v>3678.5297974550158</v>
      </c>
      <c r="W55" s="33">
        <v>4782.7790957580564</v>
      </c>
      <c r="X55" s="33">
        <v>4907.357595758056</v>
      </c>
      <c r="Y55" s="33">
        <v>4907.357595758056</v>
      </c>
      <c r="Z55" s="33">
        <v>4799.8375991149896</v>
      </c>
      <c r="AA55" s="33">
        <v>5241.0483984741204</v>
      </c>
      <c r="AB55" s="33">
        <v>6262.8609984741215</v>
      </c>
      <c r="AC55" s="33">
        <v>6262.8609984741215</v>
      </c>
      <c r="AD55" s="33">
        <v>6153.0966969482415</v>
      </c>
      <c r="AE55" s="33">
        <v>6584.6327999999994</v>
      </c>
    </row>
    <row r="56" spans="1:31" s="28" customFormat="1">
      <c r="A56" s="29" t="s">
        <v>132</v>
      </c>
      <c r="B56" s="29" t="s">
        <v>36</v>
      </c>
      <c r="C56" s="33">
        <v>55.329999923705998</v>
      </c>
      <c r="D56" s="33">
        <v>375.329999923706</v>
      </c>
      <c r="E56" s="33">
        <v>375.329999923706</v>
      </c>
      <c r="F56" s="33">
        <v>375.329999923706</v>
      </c>
      <c r="G56" s="33">
        <v>375.329999923706</v>
      </c>
      <c r="H56" s="33">
        <v>375.329999923706</v>
      </c>
      <c r="I56" s="33">
        <v>375.329999923706</v>
      </c>
      <c r="J56" s="33">
        <v>375.329999923706</v>
      </c>
      <c r="K56" s="33">
        <v>375.329999923706</v>
      </c>
      <c r="L56" s="33">
        <v>375.329999923706</v>
      </c>
      <c r="M56" s="33">
        <v>375.329999923706</v>
      </c>
      <c r="N56" s="33">
        <v>375.33031751440598</v>
      </c>
      <c r="O56" s="33">
        <v>320.00031760766001</v>
      </c>
      <c r="P56" s="33">
        <v>320.0003176349</v>
      </c>
      <c r="Q56" s="33">
        <v>320.00036793455001</v>
      </c>
      <c r="R56" s="33">
        <v>320.00036798873998</v>
      </c>
      <c r="S56" s="33">
        <v>320.00036813688001</v>
      </c>
      <c r="T56" s="33">
        <v>320.00036817360001</v>
      </c>
      <c r="U56" s="33">
        <v>320.00064932484997</v>
      </c>
      <c r="V56" s="33">
        <v>320.00064940530001</v>
      </c>
      <c r="W56" s="33">
        <v>300.00119823450001</v>
      </c>
      <c r="X56" s="33">
        <v>1.1972110000000001E-3</v>
      </c>
      <c r="Y56" s="33">
        <v>1.1972350999999899E-3</v>
      </c>
      <c r="Z56" s="33">
        <v>1.197399E-3</v>
      </c>
      <c r="AA56" s="33">
        <v>1.1962589E-3</v>
      </c>
      <c r="AB56" s="33">
        <v>230.07523999999901</v>
      </c>
      <c r="AC56" s="33">
        <v>230.07523999999901</v>
      </c>
      <c r="AD56" s="33">
        <v>450.75015000000002</v>
      </c>
      <c r="AE56" s="33">
        <v>450.95006999999998</v>
      </c>
    </row>
    <row r="57" spans="1:31" s="28" customFormat="1">
      <c r="A57" s="29" t="s">
        <v>132</v>
      </c>
      <c r="B57" s="29" t="s">
        <v>73</v>
      </c>
      <c r="C57" s="33">
        <v>0</v>
      </c>
      <c r="D57" s="33">
        <v>0</v>
      </c>
      <c r="E57" s="33">
        <v>0</v>
      </c>
      <c r="F57" s="33">
        <v>0</v>
      </c>
      <c r="G57" s="33">
        <v>0</v>
      </c>
      <c r="H57" s="33">
        <v>0</v>
      </c>
      <c r="I57" s="33">
        <v>0</v>
      </c>
      <c r="J57" s="33">
        <v>0</v>
      </c>
      <c r="K57" s="33">
        <v>0</v>
      </c>
      <c r="L57" s="33">
        <v>0</v>
      </c>
      <c r="M57" s="33">
        <v>1.0937564999999999E-4</v>
      </c>
      <c r="N57" s="33">
        <v>632.89390000000003</v>
      </c>
      <c r="O57" s="33">
        <v>632.89390000000003</v>
      </c>
      <c r="P57" s="33">
        <v>632.89390000000003</v>
      </c>
      <c r="Q57" s="33">
        <v>1139.3876</v>
      </c>
      <c r="R57" s="33">
        <v>1139.3876</v>
      </c>
      <c r="S57" s="33">
        <v>1278.0178000000001</v>
      </c>
      <c r="T57" s="33">
        <v>1278.0178000000001</v>
      </c>
      <c r="U57" s="33">
        <v>1278.0178000000001</v>
      </c>
      <c r="V57" s="33">
        <v>1278.0178000000001</v>
      </c>
      <c r="W57" s="33">
        <v>2400</v>
      </c>
      <c r="X57" s="33">
        <v>2400</v>
      </c>
      <c r="Y57" s="33">
        <v>2400</v>
      </c>
      <c r="Z57" s="33">
        <v>2400</v>
      </c>
      <c r="AA57" s="33">
        <v>2400</v>
      </c>
      <c r="AB57" s="33">
        <v>2400</v>
      </c>
      <c r="AC57" s="33">
        <v>2400</v>
      </c>
      <c r="AD57" s="33">
        <v>2400</v>
      </c>
      <c r="AE57" s="33">
        <v>2400</v>
      </c>
    </row>
    <row r="58" spans="1:31" s="28" customFormat="1">
      <c r="A58" s="29" t="s">
        <v>132</v>
      </c>
      <c r="B58" s="29" t="s">
        <v>56</v>
      </c>
      <c r="C58" s="33">
        <v>7.9670000076293901</v>
      </c>
      <c r="D58" s="33">
        <v>12.184000015258771</v>
      </c>
      <c r="E58" s="33">
        <v>18.007000446319509</v>
      </c>
      <c r="F58" s="33">
        <v>25.892000198364229</v>
      </c>
      <c r="G58" s="33">
        <v>37.312001228332434</v>
      </c>
      <c r="H58" s="33">
        <v>52.961001873016329</v>
      </c>
      <c r="I58" s="33">
        <v>71.587000846862765</v>
      </c>
      <c r="J58" s="33">
        <v>94.074999809265094</v>
      </c>
      <c r="K58" s="33">
        <v>129.77300262451132</v>
      </c>
      <c r="L58" s="33">
        <v>159.42099571227931</v>
      </c>
      <c r="M58" s="33">
        <v>205.4859981536863</v>
      </c>
      <c r="N58" s="33">
        <v>243.57999420165987</v>
      </c>
      <c r="O58" s="33">
        <v>283.22999954223542</v>
      </c>
      <c r="P58" s="33">
        <v>321.6980094909668</v>
      </c>
      <c r="Q58" s="33">
        <v>361.63500976562409</v>
      </c>
      <c r="R58" s="33">
        <v>401.73001098632784</v>
      </c>
      <c r="S58" s="33">
        <v>443.3219985961905</v>
      </c>
      <c r="T58" s="33">
        <v>486.69901275634601</v>
      </c>
      <c r="U58" s="33">
        <v>530.82399749755803</v>
      </c>
      <c r="V58" s="33">
        <v>575.44198608398301</v>
      </c>
      <c r="W58" s="33">
        <v>621.93501281738202</v>
      </c>
      <c r="X58" s="33">
        <v>669.90702819824196</v>
      </c>
      <c r="Y58" s="33">
        <v>718.01499938964798</v>
      </c>
      <c r="Z58" s="33">
        <v>754.91101074218705</v>
      </c>
      <c r="AA58" s="33">
        <v>792.92201232909997</v>
      </c>
      <c r="AB58" s="33">
        <v>831.94000244140489</v>
      </c>
      <c r="AC58" s="33">
        <v>871.86401367187409</v>
      </c>
      <c r="AD58" s="33">
        <v>912.31399536132699</v>
      </c>
      <c r="AE58" s="33">
        <v>953.27198791503804</v>
      </c>
    </row>
    <row r="59" spans="1:31" s="28" customFormat="1">
      <c r="A59" s="34" t="s">
        <v>138</v>
      </c>
      <c r="B59" s="34"/>
      <c r="C59" s="35">
        <v>13942.412975311276</v>
      </c>
      <c r="D59" s="35">
        <v>14830.172969818112</v>
      </c>
      <c r="E59" s="35">
        <v>14830.172969818112</v>
      </c>
      <c r="F59" s="35">
        <v>13231.02326981811</v>
      </c>
      <c r="G59" s="35">
        <v>13247.531089818111</v>
      </c>
      <c r="H59" s="35">
        <v>13011.27051981811</v>
      </c>
      <c r="I59" s="35">
        <v>12870.974472754702</v>
      </c>
      <c r="J59" s="35">
        <v>13420.974150231141</v>
      </c>
      <c r="K59" s="35">
        <v>13420.974150632261</v>
      </c>
      <c r="L59" s="35">
        <v>13556.143780558432</v>
      </c>
      <c r="M59" s="35">
        <v>14846.38661024614</v>
      </c>
      <c r="N59" s="35">
        <v>16007.931211747189</v>
      </c>
      <c r="O59" s="35">
        <v>15785.43128472442</v>
      </c>
      <c r="P59" s="35">
        <v>17157.39438473605</v>
      </c>
      <c r="Q59" s="35">
        <v>17157.394384763284</v>
      </c>
      <c r="R59" s="35">
        <v>17447.676335972839</v>
      </c>
      <c r="S59" s="35">
        <v>19293.817688818788</v>
      </c>
      <c r="T59" s="35">
        <v>19705.063385348436</v>
      </c>
      <c r="U59" s="35">
        <v>19073.063045207018</v>
      </c>
      <c r="V59" s="35">
        <v>18885.206160674905</v>
      </c>
      <c r="W59" s="35">
        <v>20797.851639027955</v>
      </c>
      <c r="X59" s="35">
        <v>21082.847539804316</v>
      </c>
      <c r="Y59" s="35">
        <v>20759.047536769911</v>
      </c>
      <c r="Z59" s="35">
        <v>20937.02577011325</v>
      </c>
      <c r="AA59" s="35">
        <v>20541.697608839844</v>
      </c>
      <c r="AB59" s="35">
        <v>21563.510208855463</v>
      </c>
      <c r="AC59" s="35">
        <v>20739.509727264405</v>
      </c>
      <c r="AD59" s="35">
        <v>20790.720979510454</v>
      </c>
      <c r="AE59" s="35">
        <v>20691.803620282182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709</v>
      </c>
      <c r="D64" s="33">
        <v>709</v>
      </c>
      <c r="E64" s="33">
        <v>529</v>
      </c>
      <c r="F64" s="33">
        <v>529</v>
      </c>
      <c r="G64" s="33">
        <v>529</v>
      </c>
      <c r="H64" s="33">
        <v>529</v>
      </c>
      <c r="I64" s="33">
        <v>529</v>
      </c>
      <c r="J64" s="33">
        <v>529</v>
      </c>
      <c r="K64" s="33">
        <v>529</v>
      </c>
      <c r="L64" s="33">
        <v>529</v>
      </c>
      <c r="M64" s="33">
        <v>529</v>
      </c>
      <c r="N64" s="33">
        <v>529</v>
      </c>
      <c r="O64" s="33">
        <v>529</v>
      </c>
      <c r="P64" s="33">
        <v>529</v>
      </c>
      <c r="Q64" s="33">
        <v>529</v>
      </c>
      <c r="R64" s="33">
        <v>529</v>
      </c>
      <c r="S64" s="33">
        <v>0</v>
      </c>
      <c r="T64" s="33">
        <v>0</v>
      </c>
      <c r="U64" s="33">
        <v>0</v>
      </c>
      <c r="V64" s="33">
        <v>0</v>
      </c>
      <c r="W64" s="33">
        <v>0</v>
      </c>
      <c r="X64" s="33">
        <v>0</v>
      </c>
      <c r="Y64" s="33">
        <v>0</v>
      </c>
      <c r="Z64" s="33">
        <v>0</v>
      </c>
      <c r="AA64" s="33">
        <v>0</v>
      </c>
      <c r="AB64" s="33">
        <v>0</v>
      </c>
      <c r="AC64" s="33">
        <v>0</v>
      </c>
      <c r="AD64" s="33">
        <v>0</v>
      </c>
      <c r="AE64" s="33">
        <v>0</v>
      </c>
    </row>
    <row r="65" spans="1:31" s="28" customFormat="1">
      <c r="A65" s="29" t="s">
        <v>133</v>
      </c>
      <c r="B65" s="29" t="s">
        <v>32</v>
      </c>
      <c r="C65" s="33">
        <v>800</v>
      </c>
      <c r="D65" s="33">
        <v>800</v>
      </c>
      <c r="E65" s="33">
        <v>800</v>
      </c>
      <c r="F65" s="33">
        <v>800</v>
      </c>
      <c r="G65" s="33">
        <v>800</v>
      </c>
      <c r="H65" s="33">
        <v>800</v>
      </c>
      <c r="I65" s="33">
        <v>800</v>
      </c>
      <c r="J65" s="33">
        <v>800</v>
      </c>
      <c r="K65" s="33">
        <v>800</v>
      </c>
      <c r="L65" s="33">
        <v>800</v>
      </c>
      <c r="M65" s="33">
        <v>800</v>
      </c>
      <c r="N65" s="33">
        <v>800</v>
      </c>
      <c r="O65" s="33">
        <v>800</v>
      </c>
      <c r="P65" s="33">
        <v>800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1437.1399917602528</v>
      </c>
      <c r="D66" s="33">
        <v>1437.1399917602528</v>
      </c>
      <c r="E66" s="33">
        <v>1437.1399917602528</v>
      </c>
      <c r="F66" s="33">
        <v>1437.1399917602528</v>
      </c>
      <c r="G66" s="33">
        <v>1437.1399917602528</v>
      </c>
      <c r="H66" s="33">
        <v>1437.1399917602528</v>
      </c>
      <c r="I66" s="33">
        <v>1437.1399917602528</v>
      </c>
      <c r="J66" s="33">
        <v>1437.1399917602528</v>
      </c>
      <c r="K66" s="33">
        <v>1437.1399917602528</v>
      </c>
      <c r="L66" s="33">
        <v>1054.639991760253</v>
      </c>
      <c r="M66" s="33">
        <v>1054.639991760253</v>
      </c>
      <c r="N66" s="33">
        <v>785.29999542236283</v>
      </c>
      <c r="O66" s="33">
        <v>785.29999542236283</v>
      </c>
      <c r="P66" s="33">
        <v>785.29999542236283</v>
      </c>
      <c r="Q66" s="33">
        <v>705.30013089523288</v>
      </c>
      <c r="R66" s="33">
        <v>705.30013090363286</v>
      </c>
      <c r="S66" s="33">
        <v>822.97948542236179</v>
      </c>
      <c r="T66" s="33">
        <v>822.97948542236179</v>
      </c>
      <c r="U66" s="33">
        <v>822.97948542236179</v>
      </c>
      <c r="V66" s="33">
        <v>822.97948542236179</v>
      </c>
      <c r="W66" s="33">
        <v>1330.8196954223627</v>
      </c>
      <c r="X66" s="33">
        <v>1330.8196954223627</v>
      </c>
      <c r="Y66" s="33">
        <v>1506.4244454223629</v>
      </c>
      <c r="Z66" s="33">
        <v>1172.5754454223629</v>
      </c>
      <c r="AA66" s="33">
        <v>1172.5754454223629</v>
      </c>
      <c r="AB66" s="33">
        <v>1172.5754454223629</v>
      </c>
      <c r="AC66" s="33">
        <v>1172.5754454223629</v>
      </c>
      <c r="AD66" s="33">
        <v>1172.5754454223629</v>
      </c>
      <c r="AE66" s="33">
        <v>1172.5754454223629</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2053.3109391646617</v>
      </c>
      <c r="D68" s="33">
        <v>2349.7109407098105</v>
      </c>
      <c r="E68" s="33">
        <v>2573.8149605285603</v>
      </c>
      <c r="F68" s="33">
        <v>3404.7099545285605</v>
      </c>
      <c r="G68" s="33">
        <v>3404.7099545285605</v>
      </c>
      <c r="H68" s="33">
        <v>3404.7100572254067</v>
      </c>
      <c r="I68" s="33">
        <v>3503.2654772423443</v>
      </c>
      <c r="J68" s="33">
        <v>4199.2693872504897</v>
      </c>
      <c r="K68" s="33">
        <v>4108.5195051050141</v>
      </c>
      <c r="L68" s="33">
        <v>3996.5195051570295</v>
      </c>
      <c r="M68" s="33">
        <v>3996.5195051770406</v>
      </c>
      <c r="N68" s="33">
        <v>4741.5196730514099</v>
      </c>
      <c r="O68" s="33">
        <v>4642.8196761402787</v>
      </c>
      <c r="P68" s="33">
        <v>4642.8196761788477</v>
      </c>
      <c r="Q68" s="33">
        <v>4549.1566968872094</v>
      </c>
      <c r="R68" s="33">
        <v>4364.3570350855216</v>
      </c>
      <c r="S68" s="33">
        <v>4366.1626694587421</v>
      </c>
      <c r="T68" s="33">
        <v>4347.9456087434028</v>
      </c>
      <c r="U68" s="33">
        <v>4367.7774164524626</v>
      </c>
      <c r="V68" s="33">
        <v>4356.577053581962</v>
      </c>
      <c r="W68" s="33">
        <v>4921.9817397417328</v>
      </c>
      <c r="X68" s="33">
        <v>5042.5383473551374</v>
      </c>
      <c r="Y68" s="33">
        <v>5375.0841500358219</v>
      </c>
      <c r="Z68" s="33">
        <v>5375.0844931891161</v>
      </c>
      <c r="AA68" s="33">
        <v>5031.8844887936966</v>
      </c>
      <c r="AB68" s="33">
        <v>6060.0534232002456</v>
      </c>
      <c r="AC68" s="33">
        <v>6060.0534233334665</v>
      </c>
      <c r="AD68" s="33">
        <v>6060.0534235311961</v>
      </c>
      <c r="AE68" s="33">
        <v>6060.0534236095909</v>
      </c>
    </row>
    <row r="69" spans="1:31" s="28" customFormat="1">
      <c r="A69" s="29" t="s">
        <v>133</v>
      </c>
      <c r="B69" s="29" t="s">
        <v>68</v>
      </c>
      <c r="C69" s="33">
        <v>353</v>
      </c>
      <c r="D69" s="33">
        <v>432.19999694824207</v>
      </c>
      <c r="E69" s="33">
        <v>432.19999694824207</v>
      </c>
      <c r="F69" s="33">
        <v>432.19999694824207</v>
      </c>
      <c r="G69" s="33">
        <v>432.19999694824207</v>
      </c>
      <c r="H69" s="33">
        <v>432.19999694824207</v>
      </c>
      <c r="I69" s="33">
        <v>432.19999694824207</v>
      </c>
      <c r="J69" s="33">
        <v>432.19999694824207</v>
      </c>
      <c r="K69" s="33">
        <v>432.19999694824207</v>
      </c>
      <c r="L69" s="33">
        <v>432.20016911356208</v>
      </c>
      <c r="M69" s="33">
        <v>474.59790717264207</v>
      </c>
      <c r="N69" s="33">
        <v>474.59790730844207</v>
      </c>
      <c r="O69" s="33">
        <v>658.35656894824206</v>
      </c>
      <c r="P69" s="33">
        <v>658.35656894824206</v>
      </c>
      <c r="Q69" s="33">
        <v>658.35656894824206</v>
      </c>
      <c r="R69" s="33">
        <v>833.73989894824206</v>
      </c>
      <c r="S69" s="33">
        <v>1358.4477189482423</v>
      </c>
      <c r="T69" s="33">
        <v>1358.4477189482423</v>
      </c>
      <c r="U69" s="33">
        <v>1374.9368589482422</v>
      </c>
      <c r="V69" s="33">
        <v>1474.5968189482423</v>
      </c>
      <c r="W69" s="33">
        <v>1474.5968189482423</v>
      </c>
      <c r="X69" s="33">
        <v>1474.5968189482423</v>
      </c>
      <c r="Y69" s="33">
        <v>1569.1864153295121</v>
      </c>
      <c r="Z69" s="33">
        <v>1459.1864153465822</v>
      </c>
      <c r="AA69" s="33">
        <v>1459.1864153744821</v>
      </c>
      <c r="AB69" s="33">
        <v>1459.1864154127061</v>
      </c>
      <c r="AC69" s="33">
        <v>1459.1864154345421</v>
      </c>
      <c r="AD69" s="33">
        <v>1459.1864155780672</v>
      </c>
      <c r="AE69" s="33">
        <v>1351.1864159583622</v>
      </c>
    </row>
    <row r="70" spans="1:31" s="28" customFormat="1">
      <c r="A70" s="29" t="s">
        <v>133</v>
      </c>
      <c r="B70" s="29" t="s">
        <v>36</v>
      </c>
      <c r="C70" s="33">
        <v>205</v>
      </c>
      <c r="D70" s="33">
        <v>205</v>
      </c>
      <c r="E70" s="33">
        <v>205</v>
      </c>
      <c r="F70" s="33">
        <v>205</v>
      </c>
      <c r="G70" s="33">
        <v>205</v>
      </c>
      <c r="H70" s="33">
        <v>205</v>
      </c>
      <c r="I70" s="33">
        <v>205</v>
      </c>
      <c r="J70" s="33">
        <v>205</v>
      </c>
      <c r="K70" s="33">
        <v>205</v>
      </c>
      <c r="L70" s="33">
        <v>175</v>
      </c>
      <c r="M70" s="33">
        <v>175</v>
      </c>
      <c r="N70" s="33">
        <v>175.00071308810001</v>
      </c>
      <c r="O70" s="33">
        <v>175.00071310999999</v>
      </c>
      <c r="P70" s="33">
        <v>150.00071314914001</v>
      </c>
      <c r="Q70" s="33">
        <v>537.80611999999996</v>
      </c>
      <c r="R70" s="33">
        <v>537.80611999999996</v>
      </c>
      <c r="S70" s="33">
        <v>654.93489999999997</v>
      </c>
      <c r="T70" s="33">
        <v>654.93489999999997</v>
      </c>
      <c r="U70" s="33">
        <v>654.93489999999997</v>
      </c>
      <c r="V70" s="33">
        <v>654.93489999999997</v>
      </c>
      <c r="W70" s="33">
        <v>915.49950000000001</v>
      </c>
      <c r="X70" s="33">
        <v>915.49950000000001</v>
      </c>
      <c r="Y70" s="33">
        <v>915.49950000000001</v>
      </c>
      <c r="Z70" s="33">
        <v>1077.9377399999998</v>
      </c>
      <c r="AA70" s="33">
        <v>1077.9377399999998</v>
      </c>
      <c r="AB70" s="33">
        <v>1077.9377399999998</v>
      </c>
      <c r="AC70" s="33">
        <v>1077.9377399999998</v>
      </c>
      <c r="AD70" s="33">
        <v>1077.9377399999998</v>
      </c>
      <c r="AE70" s="33">
        <v>1077.9377399999998</v>
      </c>
    </row>
    <row r="71" spans="1:31" s="28" customFormat="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1.0342101E-4</v>
      </c>
      <c r="X71" s="33">
        <v>1.0344548E-4</v>
      </c>
      <c r="Y71" s="33">
        <v>1.0345404000000001E-4</v>
      </c>
      <c r="Z71" s="33">
        <v>1.5742322999999999E-4</v>
      </c>
      <c r="AA71" s="33">
        <v>1.5743598999999999E-4</v>
      </c>
      <c r="AB71" s="33">
        <v>1.5744193999999901E-4</v>
      </c>
      <c r="AC71" s="33">
        <v>1.5744705E-4</v>
      </c>
      <c r="AD71" s="33">
        <v>1.5745201E-4</v>
      </c>
      <c r="AE71" s="33">
        <v>1.5746245E-4</v>
      </c>
    </row>
    <row r="72" spans="1:31" s="28" customFormat="1">
      <c r="A72" s="29" t="s">
        <v>133</v>
      </c>
      <c r="B72" s="29" t="s">
        <v>56</v>
      </c>
      <c r="C72" s="33">
        <v>7.4029999971389735</v>
      </c>
      <c r="D72" s="33">
        <v>12.575000226497592</v>
      </c>
      <c r="E72" s="33">
        <v>16.369000315666128</v>
      </c>
      <c r="F72" s="33">
        <v>20.818000197410502</v>
      </c>
      <c r="G72" s="33">
        <v>25.87799990177151</v>
      </c>
      <c r="H72" s="33">
        <v>32.538999319076488</v>
      </c>
      <c r="I72" s="33">
        <v>40.105000257492037</v>
      </c>
      <c r="J72" s="33">
        <v>48.895000457763594</v>
      </c>
      <c r="K72" s="33">
        <v>60.853001117706292</v>
      </c>
      <c r="L72" s="33">
        <v>70.613999366760211</v>
      </c>
      <c r="M72" s="33">
        <v>87.129001617431598</v>
      </c>
      <c r="N72" s="33">
        <v>97.388002395629798</v>
      </c>
      <c r="O72" s="33">
        <v>109.5459995269775</v>
      </c>
      <c r="P72" s="33">
        <v>121.6550025939941</v>
      </c>
      <c r="Q72" s="33">
        <v>134.32599639892521</v>
      </c>
      <c r="R72" s="33">
        <v>146.65700340270959</v>
      </c>
      <c r="S72" s="33">
        <v>158.13800048828108</v>
      </c>
      <c r="T72" s="33">
        <v>169.17599487304611</v>
      </c>
      <c r="U72" s="33">
        <v>180.25500488281182</v>
      </c>
      <c r="V72" s="33">
        <v>191.1859970092772</v>
      </c>
      <c r="W72" s="33">
        <v>202.3560066223144</v>
      </c>
      <c r="X72" s="33">
        <v>214.59900665283121</v>
      </c>
      <c r="Y72" s="33">
        <v>227.01400756835909</v>
      </c>
      <c r="Z72" s="33">
        <v>236.6820068359371</v>
      </c>
      <c r="AA72" s="33">
        <v>246.51099395751868</v>
      </c>
      <c r="AB72" s="33">
        <v>256.5340042114251</v>
      </c>
      <c r="AC72" s="33">
        <v>266.71499633788972</v>
      </c>
      <c r="AD72" s="33">
        <v>276.9229888916006</v>
      </c>
      <c r="AE72" s="33">
        <v>287.16101074218739</v>
      </c>
    </row>
    <row r="73" spans="1:31" s="28" customFormat="1">
      <c r="A73" s="34" t="s">
        <v>138</v>
      </c>
      <c r="B73" s="34"/>
      <c r="C73" s="35">
        <v>5352.4509309249152</v>
      </c>
      <c r="D73" s="35">
        <v>5728.0509294183057</v>
      </c>
      <c r="E73" s="35">
        <v>5772.1549492370559</v>
      </c>
      <c r="F73" s="35">
        <v>6603.0499432370561</v>
      </c>
      <c r="G73" s="35">
        <v>6603.0499432370561</v>
      </c>
      <c r="H73" s="35">
        <v>6603.0500459339019</v>
      </c>
      <c r="I73" s="35">
        <v>6701.6054659508391</v>
      </c>
      <c r="J73" s="35">
        <v>7397.6093759589849</v>
      </c>
      <c r="K73" s="35">
        <v>7306.8594938135093</v>
      </c>
      <c r="L73" s="35">
        <v>6812.359666030844</v>
      </c>
      <c r="M73" s="35">
        <v>6854.757404109936</v>
      </c>
      <c r="N73" s="35">
        <v>7330.417575782214</v>
      </c>
      <c r="O73" s="35">
        <v>7415.4762405108831</v>
      </c>
      <c r="P73" s="35">
        <v>7415.476240549453</v>
      </c>
      <c r="Q73" s="35">
        <v>6441.813396730684</v>
      </c>
      <c r="R73" s="35">
        <v>6432.397064937396</v>
      </c>
      <c r="S73" s="35">
        <v>6547.5898738293463</v>
      </c>
      <c r="T73" s="35">
        <v>6529.3728131140069</v>
      </c>
      <c r="U73" s="35">
        <v>6565.6937608230664</v>
      </c>
      <c r="V73" s="35">
        <v>6654.1533579525658</v>
      </c>
      <c r="W73" s="35">
        <v>7727.3982541123387</v>
      </c>
      <c r="X73" s="35">
        <v>7847.9548617257424</v>
      </c>
      <c r="Y73" s="35">
        <v>8450.6950107876964</v>
      </c>
      <c r="Z73" s="35">
        <v>8006.8463539580616</v>
      </c>
      <c r="AA73" s="35">
        <v>7663.6463495905418</v>
      </c>
      <c r="AB73" s="35">
        <v>8691.8152840353141</v>
      </c>
      <c r="AC73" s="35">
        <v>8691.815284190372</v>
      </c>
      <c r="AD73" s="35">
        <v>8691.8152845316272</v>
      </c>
      <c r="AE73" s="35">
        <v>8583.8152849903163</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208</v>
      </c>
      <c r="D78" s="33">
        <v>208</v>
      </c>
      <c r="E78" s="33">
        <v>208</v>
      </c>
      <c r="F78" s="33">
        <v>208</v>
      </c>
      <c r="G78" s="33">
        <v>208</v>
      </c>
      <c r="H78" s="33">
        <v>208</v>
      </c>
      <c r="I78" s="33">
        <v>208</v>
      </c>
      <c r="J78" s="33">
        <v>208</v>
      </c>
      <c r="K78" s="33">
        <v>208</v>
      </c>
      <c r="L78" s="33">
        <v>208</v>
      </c>
      <c r="M78" s="33">
        <v>208</v>
      </c>
      <c r="N78" s="33">
        <v>208</v>
      </c>
      <c r="O78" s="33">
        <v>208</v>
      </c>
      <c r="P78" s="33">
        <v>208</v>
      </c>
      <c r="Q78" s="33">
        <v>208</v>
      </c>
      <c r="R78" s="33">
        <v>208</v>
      </c>
      <c r="S78" s="33">
        <v>208</v>
      </c>
      <c r="T78" s="33">
        <v>208</v>
      </c>
      <c r="U78" s="33">
        <v>208</v>
      </c>
      <c r="V78" s="33">
        <v>208</v>
      </c>
      <c r="W78" s="33">
        <v>208</v>
      </c>
      <c r="X78" s="33">
        <v>208</v>
      </c>
      <c r="Y78" s="33">
        <v>208</v>
      </c>
      <c r="Z78" s="33">
        <v>208</v>
      </c>
      <c r="AA78" s="33">
        <v>208</v>
      </c>
      <c r="AB78" s="33">
        <v>208</v>
      </c>
      <c r="AC78" s="33">
        <v>208</v>
      </c>
      <c r="AD78" s="33">
        <v>208</v>
      </c>
      <c r="AE78" s="33">
        <v>208</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178</v>
      </c>
      <c r="D80" s="33">
        <v>178</v>
      </c>
      <c r="E80" s="33">
        <v>178</v>
      </c>
      <c r="F80" s="33">
        <v>178</v>
      </c>
      <c r="G80" s="33">
        <v>178</v>
      </c>
      <c r="H80" s="33">
        <v>178</v>
      </c>
      <c r="I80" s="33">
        <v>178</v>
      </c>
      <c r="J80" s="33">
        <v>178</v>
      </c>
      <c r="K80" s="33">
        <v>178</v>
      </c>
      <c r="L80" s="33">
        <v>178</v>
      </c>
      <c r="M80" s="33">
        <v>178</v>
      </c>
      <c r="N80" s="33">
        <v>178</v>
      </c>
      <c r="O80" s="33">
        <v>178</v>
      </c>
      <c r="P80" s="33">
        <v>178</v>
      </c>
      <c r="Q80" s="33">
        <v>178</v>
      </c>
      <c r="R80" s="33">
        <v>178</v>
      </c>
      <c r="S80" s="33">
        <v>178</v>
      </c>
      <c r="T80" s="33">
        <v>178</v>
      </c>
      <c r="U80" s="33">
        <v>178</v>
      </c>
      <c r="V80" s="33">
        <v>58</v>
      </c>
      <c r="W80" s="33">
        <v>58</v>
      </c>
      <c r="X80" s="33">
        <v>58</v>
      </c>
      <c r="Y80" s="33">
        <v>58</v>
      </c>
      <c r="Z80" s="33">
        <v>58</v>
      </c>
      <c r="AA80" s="33">
        <v>58</v>
      </c>
      <c r="AB80" s="33">
        <v>58</v>
      </c>
      <c r="AC80" s="33">
        <v>58</v>
      </c>
      <c r="AD80" s="33">
        <v>58</v>
      </c>
      <c r="AE80" s="33">
        <v>58</v>
      </c>
    </row>
    <row r="81" spans="1:35" s="28" customFormat="1">
      <c r="A81" s="29" t="s">
        <v>134</v>
      </c>
      <c r="B81" s="29" t="s">
        <v>65</v>
      </c>
      <c r="C81" s="33">
        <v>2408.8999938964839</v>
      </c>
      <c r="D81" s="33">
        <v>2408.8999938964839</v>
      </c>
      <c r="E81" s="33">
        <v>2408.8999938964839</v>
      </c>
      <c r="F81" s="33">
        <v>2408.8999938964839</v>
      </c>
      <c r="G81" s="33">
        <v>2408.8999938964839</v>
      </c>
      <c r="H81" s="33">
        <v>2408.8999938964839</v>
      </c>
      <c r="I81" s="33">
        <v>2658.8999938964839</v>
      </c>
      <c r="J81" s="33">
        <v>2658.8999938964839</v>
      </c>
      <c r="K81" s="33">
        <v>2658.8999938964839</v>
      </c>
      <c r="L81" s="33">
        <v>2658.8999938964839</v>
      </c>
      <c r="M81" s="33">
        <v>2658.8999938964839</v>
      </c>
      <c r="N81" s="33">
        <v>2658.8999938964839</v>
      </c>
      <c r="O81" s="33">
        <v>2658.8999938964839</v>
      </c>
      <c r="P81" s="33">
        <v>2658.8999938964839</v>
      </c>
      <c r="Q81" s="33">
        <v>2658.8999938964839</v>
      </c>
      <c r="R81" s="33">
        <v>2658.8999938964839</v>
      </c>
      <c r="S81" s="33">
        <v>2658.8999938964839</v>
      </c>
      <c r="T81" s="33">
        <v>2658.8999938964839</v>
      </c>
      <c r="U81" s="33">
        <v>2658.8999938964839</v>
      </c>
      <c r="V81" s="33">
        <v>2658.8999938964839</v>
      </c>
      <c r="W81" s="33">
        <v>2658.8999938964839</v>
      </c>
      <c r="X81" s="33">
        <v>2658.8999938964839</v>
      </c>
      <c r="Y81" s="33">
        <v>2658.8999938964839</v>
      </c>
      <c r="Z81" s="33">
        <v>2658.8999938964839</v>
      </c>
      <c r="AA81" s="33">
        <v>2658.8999938964839</v>
      </c>
      <c r="AB81" s="33">
        <v>2658.8999938964839</v>
      </c>
      <c r="AC81" s="33">
        <v>2658.8999938964839</v>
      </c>
      <c r="AD81" s="33">
        <v>2658.8999938964839</v>
      </c>
      <c r="AE81" s="33">
        <v>2658.8999938964839</v>
      </c>
    </row>
    <row r="82" spans="1:35" s="28" customFormat="1">
      <c r="A82" s="29" t="s">
        <v>134</v>
      </c>
      <c r="B82" s="29" t="s">
        <v>69</v>
      </c>
      <c r="C82" s="33">
        <v>917.45261228970503</v>
      </c>
      <c r="D82" s="33">
        <v>917.4526123011251</v>
      </c>
      <c r="E82" s="33">
        <v>1315.8449303706052</v>
      </c>
      <c r="F82" s="33">
        <v>1315.8449303706052</v>
      </c>
      <c r="G82" s="33">
        <v>1315.8449303706052</v>
      </c>
      <c r="H82" s="33">
        <v>1315.8449303706052</v>
      </c>
      <c r="I82" s="33">
        <v>1966.994992370604</v>
      </c>
      <c r="J82" s="33">
        <v>1966.994992370604</v>
      </c>
      <c r="K82" s="33">
        <v>2817.7498523706049</v>
      </c>
      <c r="L82" s="33">
        <v>2817.7498523706049</v>
      </c>
      <c r="M82" s="33">
        <v>2817.7498523706049</v>
      </c>
      <c r="N82" s="33">
        <v>2989.1958333706052</v>
      </c>
      <c r="O82" s="33">
        <v>2989.1958333706052</v>
      </c>
      <c r="P82" s="33">
        <v>2989.1958333706052</v>
      </c>
      <c r="Q82" s="33">
        <v>2989.1958333706052</v>
      </c>
      <c r="R82" s="33">
        <v>3020.0131233706052</v>
      </c>
      <c r="S82" s="33">
        <v>3118.0094933706055</v>
      </c>
      <c r="T82" s="33">
        <v>3141.3849733706052</v>
      </c>
      <c r="U82" s="33">
        <v>3223.0636693706056</v>
      </c>
      <c r="V82" s="33">
        <v>3223.0636693706056</v>
      </c>
      <c r="W82" s="33">
        <v>3567.4409023706039</v>
      </c>
      <c r="X82" s="33">
        <v>3655.2856023706054</v>
      </c>
      <c r="Y82" s="33">
        <v>3655.2856023706054</v>
      </c>
      <c r="Z82" s="33">
        <v>3506.885608474121</v>
      </c>
      <c r="AA82" s="33">
        <v>3506.8856384741212</v>
      </c>
      <c r="AB82" s="33">
        <v>3864.6281884741211</v>
      </c>
      <c r="AC82" s="33">
        <v>4027.1506584741214</v>
      </c>
      <c r="AD82" s="33">
        <v>4027.1506584741214</v>
      </c>
      <c r="AE82" s="33">
        <v>4027.1506584741214</v>
      </c>
    </row>
    <row r="83" spans="1:35" s="28" customFormat="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5" s="28" customFormat="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1.0662819E-4</v>
      </c>
      <c r="AB84" s="33">
        <v>1.26804039999999E-4</v>
      </c>
      <c r="AC84" s="33">
        <v>1.2493351999999999E-4</v>
      </c>
      <c r="AD84" s="33">
        <v>1.3409895E-4</v>
      </c>
      <c r="AE84" s="33">
        <v>1.3246566000000001E-4</v>
      </c>
    </row>
    <row r="85" spans="1:35" s="28" customFormat="1">
      <c r="A85" s="29" t="s">
        <v>134</v>
      </c>
      <c r="B85" s="29" t="s">
        <v>73</v>
      </c>
      <c r="C85" s="33">
        <v>0</v>
      </c>
      <c r="D85" s="33">
        <v>0</v>
      </c>
      <c r="E85" s="33">
        <v>0</v>
      </c>
      <c r="F85" s="33">
        <v>0</v>
      </c>
      <c r="G85" s="33">
        <v>0</v>
      </c>
      <c r="H85" s="33">
        <v>0</v>
      </c>
      <c r="I85" s="33">
        <v>0</v>
      </c>
      <c r="J85" s="33">
        <v>0</v>
      </c>
      <c r="K85" s="33">
        <v>191.36736908950002</v>
      </c>
      <c r="L85" s="33">
        <v>233.69182921620001</v>
      </c>
      <c r="M85" s="33">
        <v>258.35325930626999</v>
      </c>
      <c r="N85" s="33">
        <v>760.52741955063004</v>
      </c>
      <c r="O85" s="33">
        <v>760.52741955674003</v>
      </c>
      <c r="P85" s="33">
        <v>760.52741955860006</v>
      </c>
      <c r="Q85" s="33">
        <v>760.52741956236002</v>
      </c>
      <c r="R85" s="33">
        <v>760.52741957030003</v>
      </c>
      <c r="S85" s="33">
        <v>781.07386957675999</v>
      </c>
      <c r="T85" s="33">
        <v>781.07386958749998</v>
      </c>
      <c r="U85" s="33">
        <v>931.79391960271994</v>
      </c>
      <c r="V85" s="33">
        <v>931.79391960676992</v>
      </c>
      <c r="W85" s="33">
        <v>971.12881962803999</v>
      </c>
      <c r="X85" s="33">
        <v>971.12881965345002</v>
      </c>
      <c r="Y85" s="33">
        <v>971.12881965696999</v>
      </c>
      <c r="Z85" s="33">
        <v>971.12881966728003</v>
      </c>
      <c r="AA85" s="33">
        <v>971.12881979129997</v>
      </c>
      <c r="AB85" s="33">
        <v>971.12884692342004</v>
      </c>
      <c r="AC85" s="33">
        <v>971.12884693792</v>
      </c>
      <c r="AD85" s="33">
        <v>971.12884695584</v>
      </c>
      <c r="AE85" s="33">
        <v>971.12884696430001</v>
      </c>
      <c r="AF85" s="13"/>
      <c r="AG85" s="13"/>
      <c r="AH85" s="13"/>
      <c r="AI85" s="13"/>
    </row>
    <row r="86" spans="1:35" s="28" customFormat="1">
      <c r="A86" s="29" t="s">
        <v>134</v>
      </c>
      <c r="B86" s="29" t="s">
        <v>56</v>
      </c>
      <c r="C86" s="33">
        <v>0.99499997496604808</v>
      </c>
      <c r="D86" s="33">
        <v>1.415000021457667</v>
      </c>
      <c r="E86" s="33">
        <v>2.0360000282525998</v>
      </c>
      <c r="F86" s="33">
        <v>2.958000093698498</v>
      </c>
      <c r="G86" s="33">
        <v>4.20800000429153</v>
      </c>
      <c r="H86" s="33">
        <v>5.8949999809265092</v>
      </c>
      <c r="I86" s="33">
        <v>7.7250001430511404</v>
      </c>
      <c r="J86" s="33">
        <v>9.8589997291564799</v>
      </c>
      <c r="K86" s="33">
        <v>12.51299989223479</v>
      </c>
      <c r="L86" s="33">
        <v>14.7519994974136</v>
      </c>
      <c r="M86" s="33">
        <v>18.24099993705747</v>
      </c>
      <c r="N86" s="33">
        <v>20.73800063133238</v>
      </c>
      <c r="O86" s="33">
        <v>23.62099909782409</v>
      </c>
      <c r="P86" s="33">
        <v>26.457000732421807</v>
      </c>
      <c r="Q86" s="33">
        <v>29.458000183105451</v>
      </c>
      <c r="R86" s="33">
        <v>32.476999282836843</v>
      </c>
      <c r="S86" s="33">
        <v>35.51900005340574</v>
      </c>
      <c r="T86" s="33">
        <v>38.362999916076582</v>
      </c>
      <c r="U86" s="33">
        <v>41.121999740600522</v>
      </c>
      <c r="V86" s="33">
        <v>43.868001937866204</v>
      </c>
      <c r="W86" s="33">
        <v>46.668000221252399</v>
      </c>
      <c r="X86" s="33">
        <v>49.624001502990701</v>
      </c>
      <c r="Y86" s="33">
        <v>52.6380004882812</v>
      </c>
      <c r="Z86" s="33">
        <v>54.9420003890991</v>
      </c>
      <c r="AA86" s="33">
        <v>57.288998603820701</v>
      </c>
      <c r="AB86" s="33">
        <v>59.677999496459798</v>
      </c>
      <c r="AC86" s="33">
        <v>62.101000785827495</v>
      </c>
      <c r="AD86" s="33">
        <v>64.536000251769906</v>
      </c>
      <c r="AE86" s="33">
        <v>66.983001708984304</v>
      </c>
      <c r="AF86" s="13"/>
      <c r="AG86" s="13"/>
      <c r="AH86" s="13"/>
      <c r="AI86" s="13"/>
    </row>
    <row r="87" spans="1:35" s="28" customFormat="1">
      <c r="A87" s="34" t="s">
        <v>138</v>
      </c>
      <c r="B87" s="34"/>
      <c r="C87" s="35">
        <v>3712.352606186189</v>
      </c>
      <c r="D87" s="35">
        <v>3712.352606197609</v>
      </c>
      <c r="E87" s="35">
        <v>4110.7449242670891</v>
      </c>
      <c r="F87" s="35">
        <v>4110.7449242670891</v>
      </c>
      <c r="G87" s="35">
        <v>4110.7449242670891</v>
      </c>
      <c r="H87" s="35">
        <v>4110.7449242670891</v>
      </c>
      <c r="I87" s="35">
        <v>5011.8949862670879</v>
      </c>
      <c r="J87" s="35">
        <v>5011.8949862670879</v>
      </c>
      <c r="K87" s="35">
        <v>5862.6498462670888</v>
      </c>
      <c r="L87" s="35">
        <v>5862.6498462670888</v>
      </c>
      <c r="M87" s="35">
        <v>5862.6498462670888</v>
      </c>
      <c r="N87" s="35">
        <v>6034.0958272670887</v>
      </c>
      <c r="O87" s="35">
        <v>6034.0958272670887</v>
      </c>
      <c r="P87" s="35">
        <v>6034.0958272670887</v>
      </c>
      <c r="Q87" s="35">
        <v>6034.0958272670887</v>
      </c>
      <c r="R87" s="35">
        <v>6064.9131172670895</v>
      </c>
      <c r="S87" s="35">
        <v>6162.9094872670894</v>
      </c>
      <c r="T87" s="35">
        <v>6186.2849672670891</v>
      </c>
      <c r="U87" s="35">
        <v>6267.9636632670899</v>
      </c>
      <c r="V87" s="35">
        <v>6147.9636632670899</v>
      </c>
      <c r="W87" s="35">
        <v>6492.3408962670874</v>
      </c>
      <c r="X87" s="35">
        <v>6580.1855962670888</v>
      </c>
      <c r="Y87" s="35">
        <v>6580.1855962670888</v>
      </c>
      <c r="Z87" s="35">
        <v>6431.7856023706045</v>
      </c>
      <c r="AA87" s="35">
        <v>6431.7856323706055</v>
      </c>
      <c r="AB87" s="35">
        <v>6789.5281823706046</v>
      </c>
      <c r="AC87" s="35">
        <v>6952.0506523706053</v>
      </c>
      <c r="AD87" s="35">
        <v>6952.0506523706053</v>
      </c>
      <c r="AE87" s="35">
        <v>6952.0506523706053</v>
      </c>
      <c r="AF87" s="13"/>
      <c r="AG87" s="13"/>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260.329999923706</v>
      </c>
      <c r="D92" s="33">
        <v>600.32999992370605</v>
      </c>
      <c r="E92" s="33">
        <v>600.32999992370605</v>
      </c>
      <c r="F92" s="33">
        <v>600.32999992370605</v>
      </c>
      <c r="G92" s="33">
        <v>600.32999992370605</v>
      </c>
      <c r="H92" s="33">
        <v>600.32999992370605</v>
      </c>
      <c r="I92" s="33">
        <v>600.32999992370605</v>
      </c>
      <c r="J92" s="33">
        <v>600.32999992370605</v>
      </c>
      <c r="K92" s="33">
        <v>600.32999992370605</v>
      </c>
      <c r="L92" s="33">
        <v>570.32999992370605</v>
      </c>
      <c r="M92" s="33">
        <v>570.32999992370605</v>
      </c>
      <c r="N92" s="33">
        <v>1272.1459106025059</v>
      </c>
      <c r="O92" s="33">
        <v>1216.8159107176602</v>
      </c>
      <c r="P92" s="33">
        <v>1191.8159107840399</v>
      </c>
      <c r="Q92" s="33">
        <v>1579.6213679345499</v>
      </c>
      <c r="R92" s="33">
        <v>1579.6213679887398</v>
      </c>
      <c r="S92" s="33">
        <v>1740.17412813688</v>
      </c>
      <c r="T92" s="33">
        <v>1740.1741281735999</v>
      </c>
      <c r="U92" s="33">
        <v>2101.0000322885098</v>
      </c>
      <c r="V92" s="33">
        <v>2081.0000323860459</v>
      </c>
      <c r="W92" s="33">
        <v>4211.7082574755004</v>
      </c>
      <c r="X92" s="33">
        <v>4108.57945647406</v>
      </c>
      <c r="Y92" s="33">
        <v>4108.5794565133801</v>
      </c>
      <c r="Z92" s="33">
        <v>4663.4474568567493</v>
      </c>
      <c r="AA92" s="33">
        <v>4663.4475623748904</v>
      </c>
      <c r="AB92" s="33">
        <v>8552.1590264453389</v>
      </c>
      <c r="AC92" s="33">
        <v>8552.1590233711195</v>
      </c>
      <c r="AD92" s="33">
        <v>10066.252341475749</v>
      </c>
      <c r="AE92" s="33">
        <v>11175.056553219561</v>
      </c>
      <c r="AF92" s="13"/>
      <c r="AG92" s="13"/>
      <c r="AH92" s="13"/>
      <c r="AI92" s="13"/>
    </row>
    <row r="93" spans="1:35" collapsed="1">
      <c r="A93" s="29" t="s">
        <v>40</v>
      </c>
      <c r="B93" s="29" t="s">
        <v>72</v>
      </c>
      <c r="C93" s="33">
        <v>1330</v>
      </c>
      <c r="D93" s="33">
        <v>1330</v>
      </c>
      <c r="E93" s="33">
        <v>1330</v>
      </c>
      <c r="F93" s="33">
        <v>1330</v>
      </c>
      <c r="G93" s="33">
        <v>3370</v>
      </c>
      <c r="H93" s="33">
        <v>3370</v>
      </c>
      <c r="I93" s="33">
        <v>3370</v>
      </c>
      <c r="J93" s="33">
        <v>3370</v>
      </c>
      <c r="K93" s="33">
        <v>3561.3673690895002</v>
      </c>
      <c r="L93" s="33">
        <v>3603.6918292161999</v>
      </c>
      <c r="M93" s="33">
        <v>3628.3533686819201</v>
      </c>
      <c r="N93" s="33">
        <v>6754.1056525188305</v>
      </c>
      <c r="O93" s="33">
        <v>7182.0456525474401</v>
      </c>
      <c r="P93" s="33">
        <v>7182.0456525801992</v>
      </c>
      <c r="Q93" s="33">
        <v>7934.3725527732595</v>
      </c>
      <c r="R93" s="33">
        <v>7934.3725528149007</v>
      </c>
      <c r="S93" s="33">
        <v>10169.023153062761</v>
      </c>
      <c r="T93" s="33">
        <v>10169.023153091701</v>
      </c>
      <c r="U93" s="33">
        <v>10496.10700317322</v>
      </c>
      <c r="V93" s="33">
        <v>10496.107003197769</v>
      </c>
      <c r="W93" s="33">
        <v>11717.282285037951</v>
      </c>
      <c r="X93" s="33">
        <v>12441.13038515293</v>
      </c>
      <c r="Y93" s="33">
        <v>12441.13038517781</v>
      </c>
      <c r="Z93" s="33">
        <v>12441.13043921851</v>
      </c>
      <c r="AA93" s="33">
        <v>12441.13043940259</v>
      </c>
      <c r="AB93" s="33">
        <v>12441.13046660546</v>
      </c>
      <c r="AC93" s="33">
        <v>12441.13046663957</v>
      </c>
      <c r="AD93" s="33">
        <v>12441.130466683449</v>
      </c>
      <c r="AE93" s="33">
        <v>12441.130466723449</v>
      </c>
    </row>
    <row r="94" spans="1:35">
      <c r="A94" s="29" t="s">
        <v>40</v>
      </c>
      <c r="B94" s="29" t="s">
        <v>76</v>
      </c>
      <c r="C94" s="33">
        <v>36.545000463724058</v>
      </c>
      <c r="D94" s="33">
        <v>54.909000635146931</v>
      </c>
      <c r="E94" s="33">
        <v>79.222001329064142</v>
      </c>
      <c r="F94" s="33">
        <v>111.71600082516652</v>
      </c>
      <c r="G94" s="33">
        <v>155.47500127553914</v>
      </c>
      <c r="H94" s="33">
        <v>212.94800400733931</v>
      </c>
      <c r="I94" s="33">
        <v>274.21200037002541</v>
      </c>
      <c r="J94" s="33">
        <v>348.48299837112398</v>
      </c>
      <c r="K94" s="33">
        <v>458.20500552654181</v>
      </c>
      <c r="L94" s="33">
        <v>557.37898790836175</v>
      </c>
      <c r="M94" s="33">
        <v>708.54700160026425</v>
      </c>
      <c r="N94" s="33">
        <v>823.44699454307477</v>
      </c>
      <c r="O94" s="33">
        <v>953.2920100688923</v>
      </c>
      <c r="P94" s="33">
        <v>1081.0300292968739</v>
      </c>
      <c r="Q94" s="33">
        <v>1214.078998565672</v>
      </c>
      <c r="R94" s="33">
        <v>1346.3650131225556</v>
      </c>
      <c r="S94" s="33">
        <v>1479.6769895553557</v>
      </c>
      <c r="T94" s="33">
        <v>1613.9160089492759</v>
      </c>
      <c r="U94" s="33">
        <v>1747.3690090179414</v>
      </c>
      <c r="V94" s="33">
        <v>1881.8849925994843</v>
      </c>
      <c r="W94" s="33">
        <v>2021.695004463194</v>
      </c>
      <c r="X94" s="33">
        <v>2168.3840570449802</v>
      </c>
      <c r="Y94" s="33">
        <v>2317.9879913330051</v>
      </c>
      <c r="Z94" s="33">
        <v>2433.0840139389015</v>
      </c>
      <c r="AA94" s="33">
        <v>2551.4770097732508</v>
      </c>
      <c r="AB94" s="33">
        <v>2673.0289897918656</v>
      </c>
      <c r="AC94" s="33">
        <v>2797.3970060348465</v>
      </c>
      <c r="AD94" s="33">
        <v>2923.2750139236414</v>
      </c>
      <c r="AE94" s="33">
        <v>3050.7689971923801</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328.26468</v>
      </c>
      <c r="O97" s="33">
        <v>328.26468</v>
      </c>
      <c r="P97" s="33">
        <v>328.26468</v>
      </c>
      <c r="Q97" s="33">
        <v>328.26468</v>
      </c>
      <c r="R97" s="33">
        <v>328.26468</v>
      </c>
      <c r="S97" s="33">
        <v>328.26468</v>
      </c>
      <c r="T97" s="33">
        <v>328.26468</v>
      </c>
      <c r="U97" s="33">
        <v>689.09030296365995</v>
      </c>
      <c r="V97" s="33">
        <v>689.09030298074595</v>
      </c>
      <c r="W97" s="33">
        <v>1968.0101592410001</v>
      </c>
      <c r="X97" s="33">
        <v>1968.0101592630599</v>
      </c>
      <c r="Y97" s="33">
        <v>1968.0101592782801</v>
      </c>
      <c r="Z97" s="33">
        <v>1968.01061945775</v>
      </c>
      <c r="AA97" s="33">
        <v>1968.0106194878001</v>
      </c>
      <c r="AB97" s="33">
        <v>1968.0106196413001</v>
      </c>
      <c r="AC97" s="33">
        <v>1968.0106184376</v>
      </c>
      <c r="AD97" s="33">
        <v>1968.0106173767999</v>
      </c>
      <c r="AE97" s="33">
        <v>1968.0106107539</v>
      </c>
    </row>
    <row r="98" spans="1:31">
      <c r="A98" s="29" t="s">
        <v>130</v>
      </c>
      <c r="B98" s="29" t="s">
        <v>72</v>
      </c>
      <c r="C98" s="33">
        <v>840</v>
      </c>
      <c r="D98" s="33">
        <v>840</v>
      </c>
      <c r="E98" s="33">
        <v>840</v>
      </c>
      <c r="F98" s="33">
        <v>840</v>
      </c>
      <c r="G98" s="33">
        <v>2880</v>
      </c>
      <c r="H98" s="33">
        <v>2880</v>
      </c>
      <c r="I98" s="33">
        <v>2880</v>
      </c>
      <c r="J98" s="33">
        <v>2880</v>
      </c>
      <c r="K98" s="33">
        <v>2880</v>
      </c>
      <c r="L98" s="33">
        <v>2880</v>
      </c>
      <c r="M98" s="33">
        <v>2880</v>
      </c>
      <c r="N98" s="33">
        <v>4433.5175829682003</v>
      </c>
      <c r="O98" s="33">
        <v>4433.5175829907002</v>
      </c>
      <c r="P98" s="33">
        <v>4433.5175830215994</v>
      </c>
      <c r="Q98" s="33">
        <v>4679.3507832108999</v>
      </c>
      <c r="R98" s="33">
        <v>4679.3507832446003</v>
      </c>
      <c r="S98" s="33">
        <v>5480.0010834860004</v>
      </c>
      <c r="T98" s="33">
        <v>5480.0010835041994</v>
      </c>
      <c r="U98" s="33">
        <v>5480.0010835704998</v>
      </c>
      <c r="V98" s="33">
        <v>5480.0010835909998</v>
      </c>
      <c r="W98" s="33">
        <v>5480.0014619888998</v>
      </c>
      <c r="X98" s="33">
        <v>5480.0014620540005</v>
      </c>
      <c r="Y98" s="33">
        <v>5480.0014620667998</v>
      </c>
      <c r="Z98" s="33">
        <v>5480.0014621280006</v>
      </c>
      <c r="AA98" s="33">
        <v>5480.0014621752998</v>
      </c>
      <c r="AB98" s="33">
        <v>5480.0014622400995</v>
      </c>
      <c r="AC98" s="33">
        <v>5480.0014622546005</v>
      </c>
      <c r="AD98" s="33">
        <v>5480.0014622755998</v>
      </c>
      <c r="AE98" s="33">
        <v>5480.0014622967001</v>
      </c>
    </row>
    <row r="99" spans="1:31">
      <c r="A99" s="29" t="s">
        <v>130</v>
      </c>
      <c r="B99" s="29" t="s">
        <v>76</v>
      </c>
      <c r="C99" s="33">
        <v>13.89700031280511</v>
      </c>
      <c r="D99" s="33">
        <v>19.697000503539961</v>
      </c>
      <c r="E99" s="33">
        <v>29.16200041770929</v>
      </c>
      <c r="F99" s="33">
        <v>42.001000881195012</v>
      </c>
      <c r="G99" s="33">
        <v>59.431001186370771</v>
      </c>
      <c r="H99" s="33">
        <v>81.633003234863267</v>
      </c>
      <c r="I99" s="33">
        <v>103.01900100707999</v>
      </c>
      <c r="J99" s="33">
        <v>129.60400009155271</v>
      </c>
      <c r="K99" s="33">
        <v>168.8320045471188</v>
      </c>
      <c r="L99" s="33">
        <v>203.168994903564</v>
      </c>
      <c r="M99" s="33">
        <v>255.2420005798339</v>
      </c>
      <c r="N99" s="33">
        <v>292.83900451660151</v>
      </c>
      <c r="O99" s="33">
        <v>337.19300842285151</v>
      </c>
      <c r="P99" s="33">
        <v>380.77901458740172</v>
      </c>
      <c r="Q99" s="33">
        <v>426.08399200439442</v>
      </c>
      <c r="R99" s="33">
        <v>469.969001770018</v>
      </c>
      <c r="S99" s="33">
        <v>513.22299194335801</v>
      </c>
      <c r="T99" s="33">
        <v>556.71101379394395</v>
      </c>
      <c r="U99" s="33">
        <v>599.30900573730401</v>
      </c>
      <c r="V99" s="33">
        <v>642.05900573730401</v>
      </c>
      <c r="W99" s="33">
        <v>686.95199584960903</v>
      </c>
      <c r="X99" s="33">
        <v>734.32102966308503</v>
      </c>
      <c r="Y99" s="33">
        <v>783.02499389648403</v>
      </c>
      <c r="Z99" s="33">
        <v>821.13299560546807</v>
      </c>
      <c r="AA99" s="33">
        <v>860.40101623535111</v>
      </c>
      <c r="AB99" s="33">
        <v>900.73399353027196</v>
      </c>
      <c r="AC99" s="33">
        <v>941.99501037597497</v>
      </c>
      <c r="AD99" s="33">
        <v>983.64100646972599</v>
      </c>
      <c r="AE99" s="33">
        <v>1025.803985595702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20</v>
      </c>
      <c r="E102" s="33">
        <v>20</v>
      </c>
      <c r="F102" s="33">
        <v>20</v>
      </c>
      <c r="G102" s="33">
        <v>20</v>
      </c>
      <c r="H102" s="33">
        <v>20</v>
      </c>
      <c r="I102" s="33">
        <v>20</v>
      </c>
      <c r="J102" s="33">
        <v>20</v>
      </c>
      <c r="K102" s="33">
        <v>20</v>
      </c>
      <c r="L102" s="33">
        <v>20</v>
      </c>
      <c r="M102" s="33">
        <v>20</v>
      </c>
      <c r="N102" s="33">
        <v>393.55020000000002</v>
      </c>
      <c r="O102" s="33">
        <v>393.55020000000002</v>
      </c>
      <c r="P102" s="33">
        <v>393.55020000000002</v>
      </c>
      <c r="Q102" s="33">
        <v>393.55020000000002</v>
      </c>
      <c r="R102" s="33">
        <v>393.55020000000002</v>
      </c>
      <c r="S102" s="33">
        <v>436.97417999999999</v>
      </c>
      <c r="T102" s="33">
        <v>436.97417999999999</v>
      </c>
      <c r="U102" s="33">
        <v>436.97417999999999</v>
      </c>
      <c r="V102" s="33">
        <v>416.97417999999999</v>
      </c>
      <c r="W102" s="33">
        <v>1028.1974</v>
      </c>
      <c r="X102" s="33">
        <v>1225.0686000000001</v>
      </c>
      <c r="Y102" s="33">
        <v>1225.0686000000001</v>
      </c>
      <c r="Z102" s="33">
        <v>1617.4979000000001</v>
      </c>
      <c r="AA102" s="33">
        <v>1617.4979000000001</v>
      </c>
      <c r="AB102" s="33">
        <v>5276.1352999999999</v>
      </c>
      <c r="AC102" s="33">
        <v>5276.1352999999999</v>
      </c>
      <c r="AD102" s="33">
        <v>6569.5537000000004</v>
      </c>
      <c r="AE102" s="33">
        <v>7678.1580000000004</v>
      </c>
    </row>
    <row r="103" spans="1:31">
      <c r="A103" s="29" t="s">
        <v>131</v>
      </c>
      <c r="B103" s="29" t="s">
        <v>72</v>
      </c>
      <c r="C103" s="33">
        <v>490</v>
      </c>
      <c r="D103" s="33">
        <v>490</v>
      </c>
      <c r="E103" s="33">
        <v>490</v>
      </c>
      <c r="F103" s="33">
        <v>490</v>
      </c>
      <c r="G103" s="33">
        <v>490</v>
      </c>
      <c r="H103" s="33">
        <v>490</v>
      </c>
      <c r="I103" s="33">
        <v>490</v>
      </c>
      <c r="J103" s="33">
        <v>490</v>
      </c>
      <c r="K103" s="33">
        <v>490</v>
      </c>
      <c r="L103" s="33">
        <v>490</v>
      </c>
      <c r="M103" s="33">
        <v>490</v>
      </c>
      <c r="N103" s="33">
        <v>927.16674999999998</v>
      </c>
      <c r="O103" s="33">
        <v>1355.1067499999999</v>
      </c>
      <c r="P103" s="33">
        <v>1355.1067499999999</v>
      </c>
      <c r="Q103" s="33">
        <v>1355.1067499999999</v>
      </c>
      <c r="R103" s="33">
        <v>1355.1067499999999</v>
      </c>
      <c r="S103" s="33">
        <v>2629.9304000000002</v>
      </c>
      <c r="T103" s="33">
        <v>2629.9304000000002</v>
      </c>
      <c r="U103" s="33">
        <v>2806.2941999999998</v>
      </c>
      <c r="V103" s="33">
        <v>2806.2941999999998</v>
      </c>
      <c r="W103" s="33">
        <v>2866.1518999999998</v>
      </c>
      <c r="X103" s="33">
        <v>3590</v>
      </c>
      <c r="Y103" s="33">
        <v>3590</v>
      </c>
      <c r="Z103" s="33">
        <v>3590</v>
      </c>
      <c r="AA103" s="33">
        <v>3590</v>
      </c>
      <c r="AB103" s="33">
        <v>3590</v>
      </c>
      <c r="AC103" s="33">
        <v>3590</v>
      </c>
      <c r="AD103" s="33">
        <v>3590</v>
      </c>
      <c r="AE103" s="33">
        <v>3590</v>
      </c>
    </row>
    <row r="104" spans="1:31">
      <c r="A104" s="29" t="s">
        <v>131</v>
      </c>
      <c r="B104" s="29" t="s">
        <v>76</v>
      </c>
      <c r="C104" s="33">
        <v>6.2830001711845354</v>
      </c>
      <c r="D104" s="33">
        <v>9.0379998683929408</v>
      </c>
      <c r="E104" s="33">
        <v>13.64800012111661</v>
      </c>
      <c r="F104" s="33">
        <v>20.04699945449828</v>
      </c>
      <c r="G104" s="33">
        <v>28.645998954772889</v>
      </c>
      <c r="H104" s="33">
        <v>39.91999959945673</v>
      </c>
      <c r="I104" s="33">
        <v>51.775998115539494</v>
      </c>
      <c r="J104" s="33">
        <v>66.049998283386103</v>
      </c>
      <c r="K104" s="33">
        <v>86.233997344970604</v>
      </c>
      <c r="L104" s="33">
        <v>109.4229984283446</v>
      </c>
      <c r="M104" s="33">
        <v>142.44900131225489</v>
      </c>
      <c r="N104" s="33">
        <v>168.90199279785128</v>
      </c>
      <c r="O104" s="33">
        <v>199.70200347900379</v>
      </c>
      <c r="P104" s="33">
        <v>230.44100189208928</v>
      </c>
      <c r="Q104" s="33">
        <v>262.57600021362282</v>
      </c>
      <c r="R104" s="33">
        <v>295.53199768066332</v>
      </c>
      <c r="S104" s="33">
        <v>329.47499847412041</v>
      </c>
      <c r="T104" s="33">
        <v>362.96698760986317</v>
      </c>
      <c r="U104" s="33">
        <v>395.85900115966712</v>
      </c>
      <c r="V104" s="33">
        <v>429.33000183105401</v>
      </c>
      <c r="W104" s="33">
        <v>463.78398895263598</v>
      </c>
      <c r="X104" s="33">
        <v>499.93299102783101</v>
      </c>
      <c r="Y104" s="33">
        <v>537.29598999023301</v>
      </c>
      <c r="Z104" s="33">
        <v>565.41600036621003</v>
      </c>
      <c r="AA104" s="33">
        <v>594.35398864746003</v>
      </c>
      <c r="AB104" s="33">
        <v>624.14299011230401</v>
      </c>
      <c r="AC104" s="33">
        <v>654.72198486328</v>
      </c>
      <c r="AD104" s="33">
        <v>685.86102294921807</v>
      </c>
      <c r="AE104" s="33">
        <v>717.54901123046807</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55.329999923705998</v>
      </c>
      <c r="D107" s="33">
        <v>375.329999923706</v>
      </c>
      <c r="E107" s="33">
        <v>375.329999923706</v>
      </c>
      <c r="F107" s="33">
        <v>375.329999923706</v>
      </c>
      <c r="G107" s="33">
        <v>375.329999923706</v>
      </c>
      <c r="H107" s="33">
        <v>375.329999923706</v>
      </c>
      <c r="I107" s="33">
        <v>375.329999923706</v>
      </c>
      <c r="J107" s="33">
        <v>375.329999923706</v>
      </c>
      <c r="K107" s="33">
        <v>375.329999923706</v>
      </c>
      <c r="L107" s="33">
        <v>375.329999923706</v>
      </c>
      <c r="M107" s="33">
        <v>375.329999923706</v>
      </c>
      <c r="N107" s="33">
        <v>375.33031751440598</v>
      </c>
      <c r="O107" s="33">
        <v>320.00031760766001</v>
      </c>
      <c r="P107" s="33">
        <v>320.0003176349</v>
      </c>
      <c r="Q107" s="33">
        <v>320.00036793455001</v>
      </c>
      <c r="R107" s="33">
        <v>320.00036798873998</v>
      </c>
      <c r="S107" s="33">
        <v>320.00036813688001</v>
      </c>
      <c r="T107" s="33">
        <v>320.00036817360001</v>
      </c>
      <c r="U107" s="33">
        <v>320.00064932484997</v>
      </c>
      <c r="V107" s="33">
        <v>320.00064940530001</v>
      </c>
      <c r="W107" s="33">
        <v>300.00119823450001</v>
      </c>
      <c r="X107" s="33">
        <v>1.1972110000000001E-3</v>
      </c>
      <c r="Y107" s="33">
        <v>1.1972350999999899E-3</v>
      </c>
      <c r="Z107" s="33">
        <v>1.197399E-3</v>
      </c>
      <c r="AA107" s="33">
        <v>1.1962589E-3</v>
      </c>
      <c r="AB107" s="33">
        <v>230.07523999999901</v>
      </c>
      <c r="AC107" s="33">
        <v>230.07523999999901</v>
      </c>
      <c r="AD107" s="33">
        <v>450.75015000000002</v>
      </c>
      <c r="AE107" s="33">
        <v>450.95006999999998</v>
      </c>
    </row>
    <row r="108" spans="1:31">
      <c r="A108" s="29" t="s">
        <v>132</v>
      </c>
      <c r="B108" s="29" t="s">
        <v>72</v>
      </c>
      <c r="C108" s="33">
        <v>0</v>
      </c>
      <c r="D108" s="33">
        <v>0</v>
      </c>
      <c r="E108" s="33">
        <v>0</v>
      </c>
      <c r="F108" s="33">
        <v>0</v>
      </c>
      <c r="G108" s="33">
        <v>0</v>
      </c>
      <c r="H108" s="33">
        <v>0</v>
      </c>
      <c r="I108" s="33">
        <v>0</v>
      </c>
      <c r="J108" s="33">
        <v>0</v>
      </c>
      <c r="K108" s="33">
        <v>0</v>
      </c>
      <c r="L108" s="33">
        <v>0</v>
      </c>
      <c r="M108" s="33">
        <v>1.0937564999999999E-4</v>
      </c>
      <c r="N108" s="33">
        <v>632.89390000000003</v>
      </c>
      <c r="O108" s="33">
        <v>632.89390000000003</v>
      </c>
      <c r="P108" s="33">
        <v>632.89390000000003</v>
      </c>
      <c r="Q108" s="33">
        <v>1139.3876</v>
      </c>
      <c r="R108" s="33">
        <v>1139.3876</v>
      </c>
      <c r="S108" s="33">
        <v>1278.0178000000001</v>
      </c>
      <c r="T108" s="33">
        <v>1278.0178000000001</v>
      </c>
      <c r="U108" s="33">
        <v>1278.0178000000001</v>
      </c>
      <c r="V108" s="33">
        <v>1278.0178000000001</v>
      </c>
      <c r="W108" s="33">
        <v>2400</v>
      </c>
      <c r="X108" s="33">
        <v>2400</v>
      </c>
      <c r="Y108" s="33">
        <v>2400</v>
      </c>
      <c r="Z108" s="33">
        <v>2400</v>
      </c>
      <c r="AA108" s="33">
        <v>2400</v>
      </c>
      <c r="AB108" s="33">
        <v>2400</v>
      </c>
      <c r="AC108" s="33">
        <v>2400</v>
      </c>
      <c r="AD108" s="33">
        <v>2400</v>
      </c>
      <c r="AE108" s="33">
        <v>2400</v>
      </c>
    </row>
    <row r="109" spans="1:31">
      <c r="A109" s="29" t="s">
        <v>132</v>
      </c>
      <c r="B109" s="29" t="s">
        <v>76</v>
      </c>
      <c r="C109" s="33">
        <v>7.9670000076293901</v>
      </c>
      <c r="D109" s="33">
        <v>12.184000015258771</v>
      </c>
      <c r="E109" s="33">
        <v>18.007000446319509</v>
      </c>
      <c r="F109" s="33">
        <v>25.892000198364229</v>
      </c>
      <c r="G109" s="33">
        <v>37.312001228332434</v>
      </c>
      <c r="H109" s="33">
        <v>52.961001873016329</v>
      </c>
      <c r="I109" s="33">
        <v>71.587000846862765</v>
      </c>
      <c r="J109" s="33">
        <v>94.074999809265094</v>
      </c>
      <c r="K109" s="33">
        <v>129.77300262451132</v>
      </c>
      <c r="L109" s="33">
        <v>159.42099571227931</v>
      </c>
      <c r="M109" s="33">
        <v>205.4859981536863</v>
      </c>
      <c r="N109" s="33">
        <v>243.57999420165987</v>
      </c>
      <c r="O109" s="33">
        <v>283.22999954223542</v>
      </c>
      <c r="P109" s="33">
        <v>321.6980094909668</v>
      </c>
      <c r="Q109" s="33">
        <v>361.63500976562409</v>
      </c>
      <c r="R109" s="33">
        <v>401.73001098632784</v>
      </c>
      <c r="S109" s="33">
        <v>443.3219985961905</v>
      </c>
      <c r="T109" s="33">
        <v>486.69901275634601</v>
      </c>
      <c r="U109" s="33">
        <v>530.82399749755803</v>
      </c>
      <c r="V109" s="33">
        <v>575.44198608398301</v>
      </c>
      <c r="W109" s="33">
        <v>621.93501281738202</v>
      </c>
      <c r="X109" s="33">
        <v>669.90702819824196</v>
      </c>
      <c r="Y109" s="33">
        <v>718.01499938964798</v>
      </c>
      <c r="Z109" s="33">
        <v>754.91101074218705</v>
      </c>
      <c r="AA109" s="33">
        <v>792.92201232909997</v>
      </c>
      <c r="AB109" s="33">
        <v>831.94000244140489</v>
      </c>
      <c r="AC109" s="33">
        <v>871.86401367187409</v>
      </c>
      <c r="AD109" s="33">
        <v>912.31399536132699</v>
      </c>
      <c r="AE109" s="33">
        <v>953.27198791503804</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205</v>
      </c>
      <c r="D112" s="33">
        <v>205</v>
      </c>
      <c r="E112" s="33">
        <v>205</v>
      </c>
      <c r="F112" s="33">
        <v>205</v>
      </c>
      <c r="G112" s="33">
        <v>205</v>
      </c>
      <c r="H112" s="33">
        <v>205</v>
      </c>
      <c r="I112" s="33">
        <v>205</v>
      </c>
      <c r="J112" s="33">
        <v>205</v>
      </c>
      <c r="K112" s="33">
        <v>205</v>
      </c>
      <c r="L112" s="33">
        <v>175</v>
      </c>
      <c r="M112" s="33">
        <v>175</v>
      </c>
      <c r="N112" s="33">
        <v>175.00071308810001</v>
      </c>
      <c r="O112" s="33">
        <v>175.00071310999999</v>
      </c>
      <c r="P112" s="33">
        <v>150.00071314914001</v>
      </c>
      <c r="Q112" s="33">
        <v>537.80611999999996</v>
      </c>
      <c r="R112" s="33">
        <v>537.80611999999996</v>
      </c>
      <c r="S112" s="33">
        <v>654.93489999999997</v>
      </c>
      <c r="T112" s="33">
        <v>654.93489999999997</v>
      </c>
      <c r="U112" s="33">
        <v>654.93489999999997</v>
      </c>
      <c r="V112" s="33">
        <v>654.93489999999997</v>
      </c>
      <c r="W112" s="33">
        <v>915.49950000000001</v>
      </c>
      <c r="X112" s="33">
        <v>915.49950000000001</v>
      </c>
      <c r="Y112" s="33">
        <v>915.49950000000001</v>
      </c>
      <c r="Z112" s="33">
        <v>1077.9377399999998</v>
      </c>
      <c r="AA112" s="33">
        <v>1077.9377399999998</v>
      </c>
      <c r="AB112" s="33">
        <v>1077.9377399999998</v>
      </c>
      <c r="AC112" s="33">
        <v>1077.9377399999998</v>
      </c>
      <c r="AD112" s="33">
        <v>1077.9377399999998</v>
      </c>
      <c r="AE112" s="33">
        <v>1077.9377399999998</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1.0342101E-4</v>
      </c>
      <c r="X113" s="33">
        <v>1.0344548E-4</v>
      </c>
      <c r="Y113" s="33">
        <v>1.0345404000000001E-4</v>
      </c>
      <c r="Z113" s="33">
        <v>1.5742322999999999E-4</v>
      </c>
      <c r="AA113" s="33">
        <v>1.5743598999999999E-4</v>
      </c>
      <c r="AB113" s="33">
        <v>1.5744193999999901E-4</v>
      </c>
      <c r="AC113" s="33">
        <v>1.5744705E-4</v>
      </c>
      <c r="AD113" s="33">
        <v>1.5745201E-4</v>
      </c>
      <c r="AE113" s="33">
        <v>1.5746245E-4</v>
      </c>
    </row>
    <row r="114" spans="1:31">
      <c r="A114" s="29" t="s">
        <v>133</v>
      </c>
      <c r="B114" s="29" t="s">
        <v>76</v>
      </c>
      <c r="C114" s="33">
        <v>7.4029999971389735</v>
      </c>
      <c r="D114" s="33">
        <v>12.575000226497592</v>
      </c>
      <c r="E114" s="33">
        <v>16.369000315666128</v>
      </c>
      <c r="F114" s="33">
        <v>20.818000197410502</v>
      </c>
      <c r="G114" s="33">
        <v>25.87799990177151</v>
      </c>
      <c r="H114" s="33">
        <v>32.538999319076488</v>
      </c>
      <c r="I114" s="33">
        <v>40.105000257492037</v>
      </c>
      <c r="J114" s="33">
        <v>48.895000457763594</v>
      </c>
      <c r="K114" s="33">
        <v>60.853001117706292</v>
      </c>
      <c r="L114" s="33">
        <v>70.613999366760211</v>
      </c>
      <c r="M114" s="33">
        <v>87.129001617431598</v>
      </c>
      <c r="N114" s="33">
        <v>97.388002395629798</v>
      </c>
      <c r="O114" s="33">
        <v>109.5459995269775</v>
      </c>
      <c r="P114" s="33">
        <v>121.6550025939941</v>
      </c>
      <c r="Q114" s="33">
        <v>134.32599639892521</v>
      </c>
      <c r="R114" s="33">
        <v>146.65700340270959</v>
      </c>
      <c r="S114" s="33">
        <v>158.13800048828108</v>
      </c>
      <c r="T114" s="33">
        <v>169.17599487304611</v>
      </c>
      <c r="U114" s="33">
        <v>180.25500488281182</v>
      </c>
      <c r="V114" s="33">
        <v>191.1859970092772</v>
      </c>
      <c r="W114" s="33">
        <v>202.3560066223144</v>
      </c>
      <c r="X114" s="33">
        <v>214.59900665283121</v>
      </c>
      <c r="Y114" s="33">
        <v>227.01400756835909</v>
      </c>
      <c r="Z114" s="33">
        <v>236.6820068359371</v>
      </c>
      <c r="AA114" s="33">
        <v>246.51099395751868</v>
      </c>
      <c r="AB114" s="33">
        <v>256.5340042114251</v>
      </c>
      <c r="AC114" s="33">
        <v>266.71499633788972</v>
      </c>
      <c r="AD114" s="33">
        <v>276.9229888916006</v>
      </c>
      <c r="AE114" s="33">
        <v>287.16101074218739</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1.0662819E-4</v>
      </c>
      <c r="AB117" s="33">
        <v>1.26804039999999E-4</v>
      </c>
      <c r="AC117" s="33">
        <v>1.2493351999999999E-4</v>
      </c>
      <c r="AD117" s="33">
        <v>1.3409895E-4</v>
      </c>
      <c r="AE117" s="33">
        <v>1.3246566000000001E-4</v>
      </c>
    </row>
    <row r="118" spans="1:31">
      <c r="A118" s="29" t="s">
        <v>134</v>
      </c>
      <c r="B118" s="29" t="s">
        <v>72</v>
      </c>
      <c r="C118" s="33">
        <v>0</v>
      </c>
      <c r="D118" s="33">
        <v>0</v>
      </c>
      <c r="E118" s="33">
        <v>0</v>
      </c>
      <c r="F118" s="33">
        <v>0</v>
      </c>
      <c r="G118" s="33">
        <v>0</v>
      </c>
      <c r="H118" s="33">
        <v>0</v>
      </c>
      <c r="I118" s="33">
        <v>0</v>
      </c>
      <c r="J118" s="33">
        <v>0</v>
      </c>
      <c r="K118" s="33">
        <v>191.36736908950002</v>
      </c>
      <c r="L118" s="33">
        <v>233.69182921620001</v>
      </c>
      <c r="M118" s="33">
        <v>258.35325930626999</v>
      </c>
      <c r="N118" s="33">
        <v>760.52741955063004</v>
      </c>
      <c r="O118" s="33">
        <v>760.52741955674003</v>
      </c>
      <c r="P118" s="33">
        <v>760.52741955860006</v>
      </c>
      <c r="Q118" s="33">
        <v>760.52741956236002</v>
      </c>
      <c r="R118" s="33">
        <v>760.52741957030003</v>
      </c>
      <c r="S118" s="33">
        <v>781.07386957675999</v>
      </c>
      <c r="T118" s="33">
        <v>781.07386958749998</v>
      </c>
      <c r="U118" s="33">
        <v>931.79391960271994</v>
      </c>
      <c r="V118" s="33">
        <v>931.79391960676992</v>
      </c>
      <c r="W118" s="33">
        <v>971.12881962803999</v>
      </c>
      <c r="X118" s="33">
        <v>971.12881965345002</v>
      </c>
      <c r="Y118" s="33">
        <v>971.12881965696999</v>
      </c>
      <c r="Z118" s="33">
        <v>971.12881966728003</v>
      </c>
      <c r="AA118" s="33">
        <v>971.12881979129997</v>
      </c>
      <c r="AB118" s="33">
        <v>971.12884692342004</v>
      </c>
      <c r="AC118" s="33">
        <v>971.12884693792</v>
      </c>
      <c r="AD118" s="33">
        <v>971.12884695584</v>
      </c>
      <c r="AE118" s="33">
        <v>971.12884696430001</v>
      </c>
    </row>
    <row r="119" spans="1:31">
      <c r="A119" s="29" t="s">
        <v>134</v>
      </c>
      <c r="B119" s="29" t="s">
        <v>76</v>
      </c>
      <c r="C119" s="33">
        <v>0.99499997496604808</v>
      </c>
      <c r="D119" s="33">
        <v>1.415000021457667</v>
      </c>
      <c r="E119" s="33">
        <v>2.0360000282525998</v>
      </c>
      <c r="F119" s="33">
        <v>2.958000093698498</v>
      </c>
      <c r="G119" s="33">
        <v>4.20800000429153</v>
      </c>
      <c r="H119" s="33">
        <v>5.8949999809265092</v>
      </c>
      <c r="I119" s="33">
        <v>7.7250001430511404</v>
      </c>
      <c r="J119" s="33">
        <v>9.8589997291564799</v>
      </c>
      <c r="K119" s="33">
        <v>12.51299989223479</v>
      </c>
      <c r="L119" s="33">
        <v>14.7519994974136</v>
      </c>
      <c r="M119" s="33">
        <v>18.24099993705747</v>
      </c>
      <c r="N119" s="33">
        <v>20.73800063133238</v>
      </c>
      <c r="O119" s="33">
        <v>23.62099909782409</v>
      </c>
      <c r="P119" s="33">
        <v>26.457000732421807</v>
      </c>
      <c r="Q119" s="33">
        <v>29.458000183105451</v>
      </c>
      <c r="R119" s="33">
        <v>32.476999282836843</v>
      </c>
      <c r="S119" s="33">
        <v>35.51900005340574</v>
      </c>
      <c r="T119" s="33">
        <v>38.362999916076582</v>
      </c>
      <c r="U119" s="33">
        <v>41.121999740600522</v>
      </c>
      <c r="V119" s="33">
        <v>43.868001937866204</v>
      </c>
      <c r="W119" s="33">
        <v>46.668000221252399</v>
      </c>
      <c r="X119" s="33">
        <v>49.624001502990701</v>
      </c>
      <c r="Y119" s="33">
        <v>52.6380004882812</v>
      </c>
      <c r="Z119" s="33">
        <v>54.9420003890991</v>
      </c>
      <c r="AA119" s="33">
        <v>57.288998603820701</v>
      </c>
      <c r="AB119" s="33">
        <v>59.677999496459798</v>
      </c>
      <c r="AC119" s="33">
        <v>62.101000785827495</v>
      </c>
      <c r="AD119" s="33">
        <v>64.536000251769906</v>
      </c>
      <c r="AE119" s="33">
        <v>66.983001708984304</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13006.681589603413</v>
      </c>
      <c r="D124" s="33">
        <v>14224.879225730887</v>
      </c>
      <c r="E124" s="33">
        <v>15292.659688949567</v>
      </c>
      <c r="F124" s="33">
        <v>16381.080304145813</v>
      </c>
      <c r="G124" s="33">
        <v>17541.104076385498</v>
      </c>
      <c r="H124" s="33">
        <v>18602.739803314205</v>
      </c>
      <c r="I124" s="33">
        <v>19662.109182357781</v>
      </c>
      <c r="J124" s="33">
        <v>20484.533082962032</v>
      </c>
      <c r="K124" s="33">
        <v>21073.28932189941</v>
      </c>
      <c r="L124" s="33">
        <v>21631.393333435051</v>
      </c>
      <c r="M124" s="33">
        <v>22277.923332214348</v>
      </c>
      <c r="N124" s="33">
        <v>22963.935947418213</v>
      </c>
      <c r="O124" s="33">
        <v>23877.268592834465</v>
      </c>
      <c r="P124" s="33">
        <v>24756.333057403557</v>
      </c>
      <c r="Q124" s="33">
        <v>25651.893508911133</v>
      </c>
      <c r="R124" s="33">
        <v>26434.604633331299</v>
      </c>
      <c r="S124" s="33">
        <v>27315.811126708977</v>
      </c>
      <c r="T124" s="33">
        <v>27968.24542236327</v>
      </c>
      <c r="U124" s="33">
        <v>28626.632156372056</v>
      </c>
      <c r="V124" s="33">
        <v>29309.999275207505</v>
      </c>
      <c r="W124" s="33">
        <v>29924.07019805906</v>
      </c>
      <c r="X124" s="33">
        <v>30587.15158081054</v>
      </c>
      <c r="Y124" s="33">
        <v>31477.362854003892</v>
      </c>
      <c r="Z124" s="33">
        <v>32428.921356201157</v>
      </c>
      <c r="AA124" s="33">
        <v>33385.576026916489</v>
      </c>
      <c r="AB124" s="33">
        <v>34291.550361633294</v>
      </c>
      <c r="AC124" s="33">
        <v>35195.720161437959</v>
      </c>
      <c r="AD124" s="33">
        <v>36032.368835449197</v>
      </c>
      <c r="AE124" s="33">
        <v>36787.548629760735</v>
      </c>
    </row>
    <row r="125" spans="1:31" collapsed="1">
      <c r="A125" s="29" t="s">
        <v>40</v>
      </c>
      <c r="B125" s="29" t="s">
        <v>77</v>
      </c>
      <c r="C125" s="33">
        <v>544.70000000000005</v>
      </c>
      <c r="D125" s="33">
        <v>647.30000000000007</v>
      </c>
      <c r="E125" s="33">
        <v>764.30000000000007</v>
      </c>
      <c r="F125" s="33">
        <v>905.6</v>
      </c>
      <c r="G125" s="33">
        <v>1081.3</v>
      </c>
      <c r="H125" s="33">
        <v>1289.8999999999999</v>
      </c>
      <c r="I125" s="33">
        <v>1455.7</v>
      </c>
      <c r="J125" s="33">
        <v>1635.5</v>
      </c>
      <c r="K125" s="33">
        <v>1925.3</v>
      </c>
      <c r="L125" s="33">
        <v>2247</v>
      </c>
      <c r="M125" s="33">
        <v>2756.6999999999994</v>
      </c>
      <c r="N125" s="33">
        <v>3073.7999999999997</v>
      </c>
      <c r="O125" s="33">
        <v>3416.8</v>
      </c>
      <c r="P125" s="33">
        <v>3717.5</v>
      </c>
      <c r="Q125" s="33">
        <v>4007.2000000000003</v>
      </c>
      <c r="R125" s="33">
        <v>4270.8999999999996</v>
      </c>
      <c r="S125" s="33">
        <v>4520.2</v>
      </c>
      <c r="T125" s="33">
        <v>4758.2999999999993</v>
      </c>
      <c r="U125" s="33">
        <v>4983.6000000000004</v>
      </c>
      <c r="V125" s="33">
        <v>5202</v>
      </c>
      <c r="W125" s="33">
        <v>5423.5</v>
      </c>
      <c r="X125" s="33">
        <v>5651.2</v>
      </c>
      <c r="Y125" s="33">
        <v>5870.5</v>
      </c>
      <c r="Z125" s="33">
        <v>5983.1</v>
      </c>
      <c r="AA125" s="33">
        <v>6093.9</v>
      </c>
      <c r="AB125" s="33">
        <v>6203.2000000000007</v>
      </c>
      <c r="AC125" s="33">
        <v>6309.6</v>
      </c>
      <c r="AD125" s="33">
        <v>6410.4</v>
      </c>
      <c r="AE125" s="33">
        <v>6506.3</v>
      </c>
    </row>
    <row r="126" spans="1:31" collapsed="1">
      <c r="A126" s="29" t="s">
        <v>40</v>
      </c>
      <c r="B126" s="29" t="s">
        <v>78</v>
      </c>
      <c r="C126" s="33">
        <v>544.70000000000005</v>
      </c>
      <c r="D126" s="33">
        <v>647.30000000000007</v>
      </c>
      <c r="E126" s="33">
        <v>764.30000000000007</v>
      </c>
      <c r="F126" s="33">
        <v>905.6</v>
      </c>
      <c r="G126" s="33">
        <v>1081.3</v>
      </c>
      <c r="H126" s="33">
        <v>1289.8999999999999</v>
      </c>
      <c r="I126" s="33">
        <v>1455.7</v>
      </c>
      <c r="J126" s="33">
        <v>1635.5</v>
      </c>
      <c r="K126" s="33">
        <v>1925.3</v>
      </c>
      <c r="L126" s="33">
        <v>2247</v>
      </c>
      <c r="M126" s="33">
        <v>2756.6999999999994</v>
      </c>
      <c r="N126" s="33">
        <v>3073.7999999999997</v>
      </c>
      <c r="O126" s="33">
        <v>3416.8</v>
      </c>
      <c r="P126" s="33">
        <v>3717.5</v>
      </c>
      <c r="Q126" s="33">
        <v>4007.2000000000003</v>
      </c>
      <c r="R126" s="33">
        <v>4270.8999999999996</v>
      </c>
      <c r="S126" s="33">
        <v>4520.2</v>
      </c>
      <c r="T126" s="33">
        <v>4758.2999999999993</v>
      </c>
      <c r="U126" s="33">
        <v>4983.6000000000004</v>
      </c>
      <c r="V126" s="33">
        <v>5202</v>
      </c>
      <c r="W126" s="33">
        <v>5423.5</v>
      </c>
      <c r="X126" s="33">
        <v>5651.2</v>
      </c>
      <c r="Y126" s="33">
        <v>5870.5</v>
      </c>
      <c r="Z126" s="33">
        <v>5983.1</v>
      </c>
      <c r="AA126" s="33">
        <v>6093.9</v>
      </c>
      <c r="AB126" s="33">
        <v>6203.2000000000007</v>
      </c>
      <c r="AC126" s="33">
        <v>6309.6</v>
      </c>
      <c r="AD126" s="33">
        <v>6410.4</v>
      </c>
      <c r="AE126" s="33">
        <v>6506.3</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3737.7099609375</v>
      </c>
      <c r="D129" s="25">
        <v>4047.0971984863281</v>
      </c>
      <c r="E129" s="25">
        <v>4276.3001403808539</v>
      </c>
      <c r="F129" s="25">
        <v>4511.1260986328116</v>
      </c>
      <c r="G129" s="25">
        <v>4815.3821105957031</v>
      </c>
      <c r="H129" s="25">
        <v>5044.3134765625</v>
      </c>
      <c r="I129" s="25">
        <v>5278.3341674804678</v>
      </c>
      <c r="J129" s="25">
        <v>5484.2823486328125</v>
      </c>
      <c r="K129" s="25">
        <v>5684.0850219726563</v>
      </c>
      <c r="L129" s="25">
        <v>5871.6786499023428</v>
      </c>
      <c r="M129" s="25">
        <v>6088.9363403320313</v>
      </c>
      <c r="N129" s="25">
        <v>6310.1309814453125</v>
      </c>
      <c r="O129" s="25">
        <v>6601.703125</v>
      </c>
      <c r="P129" s="25">
        <v>6885.3972778320313</v>
      </c>
      <c r="Q129" s="25">
        <v>7196.6529541015625</v>
      </c>
      <c r="R129" s="25">
        <v>7481.676025390625</v>
      </c>
      <c r="S129" s="25">
        <v>7799.1988525390598</v>
      </c>
      <c r="T129" s="25">
        <v>8038.4141845703098</v>
      </c>
      <c r="U129" s="25">
        <v>8273.8078613281195</v>
      </c>
      <c r="V129" s="25">
        <v>8514.1818847656195</v>
      </c>
      <c r="W129" s="25">
        <v>8722.2850341796802</v>
      </c>
      <c r="X129" s="25">
        <v>8966.2119140625</v>
      </c>
      <c r="Y129" s="25">
        <v>9285.2471923828107</v>
      </c>
      <c r="Z129" s="25">
        <v>9619.8883056640607</v>
      </c>
      <c r="AA129" s="25">
        <v>9953.0645751953107</v>
      </c>
      <c r="AB129" s="25">
        <v>10273.53503417968</v>
      </c>
      <c r="AC129" s="25">
        <v>10594.07800292968</v>
      </c>
      <c r="AD129" s="25">
        <v>10890.14477539062</v>
      </c>
      <c r="AE129" s="25">
        <v>11149.80407714843</v>
      </c>
    </row>
    <row r="130" spans="1:31">
      <c r="A130" s="29" t="s">
        <v>130</v>
      </c>
      <c r="B130" s="29" t="s">
        <v>77</v>
      </c>
      <c r="C130" s="33">
        <v>206.2</v>
      </c>
      <c r="D130" s="33">
        <v>230.60000000000002</v>
      </c>
      <c r="E130" s="33">
        <v>279.90000000000003</v>
      </c>
      <c r="F130" s="33">
        <v>339.5</v>
      </c>
      <c r="G130" s="33">
        <v>412.8</v>
      </c>
      <c r="H130" s="33">
        <v>493.9</v>
      </c>
      <c r="I130" s="33">
        <v>545.79999999999995</v>
      </c>
      <c r="J130" s="33">
        <v>606.1</v>
      </c>
      <c r="K130" s="33">
        <v>706.2</v>
      </c>
      <c r="L130" s="33">
        <v>814.09999999999991</v>
      </c>
      <c r="M130" s="33">
        <v>985.7</v>
      </c>
      <c r="N130" s="33">
        <v>1082.6000000000001</v>
      </c>
      <c r="O130" s="33">
        <v>1195.3</v>
      </c>
      <c r="P130" s="33">
        <v>1293.4000000000001</v>
      </c>
      <c r="Q130" s="33">
        <v>1388.4</v>
      </c>
      <c r="R130" s="33">
        <v>1472.6</v>
      </c>
      <c r="S130" s="33">
        <v>1550.4999999999998</v>
      </c>
      <c r="T130" s="33">
        <v>1624.8</v>
      </c>
      <c r="U130" s="33">
        <v>1693.8</v>
      </c>
      <c r="V130" s="33">
        <v>1760.5</v>
      </c>
      <c r="W130" s="33">
        <v>1829.4</v>
      </c>
      <c r="X130" s="33">
        <v>1900.5000000000002</v>
      </c>
      <c r="Y130" s="33">
        <v>1969.8000000000002</v>
      </c>
      <c r="Z130" s="33">
        <v>2006.5</v>
      </c>
      <c r="AA130" s="33">
        <v>2042.6999999999998</v>
      </c>
      <c r="AB130" s="33">
        <v>2078.5</v>
      </c>
      <c r="AC130" s="33">
        <v>2113.3000000000002</v>
      </c>
      <c r="AD130" s="33">
        <v>2146</v>
      </c>
      <c r="AE130" s="33">
        <v>2177</v>
      </c>
    </row>
    <row r="131" spans="1:31">
      <c r="A131" s="29" t="s">
        <v>130</v>
      </c>
      <c r="B131" s="29" t="s">
        <v>78</v>
      </c>
      <c r="C131" s="33">
        <v>206.2</v>
      </c>
      <c r="D131" s="33">
        <v>230.60000000000002</v>
      </c>
      <c r="E131" s="33">
        <v>279.90000000000003</v>
      </c>
      <c r="F131" s="33">
        <v>339.5</v>
      </c>
      <c r="G131" s="33">
        <v>412.8</v>
      </c>
      <c r="H131" s="33">
        <v>493.9</v>
      </c>
      <c r="I131" s="33">
        <v>545.79999999999995</v>
      </c>
      <c r="J131" s="33">
        <v>606.1</v>
      </c>
      <c r="K131" s="33">
        <v>706.2</v>
      </c>
      <c r="L131" s="33">
        <v>814.09999999999991</v>
      </c>
      <c r="M131" s="33">
        <v>985.7</v>
      </c>
      <c r="N131" s="33">
        <v>1082.6000000000001</v>
      </c>
      <c r="O131" s="33">
        <v>1195.3</v>
      </c>
      <c r="P131" s="33">
        <v>1293.4000000000001</v>
      </c>
      <c r="Q131" s="33">
        <v>1388.4</v>
      </c>
      <c r="R131" s="33">
        <v>1472.6</v>
      </c>
      <c r="S131" s="33">
        <v>1550.4999999999998</v>
      </c>
      <c r="T131" s="33">
        <v>1624.8</v>
      </c>
      <c r="U131" s="33">
        <v>1693.8</v>
      </c>
      <c r="V131" s="33">
        <v>1760.5</v>
      </c>
      <c r="W131" s="33">
        <v>1829.4</v>
      </c>
      <c r="X131" s="33">
        <v>1900.5000000000002</v>
      </c>
      <c r="Y131" s="33">
        <v>1969.8000000000002</v>
      </c>
      <c r="Z131" s="33">
        <v>2006.5</v>
      </c>
      <c r="AA131" s="33">
        <v>2042.6999999999998</v>
      </c>
      <c r="AB131" s="33">
        <v>2078.5</v>
      </c>
      <c r="AC131" s="33">
        <v>2113.3000000000002</v>
      </c>
      <c r="AD131" s="33">
        <v>2146</v>
      </c>
      <c r="AE131" s="33">
        <v>2177</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3916.3054809570258</v>
      </c>
      <c r="D134" s="25">
        <v>4142.553192138671</v>
      </c>
      <c r="E134" s="25">
        <v>4336.6095886230414</v>
      </c>
      <c r="F134" s="25">
        <v>4528.467041015625</v>
      </c>
      <c r="G134" s="25">
        <v>4727.6110229492178</v>
      </c>
      <c r="H134" s="25">
        <v>4909.4651489257813</v>
      </c>
      <c r="I134" s="25">
        <v>5088.6728515625</v>
      </c>
      <c r="J134" s="25">
        <v>5253.6436462402344</v>
      </c>
      <c r="K134" s="25">
        <v>5431.47216796875</v>
      </c>
      <c r="L134" s="25">
        <v>5610.0032958984375</v>
      </c>
      <c r="M134" s="25">
        <v>5810.8232421875</v>
      </c>
      <c r="N134" s="25">
        <v>6019.4888916015625</v>
      </c>
      <c r="O134" s="25">
        <v>6302.7183837890625</v>
      </c>
      <c r="P134" s="25">
        <v>6567.2091674804678</v>
      </c>
      <c r="Q134" s="25">
        <v>6810.6754150390625</v>
      </c>
      <c r="R134" s="25">
        <v>7014.3019409179678</v>
      </c>
      <c r="S134" s="25">
        <v>7245.4788818359375</v>
      </c>
      <c r="T134" s="25">
        <v>7413.57958984375</v>
      </c>
      <c r="U134" s="25">
        <v>7586.3035888671875</v>
      </c>
      <c r="V134" s="25">
        <v>7773.2087402343695</v>
      </c>
      <c r="W134" s="25">
        <v>7946.4691162109302</v>
      </c>
      <c r="X134" s="25">
        <v>8130.8671875</v>
      </c>
      <c r="Y134" s="25">
        <v>8361.9190673828107</v>
      </c>
      <c r="Z134" s="25">
        <v>8609.5701904296802</v>
      </c>
      <c r="AA134" s="25">
        <v>8858.2352294921802</v>
      </c>
      <c r="AB134" s="25">
        <v>9095.89013671875</v>
      </c>
      <c r="AC134" s="25">
        <v>9330.6571044921802</v>
      </c>
      <c r="AD134" s="25">
        <v>9552.0788574218695</v>
      </c>
      <c r="AE134" s="25">
        <v>9761.0816650390607</v>
      </c>
    </row>
    <row r="135" spans="1:31">
      <c r="A135" s="29" t="s">
        <v>131</v>
      </c>
      <c r="B135" s="29" t="s">
        <v>77</v>
      </c>
      <c r="C135" s="33">
        <v>92.7</v>
      </c>
      <c r="D135" s="33">
        <v>104.9</v>
      </c>
      <c r="E135" s="33">
        <v>129.20000000000002</v>
      </c>
      <c r="F135" s="33">
        <v>159.1</v>
      </c>
      <c r="G135" s="33">
        <v>194.9</v>
      </c>
      <c r="H135" s="33">
        <v>236.70000000000002</v>
      </c>
      <c r="I135" s="33">
        <v>269</v>
      </c>
      <c r="J135" s="33">
        <v>303</v>
      </c>
      <c r="K135" s="33">
        <v>354</v>
      </c>
      <c r="L135" s="33">
        <v>433.70000000000005</v>
      </c>
      <c r="M135" s="33">
        <v>547.4</v>
      </c>
      <c r="N135" s="33">
        <v>624.5</v>
      </c>
      <c r="O135" s="33">
        <v>711.09999999999991</v>
      </c>
      <c r="P135" s="33">
        <v>789.4</v>
      </c>
      <c r="Q135" s="33">
        <v>864.80000000000007</v>
      </c>
      <c r="R135" s="33">
        <v>936.09999999999991</v>
      </c>
      <c r="S135" s="33">
        <v>1004.8</v>
      </c>
      <c r="T135" s="33">
        <v>1069.3</v>
      </c>
      <c r="U135" s="33">
        <v>1129.6999999999998</v>
      </c>
      <c r="V135" s="33">
        <v>1188.8</v>
      </c>
      <c r="W135" s="33">
        <v>1247.3</v>
      </c>
      <c r="X135" s="33">
        <v>1307</v>
      </c>
      <c r="Y135" s="33">
        <v>1365.4</v>
      </c>
      <c r="Z135" s="33">
        <v>1395.4</v>
      </c>
      <c r="AA135" s="33">
        <v>1425</v>
      </c>
      <c r="AB135" s="33">
        <v>1454.3000000000002</v>
      </c>
      <c r="AC135" s="33">
        <v>1482.9999999999998</v>
      </c>
      <c r="AD135" s="33">
        <v>1510.6999999999998</v>
      </c>
      <c r="AE135" s="33">
        <v>1537.5</v>
      </c>
    </row>
    <row r="136" spans="1:31">
      <c r="A136" s="29" t="s">
        <v>131</v>
      </c>
      <c r="B136" s="29" t="s">
        <v>78</v>
      </c>
      <c r="C136" s="33">
        <v>92.7</v>
      </c>
      <c r="D136" s="33">
        <v>104.9</v>
      </c>
      <c r="E136" s="33">
        <v>129.20000000000002</v>
      </c>
      <c r="F136" s="33">
        <v>159.1</v>
      </c>
      <c r="G136" s="33">
        <v>194.9</v>
      </c>
      <c r="H136" s="33">
        <v>236.70000000000002</v>
      </c>
      <c r="I136" s="33">
        <v>269</v>
      </c>
      <c r="J136" s="33">
        <v>303</v>
      </c>
      <c r="K136" s="33">
        <v>354</v>
      </c>
      <c r="L136" s="33">
        <v>433.70000000000005</v>
      </c>
      <c r="M136" s="33">
        <v>547.4</v>
      </c>
      <c r="N136" s="33">
        <v>624.5</v>
      </c>
      <c r="O136" s="33">
        <v>711.09999999999991</v>
      </c>
      <c r="P136" s="33">
        <v>789.4</v>
      </c>
      <c r="Q136" s="33">
        <v>864.80000000000007</v>
      </c>
      <c r="R136" s="33">
        <v>936.09999999999991</v>
      </c>
      <c r="S136" s="33">
        <v>1004.8</v>
      </c>
      <c r="T136" s="33">
        <v>1069.3</v>
      </c>
      <c r="U136" s="33">
        <v>1129.6999999999998</v>
      </c>
      <c r="V136" s="33">
        <v>1188.8</v>
      </c>
      <c r="W136" s="33">
        <v>1247.3</v>
      </c>
      <c r="X136" s="33">
        <v>1307</v>
      </c>
      <c r="Y136" s="33">
        <v>1365.4</v>
      </c>
      <c r="Z136" s="33">
        <v>1395.4</v>
      </c>
      <c r="AA136" s="33">
        <v>1425</v>
      </c>
      <c r="AB136" s="33">
        <v>1454.3000000000002</v>
      </c>
      <c r="AC136" s="33">
        <v>1482.9999999999998</v>
      </c>
      <c r="AD136" s="33">
        <v>1510.6999999999998</v>
      </c>
      <c r="AE136" s="33">
        <v>1537.5</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3384.7909240722652</v>
      </c>
      <c r="D139" s="25">
        <v>3958.609588623046</v>
      </c>
      <c r="E139" s="25">
        <v>4519.9080810546866</v>
      </c>
      <c r="F139" s="25">
        <v>5093.6760864257813</v>
      </c>
      <c r="G139" s="25">
        <v>5662.8486938476563</v>
      </c>
      <c r="H139" s="25">
        <v>6230.939422607421</v>
      </c>
      <c r="I139" s="25">
        <v>6797.0105590820313</v>
      </c>
      <c r="J139" s="25">
        <v>7165.1328735351563</v>
      </c>
      <c r="K139" s="25">
        <v>7320.8549194335928</v>
      </c>
      <c r="L139" s="25">
        <v>7460.8989868164063</v>
      </c>
      <c r="M139" s="25">
        <v>7628.0634765625</v>
      </c>
      <c r="N139" s="25">
        <v>7808.5128173828125</v>
      </c>
      <c r="O139" s="25">
        <v>8055.4056396484375</v>
      </c>
      <c r="P139" s="25">
        <v>8292.881591796875</v>
      </c>
      <c r="Q139" s="25">
        <v>8553.5922241210938</v>
      </c>
      <c r="R139" s="25">
        <v>8775.068115234375</v>
      </c>
      <c r="S139" s="25">
        <v>9031.8771362304688</v>
      </c>
      <c r="T139" s="25">
        <v>9223.5198974609302</v>
      </c>
      <c r="U139" s="25">
        <v>9419.1701660156195</v>
      </c>
      <c r="V139" s="25">
        <v>9606.5992431640607</v>
      </c>
      <c r="W139" s="25">
        <v>9787.39697265625</v>
      </c>
      <c r="X139" s="25">
        <v>9964.4167480468695</v>
      </c>
      <c r="Y139" s="25">
        <v>10222.96704101562</v>
      </c>
      <c r="Z139" s="25">
        <v>10497.95971679687</v>
      </c>
      <c r="AA139" s="25">
        <v>10788.714477539061</v>
      </c>
      <c r="AB139" s="25">
        <v>11057.80517578125</v>
      </c>
      <c r="AC139" s="25">
        <v>11330.51831054687</v>
      </c>
      <c r="AD139" s="25">
        <v>11571.16003417968</v>
      </c>
      <c r="AE139" s="25">
        <v>11796.18603515625</v>
      </c>
    </row>
    <row r="140" spans="1:31">
      <c r="A140" s="29" t="s">
        <v>132</v>
      </c>
      <c r="B140" s="29" t="s">
        <v>77</v>
      </c>
      <c r="C140" s="33">
        <v>119.3</v>
      </c>
      <c r="D140" s="33">
        <v>144.5</v>
      </c>
      <c r="E140" s="33">
        <v>174.6</v>
      </c>
      <c r="F140" s="33">
        <v>210.9</v>
      </c>
      <c r="G140" s="33">
        <v>260.8</v>
      </c>
      <c r="H140" s="33">
        <v>322.39999999999998</v>
      </c>
      <c r="I140" s="33">
        <v>382</v>
      </c>
      <c r="J140" s="33">
        <v>445</v>
      </c>
      <c r="K140" s="33">
        <v>550.79999999999995</v>
      </c>
      <c r="L140" s="33">
        <v>649.20000000000005</v>
      </c>
      <c r="M140" s="33">
        <v>807.8</v>
      </c>
      <c r="N140" s="33">
        <v>920.49999999999989</v>
      </c>
      <c r="O140" s="33">
        <v>1028.7</v>
      </c>
      <c r="P140" s="33">
        <v>1122.2</v>
      </c>
      <c r="Q140" s="33">
        <v>1211.5999999999999</v>
      </c>
      <c r="R140" s="33">
        <v>1293.0999999999999</v>
      </c>
      <c r="S140" s="33">
        <v>1372.3</v>
      </c>
      <c r="T140" s="33">
        <v>1450.8</v>
      </c>
      <c r="U140" s="33">
        <v>1527.0000000000002</v>
      </c>
      <c r="V140" s="33">
        <v>1601</v>
      </c>
      <c r="W140" s="33">
        <v>1676.6</v>
      </c>
      <c r="X140" s="33">
        <v>1752.7999999999997</v>
      </c>
      <c r="Y140" s="33">
        <v>1824.8000000000002</v>
      </c>
      <c r="Z140" s="33">
        <v>1861.6</v>
      </c>
      <c r="AA140" s="33">
        <v>1898</v>
      </c>
      <c r="AB140" s="33">
        <v>1933.9</v>
      </c>
      <c r="AC140" s="33">
        <v>1968.7999999999997</v>
      </c>
      <c r="AD140" s="33">
        <v>2002.0000000000002</v>
      </c>
      <c r="AE140" s="33">
        <v>2033.5000000000002</v>
      </c>
    </row>
    <row r="141" spans="1:31">
      <c r="A141" s="29" t="s">
        <v>132</v>
      </c>
      <c r="B141" s="29" t="s">
        <v>78</v>
      </c>
      <c r="C141" s="33">
        <v>119.3</v>
      </c>
      <c r="D141" s="33">
        <v>144.5</v>
      </c>
      <c r="E141" s="33">
        <v>174.6</v>
      </c>
      <c r="F141" s="33">
        <v>210.9</v>
      </c>
      <c r="G141" s="33">
        <v>260.8</v>
      </c>
      <c r="H141" s="33">
        <v>322.39999999999998</v>
      </c>
      <c r="I141" s="33">
        <v>382</v>
      </c>
      <c r="J141" s="33">
        <v>445</v>
      </c>
      <c r="K141" s="33">
        <v>550.79999999999995</v>
      </c>
      <c r="L141" s="33">
        <v>649.20000000000005</v>
      </c>
      <c r="M141" s="33">
        <v>807.8</v>
      </c>
      <c r="N141" s="33">
        <v>920.49999999999989</v>
      </c>
      <c r="O141" s="33">
        <v>1028.7</v>
      </c>
      <c r="P141" s="33">
        <v>1122.2</v>
      </c>
      <c r="Q141" s="33">
        <v>1211.5999999999999</v>
      </c>
      <c r="R141" s="33">
        <v>1293.0999999999999</v>
      </c>
      <c r="S141" s="33">
        <v>1372.3</v>
      </c>
      <c r="T141" s="33">
        <v>1450.8</v>
      </c>
      <c r="U141" s="33">
        <v>1527.0000000000002</v>
      </c>
      <c r="V141" s="33">
        <v>1601</v>
      </c>
      <c r="W141" s="33">
        <v>1676.6</v>
      </c>
      <c r="X141" s="33">
        <v>1752.7999999999997</v>
      </c>
      <c r="Y141" s="33">
        <v>1824.8000000000002</v>
      </c>
      <c r="Z141" s="33">
        <v>1861.6</v>
      </c>
      <c r="AA141" s="33">
        <v>1898</v>
      </c>
      <c r="AB141" s="33">
        <v>1933.9</v>
      </c>
      <c r="AC141" s="33">
        <v>1968.7999999999997</v>
      </c>
      <c r="AD141" s="33">
        <v>2002.0000000000002</v>
      </c>
      <c r="AE141" s="33">
        <v>2033.5000000000002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1769.37426757812</v>
      </c>
      <c r="D144" s="25">
        <v>1860.485839843742</v>
      </c>
      <c r="E144" s="25">
        <v>1931.5702819824139</v>
      </c>
      <c r="F144" s="25">
        <v>2006.2436828613281</v>
      </c>
      <c r="G144" s="25">
        <v>2079.5261535644531</v>
      </c>
      <c r="H144" s="25">
        <v>2145.1152038574191</v>
      </c>
      <c r="I144" s="25">
        <v>2213.157836914057</v>
      </c>
      <c r="J144" s="25">
        <v>2286.6977539062468</v>
      </c>
      <c r="K144" s="25">
        <v>2331.4306945800731</v>
      </c>
      <c r="L144" s="25">
        <v>2373.5903625488199</v>
      </c>
      <c r="M144" s="25">
        <v>2422.0252380371012</v>
      </c>
      <c r="N144" s="25">
        <v>2480.1324768066402</v>
      </c>
      <c r="O144" s="25">
        <v>2554.8207092285102</v>
      </c>
      <c r="P144" s="25">
        <v>2631.6817016601508</v>
      </c>
      <c r="Q144" s="25">
        <v>2692.8515625</v>
      </c>
      <c r="R144" s="25">
        <v>2748.4629211425781</v>
      </c>
      <c r="S144" s="25">
        <v>2801.3577270507758</v>
      </c>
      <c r="T144" s="25">
        <v>2839.9126586914063</v>
      </c>
      <c r="U144" s="25">
        <v>2879.826782226557</v>
      </c>
      <c r="V144" s="25">
        <v>2931.237915039062</v>
      </c>
      <c r="W144" s="25">
        <v>2971.476684570307</v>
      </c>
      <c r="X144" s="25">
        <v>3015.2011108398428</v>
      </c>
      <c r="Y144" s="25">
        <v>3078.599243164057</v>
      </c>
      <c r="Z144" s="25">
        <v>3152.173583984375</v>
      </c>
      <c r="AA144" s="25">
        <v>3216.4719848632758</v>
      </c>
      <c r="AB144" s="25">
        <v>3276.48291015625</v>
      </c>
      <c r="AC144" s="25">
        <v>3334.913696289057</v>
      </c>
      <c r="AD144" s="25">
        <v>3396.386596679682</v>
      </c>
      <c r="AE144" s="25">
        <v>3445.174926757812</v>
      </c>
    </row>
    <row r="145" spans="1:31">
      <c r="A145" s="29" t="s">
        <v>133</v>
      </c>
      <c r="B145" s="29" t="s">
        <v>77</v>
      </c>
      <c r="C145" s="33">
        <v>111.8</v>
      </c>
      <c r="D145" s="33">
        <v>150.70000000000002</v>
      </c>
      <c r="E145" s="33">
        <v>160.9</v>
      </c>
      <c r="F145" s="33">
        <v>172.1</v>
      </c>
      <c r="G145" s="33">
        <v>183.29999999999998</v>
      </c>
      <c r="H145" s="33">
        <v>200.8</v>
      </c>
      <c r="I145" s="33">
        <v>217.20000000000002</v>
      </c>
      <c r="J145" s="33">
        <v>234.20000000000002</v>
      </c>
      <c r="K145" s="33">
        <v>260.60000000000002</v>
      </c>
      <c r="L145" s="33">
        <v>289.5</v>
      </c>
      <c r="M145" s="33">
        <v>343.70000000000005</v>
      </c>
      <c r="N145" s="33">
        <v>367.6</v>
      </c>
      <c r="O145" s="33">
        <v>395.9</v>
      </c>
      <c r="P145" s="33">
        <v>420.50000000000006</v>
      </c>
      <c r="Q145" s="33">
        <v>444.3</v>
      </c>
      <c r="R145" s="33">
        <v>465.40000000000003</v>
      </c>
      <c r="S145" s="33">
        <v>483.5</v>
      </c>
      <c r="T145" s="33">
        <v>499.7</v>
      </c>
      <c r="U145" s="33">
        <v>515.09999999999991</v>
      </c>
      <c r="V145" s="33">
        <v>529.59999999999991</v>
      </c>
      <c r="W145" s="33">
        <v>544.1</v>
      </c>
      <c r="X145" s="33">
        <v>560.6</v>
      </c>
      <c r="Y145" s="33">
        <v>576.1</v>
      </c>
      <c r="Z145" s="33">
        <v>583.29999999999995</v>
      </c>
      <c r="AA145" s="33">
        <v>590.20000000000005</v>
      </c>
      <c r="AB145" s="33">
        <v>596.79999999999995</v>
      </c>
      <c r="AC145" s="33">
        <v>603.09999999999991</v>
      </c>
      <c r="AD145" s="33">
        <v>608.80000000000007</v>
      </c>
      <c r="AE145" s="33">
        <v>614</v>
      </c>
    </row>
    <row r="146" spans="1:31">
      <c r="A146" s="29" t="s">
        <v>133</v>
      </c>
      <c r="B146" s="29" t="s">
        <v>78</v>
      </c>
      <c r="C146" s="33">
        <v>111.8</v>
      </c>
      <c r="D146" s="33">
        <v>150.70000000000002</v>
      </c>
      <c r="E146" s="33">
        <v>160.9</v>
      </c>
      <c r="F146" s="33">
        <v>172.1</v>
      </c>
      <c r="G146" s="33">
        <v>183.29999999999998</v>
      </c>
      <c r="H146" s="33">
        <v>200.8</v>
      </c>
      <c r="I146" s="33">
        <v>217.20000000000002</v>
      </c>
      <c r="J146" s="33">
        <v>234.20000000000002</v>
      </c>
      <c r="K146" s="33">
        <v>260.60000000000002</v>
      </c>
      <c r="L146" s="33">
        <v>289.5</v>
      </c>
      <c r="M146" s="33">
        <v>343.70000000000005</v>
      </c>
      <c r="N146" s="33">
        <v>367.6</v>
      </c>
      <c r="O146" s="33">
        <v>395.9</v>
      </c>
      <c r="P146" s="33">
        <v>420.50000000000006</v>
      </c>
      <c r="Q146" s="33">
        <v>444.3</v>
      </c>
      <c r="R146" s="33">
        <v>465.40000000000003</v>
      </c>
      <c r="S146" s="33">
        <v>483.5</v>
      </c>
      <c r="T146" s="33">
        <v>499.7</v>
      </c>
      <c r="U146" s="33">
        <v>515.09999999999991</v>
      </c>
      <c r="V146" s="33">
        <v>529.59999999999991</v>
      </c>
      <c r="W146" s="33">
        <v>544.1</v>
      </c>
      <c r="X146" s="33">
        <v>560.6</v>
      </c>
      <c r="Y146" s="33">
        <v>576.1</v>
      </c>
      <c r="Z146" s="33">
        <v>583.29999999999995</v>
      </c>
      <c r="AA146" s="33">
        <v>590.20000000000005</v>
      </c>
      <c r="AB146" s="33">
        <v>596.79999999999995</v>
      </c>
      <c r="AC146" s="33">
        <v>603.09999999999991</v>
      </c>
      <c r="AD146" s="33">
        <v>608.80000000000007</v>
      </c>
      <c r="AE146" s="33">
        <v>614</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198.50095605850208</v>
      </c>
      <c r="D149" s="25">
        <v>216.13340663909887</v>
      </c>
      <c r="E149" s="25">
        <v>228.27159690856877</v>
      </c>
      <c r="F149" s="25">
        <v>241.5673952102654</v>
      </c>
      <c r="G149" s="25">
        <v>255.7360954284664</v>
      </c>
      <c r="H149" s="25">
        <v>272.9065513610837</v>
      </c>
      <c r="I149" s="25">
        <v>284.93376731872519</v>
      </c>
      <c r="J149" s="25">
        <v>294.77646064758255</v>
      </c>
      <c r="K149" s="25">
        <v>305.44651794433508</v>
      </c>
      <c r="L149" s="25">
        <v>315.22203826904223</v>
      </c>
      <c r="M149" s="25">
        <v>328.07503509521479</v>
      </c>
      <c r="N149" s="25">
        <v>345.6707801818846</v>
      </c>
      <c r="O149" s="25">
        <v>362.62073516845658</v>
      </c>
      <c r="P149" s="25">
        <v>379.16331863403303</v>
      </c>
      <c r="Q149" s="25">
        <v>398.12135314941401</v>
      </c>
      <c r="R149" s="25">
        <v>415.09563064575138</v>
      </c>
      <c r="S149" s="25">
        <v>437.89852905273369</v>
      </c>
      <c r="T149" s="25">
        <v>452.81909179687455</v>
      </c>
      <c r="U149" s="25">
        <v>467.52375793456963</v>
      </c>
      <c r="V149" s="25">
        <v>484.77149200439362</v>
      </c>
      <c r="W149" s="25">
        <v>496.44239044189408</v>
      </c>
      <c r="X149" s="25">
        <v>510.45462036132756</v>
      </c>
      <c r="Y149" s="25">
        <v>528.63031005859352</v>
      </c>
      <c r="Z149" s="25">
        <v>549.32955932617142</v>
      </c>
      <c r="AA149" s="25">
        <v>569.08975982665925</v>
      </c>
      <c r="AB149" s="25">
        <v>587.83710479736305</v>
      </c>
      <c r="AC149" s="25">
        <v>605.55304718017521</v>
      </c>
      <c r="AD149" s="25">
        <v>622.59857177734352</v>
      </c>
      <c r="AE149" s="25">
        <v>635.30192565917912</v>
      </c>
    </row>
    <row r="150" spans="1:31">
      <c r="A150" s="29" t="s">
        <v>134</v>
      </c>
      <c r="B150" s="29" t="s">
        <v>77</v>
      </c>
      <c r="C150" s="33">
        <v>14.7</v>
      </c>
      <c r="D150" s="33">
        <v>16.600000000000001</v>
      </c>
      <c r="E150" s="33">
        <v>19.7</v>
      </c>
      <c r="F150" s="33">
        <v>24</v>
      </c>
      <c r="G150" s="33">
        <v>29.500000000000004</v>
      </c>
      <c r="H150" s="33">
        <v>36.1</v>
      </c>
      <c r="I150" s="33">
        <v>41.699999999999996</v>
      </c>
      <c r="J150" s="33">
        <v>47.2</v>
      </c>
      <c r="K150" s="33">
        <v>53.7</v>
      </c>
      <c r="L150" s="33">
        <v>60.5</v>
      </c>
      <c r="M150" s="33">
        <v>72.099999999999994</v>
      </c>
      <c r="N150" s="33">
        <v>78.599999999999994</v>
      </c>
      <c r="O150" s="33">
        <v>85.800000000000011</v>
      </c>
      <c r="P150" s="33">
        <v>92</v>
      </c>
      <c r="Q150" s="33">
        <v>98.1</v>
      </c>
      <c r="R150" s="33">
        <v>103.69999999999999</v>
      </c>
      <c r="S150" s="33">
        <v>109.1</v>
      </c>
      <c r="T150" s="33">
        <v>113.69999999999999</v>
      </c>
      <c r="U150" s="33">
        <v>118</v>
      </c>
      <c r="V150" s="33">
        <v>122.1</v>
      </c>
      <c r="W150" s="33">
        <v>126.10000000000001</v>
      </c>
      <c r="X150" s="33">
        <v>130.30000000000001</v>
      </c>
      <c r="Y150" s="33">
        <v>134.4</v>
      </c>
      <c r="Z150" s="33">
        <v>136.29999999999998</v>
      </c>
      <c r="AA150" s="33">
        <v>138</v>
      </c>
      <c r="AB150" s="33">
        <v>139.69999999999999</v>
      </c>
      <c r="AC150" s="33">
        <v>141.4</v>
      </c>
      <c r="AD150" s="33">
        <v>142.9</v>
      </c>
      <c r="AE150" s="33">
        <v>144.30000000000001</v>
      </c>
    </row>
    <row r="151" spans="1:31">
      <c r="A151" s="29" t="s">
        <v>134</v>
      </c>
      <c r="B151" s="29" t="s">
        <v>78</v>
      </c>
      <c r="C151" s="33">
        <v>14.7</v>
      </c>
      <c r="D151" s="33">
        <v>16.600000000000001</v>
      </c>
      <c r="E151" s="33">
        <v>19.7</v>
      </c>
      <c r="F151" s="33">
        <v>24</v>
      </c>
      <c r="G151" s="33">
        <v>29.500000000000004</v>
      </c>
      <c r="H151" s="33">
        <v>36.1</v>
      </c>
      <c r="I151" s="33">
        <v>41.699999999999996</v>
      </c>
      <c r="J151" s="33">
        <v>47.2</v>
      </c>
      <c r="K151" s="33">
        <v>53.7</v>
      </c>
      <c r="L151" s="33">
        <v>60.5</v>
      </c>
      <c r="M151" s="33">
        <v>72.099999999999994</v>
      </c>
      <c r="N151" s="33">
        <v>78.599999999999994</v>
      </c>
      <c r="O151" s="33">
        <v>85.800000000000011</v>
      </c>
      <c r="P151" s="33">
        <v>92</v>
      </c>
      <c r="Q151" s="33">
        <v>98.1</v>
      </c>
      <c r="R151" s="33">
        <v>103.69999999999999</v>
      </c>
      <c r="S151" s="33">
        <v>109.1</v>
      </c>
      <c r="T151" s="33">
        <v>113.69999999999999</v>
      </c>
      <c r="U151" s="33">
        <v>118</v>
      </c>
      <c r="V151" s="33">
        <v>122.1</v>
      </c>
      <c r="W151" s="33">
        <v>126.10000000000001</v>
      </c>
      <c r="X151" s="33">
        <v>130.30000000000001</v>
      </c>
      <c r="Y151" s="33">
        <v>134.4</v>
      </c>
      <c r="Z151" s="33">
        <v>136.29999999999998</v>
      </c>
      <c r="AA151" s="33">
        <v>138</v>
      </c>
      <c r="AB151" s="33">
        <v>139.69999999999999</v>
      </c>
      <c r="AC151" s="33">
        <v>141.4</v>
      </c>
      <c r="AD151" s="33">
        <v>142.9</v>
      </c>
      <c r="AE151" s="33">
        <v>144.30000000000001</v>
      </c>
    </row>
  </sheetData>
  <sheetProtection algorithmName="SHA-512" hashValue="q4yYZac4cg925iWIKGgFnaByemspnVVADachA4Duo/gATQ7VRS0uzazR8LZdp8H2aZdxxXWt/Swk/XILlIyT6w==" saltValue="202x0tLDblRbggxkP41bQ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7" tint="0.39997558519241921"/>
  </sheetPr>
  <dimension ref="A1:AE12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54</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306539.20019999996</v>
      </c>
      <c r="D6" s="33">
        <v>267343.44809999998</v>
      </c>
      <c r="E6" s="33">
        <v>245767.31040000002</v>
      </c>
      <c r="F6" s="33">
        <v>213109.14494694612</v>
      </c>
      <c r="G6" s="33">
        <v>182036.16231604936</v>
      </c>
      <c r="H6" s="33">
        <v>166715.37850067089</v>
      </c>
      <c r="I6" s="33">
        <v>153625.00013296877</v>
      </c>
      <c r="J6" s="33">
        <v>150005.17502187571</v>
      </c>
      <c r="K6" s="33">
        <v>131943.50240800771</v>
      </c>
      <c r="L6" s="33">
        <v>122584.23424210484</v>
      </c>
      <c r="M6" s="33">
        <v>108308.24394427933</v>
      </c>
      <c r="N6" s="33">
        <v>70636.054872353314</v>
      </c>
      <c r="O6" s="33">
        <v>71327.372128472809</v>
      </c>
      <c r="P6" s="33">
        <v>60643.478304676988</v>
      </c>
      <c r="Q6" s="33">
        <v>49642.866920132466</v>
      </c>
      <c r="R6" s="33">
        <v>47421.960831951947</v>
      </c>
      <c r="S6" s="33">
        <v>43739.205284773197</v>
      </c>
      <c r="T6" s="33">
        <v>41341.095228394304</v>
      </c>
      <c r="U6" s="33">
        <v>36688.218937599406</v>
      </c>
      <c r="V6" s="33">
        <v>34927.9471310503</v>
      </c>
      <c r="W6" s="33">
        <v>28272.166849070851</v>
      </c>
      <c r="X6" s="33">
        <v>18819.888552086999</v>
      </c>
      <c r="Y6" s="33">
        <v>15765.649070173002</v>
      </c>
      <c r="Z6" s="33">
        <v>12384.610449936001</v>
      </c>
      <c r="AA6" s="33">
        <v>9408.8746910952996</v>
      </c>
      <c r="AB6" s="33">
        <v>8814.3634000000002</v>
      </c>
      <c r="AC6" s="33">
        <v>8292.9459999999999</v>
      </c>
      <c r="AD6" s="33">
        <v>7241.7048000000004</v>
      </c>
      <c r="AE6" s="33">
        <v>6346.9154000000008</v>
      </c>
    </row>
    <row r="7" spans="1:31">
      <c r="A7" s="29" t="s">
        <v>40</v>
      </c>
      <c r="B7" s="29" t="s">
        <v>71</v>
      </c>
      <c r="C7" s="33">
        <v>108581.46649999999</v>
      </c>
      <c r="D7" s="33">
        <v>89690.808499999999</v>
      </c>
      <c r="E7" s="33">
        <v>91333.703999999998</v>
      </c>
      <c r="F7" s="33">
        <v>45954.526291903159</v>
      </c>
      <c r="G7" s="33">
        <v>45089.782187309924</v>
      </c>
      <c r="H7" s="33">
        <v>36550.657203540111</v>
      </c>
      <c r="I7" s="33">
        <v>1.5362397859999989E-2</v>
      </c>
      <c r="J7" s="33">
        <v>1.1073447099999998E-2</v>
      </c>
      <c r="K7" s="33">
        <v>1.034929314E-2</v>
      </c>
      <c r="L7" s="33">
        <v>9.6171204700000006E-3</v>
      </c>
      <c r="M7" s="33">
        <v>8.3356315199999975E-3</v>
      </c>
      <c r="N7" s="33">
        <v>7.899776969999989E-3</v>
      </c>
      <c r="O7" s="33">
        <v>7.9299987499999985E-3</v>
      </c>
      <c r="P7" s="33">
        <v>6.7775943199999897E-3</v>
      </c>
      <c r="Q7" s="33">
        <v>6.40062763E-3</v>
      </c>
      <c r="R7" s="33">
        <v>5.8421781399999899E-3</v>
      </c>
      <c r="S7" s="33">
        <v>4.9293531899999897E-3</v>
      </c>
      <c r="T7" s="33">
        <v>5.1848741399999985E-3</v>
      </c>
      <c r="U7" s="33">
        <v>4.2930917899999905E-3</v>
      </c>
      <c r="V7" s="33">
        <v>3.2284951799999998E-3</v>
      </c>
      <c r="W7" s="33">
        <v>4.056635329999999E-3</v>
      </c>
      <c r="X7" s="33">
        <v>4.4991408699999996E-3</v>
      </c>
      <c r="Y7" s="33">
        <v>4.1422689199999991E-3</v>
      </c>
      <c r="Z7" s="33">
        <v>3.5504942299999999E-3</v>
      </c>
      <c r="AA7" s="33">
        <v>3.3165581100000007E-3</v>
      </c>
      <c r="AB7" s="33">
        <v>4.0681983699999893E-3</v>
      </c>
      <c r="AC7" s="33">
        <v>7.1687122999999995E-4</v>
      </c>
      <c r="AD7" s="33">
        <v>0</v>
      </c>
      <c r="AE7" s="33">
        <v>0</v>
      </c>
    </row>
    <row r="8" spans="1:31">
      <c r="A8" s="29" t="s">
        <v>40</v>
      </c>
      <c r="B8" s="29" t="s">
        <v>20</v>
      </c>
      <c r="C8" s="33">
        <v>15642.508262408557</v>
      </c>
      <c r="D8" s="33">
        <v>14908.679322470569</v>
      </c>
      <c r="E8" s="33">
        <v>11699.442838472962</v>
      </c>
      <c r="F8" s="33">
        <v>17011.012010936742</v>
      </c>
      <c r="G8" s="33">
        <v>19457.214398706885</v>
      </c>
      <c r="H8" s="33">
        <v>14723.029167390363</v>
      </c>
      <c r="I8" s="33">
        <v>13664.289834727499</v>
      </c>
      <c r="J8" s="33">
        <v>13126.335122056647</v>
      </c>
      <c r="K8" s="33">
        <v>13523.246288911105</v>
      </c>
      <c r="L8" s="33">
        <v>14147.235749423864</v>
      </c>
      <c r="M8" s="33">
        <v>16690.092778383609</v>
      </c>
      <c r="N8" s="33">
        <v>20523.743268529735</v>
      </c>
      <c r="O8" s="33">
        <v>23803.524851163227</v>
      </c>
      <c r="P8" s="33">
        <v>21402.098599235542</v>
      </c>
      <c r="Q8" s="33">
        <v>14939.568274799238</v>
      </c>
      <c r="R8" s="33">
        <v>12412.877561232963</v>
      </c>
      <c r="S8" s="33">
        <v>12503.072216820025</v>
      </c>
      <c r="T8" s="33">
        <v>12042.147124907715</v>
      </c>
      <c r="U8" s="33">
        <v>9771.9161309246865</v>
      </c>
      <c r="V8" s="33">
        <v>10694.086380316985</v>
      </c>
      <c r="W8" s="33">
        <v>10560.615246369589</v>
      </c>
      <c r="X8" s="33">
        <v>11487.349198178585</v>
      </c>
      <c r="Y8" s="33">
        <v>6165.3218622909671</v>
      </c>
      <c r="Z8" s="33">
        <v>6208.2234974049197</v>
      </c>
      <c r="AA8" s="33">
        <v>2978.7188809498298</v>
      </c>
      <c r="AB8" s="33">
        <v>2059.3670529679839</v>
      </c>
      <c r="AC8" s="33">
        <v>1970.7374877697148</v>
      </c>
      <c r="AD8" s="33">
        <v>1870.6299332660958</v>
      </c>
      <c r="AE8" s="33">
        <v>1786.3317689321159</v>
      </c>
    </row>
    <row r="9" spans="1:31">
      <c r="A9" s="29" t="s">
        <v>40</v>
      </c>
      <c r="B9" s="29" t="s">
        <v>32</v>
      </c>
      <c r="C9" s="33">
        <v>1713.2805939999998</v>
      </c>
      <c r="D9" s="33">
        <v>1667.2737585</v>
      </c>
      <c r="E9" s="33">
        <v>1766.21984</v>
      </c>
      <c r="F9" s="33">
        <v>720.71776499999999</v>
      </c>
      <c r="G9" s="33">
        <v>664.87318000000005</v>
      </c>
      <c r="H9" s="33">
        <v>687.31812000000002</v>
      </c>
      <c r="I9" s="33">
        <v>581.03482000000008</v>
      </c>
      <c r="J9" s="33">
        <v>589.05934000000002</v>
      </c>
      <c r="K9" s="33">
        <v>495.15774199999993</v>
      </c>
      <c r="L9" s="33">
        <v>500.60916299999997</v>
      </c>
      <c r="M9" s="33">
        <v>535.83204999999998</v>
      </c>
      <c r="N9" s="33">
        <v>720.93576000000007</v>
      </c>
      <c r="O9" s="33">
        <v>838.18254000000002</v>
      </c>
      <c r="P9" s="33">
        <v>1092.6460400000001</v>
      </c>
      <c r="Q9" s="33">
        <v>395.50450000000001</v>
      </c>
      <c r="R9" s="33">
        <v>434.04219000000001</v>
      </c>
      <c r="S9" s="33">
        <v>674.81461999999999</v>
      </c>
      <c r="T9" s="33">
        <v>580.54134999999997</v>
      </c>
      <c r="U9" s="33">
        <v>320.31920000000002</v>
      </c>
      <c r="V9" s="33">
        <v>427.06970000000001</v>
      </c>
      <c r="W9" s="33">
        <v>379.16144000000003</v>
      </c>
      <c r="X9" s="33">
        <v>485.72859999999997</v>
      </c>
      <c r="Y9" s="33">
        <v>336.47896999999995</v>
      </c>
      <c r="Z9" s="33">
        <v>346.54844000000003</v>
      </c>
      <c r="AA9" s="33">
        <v>389.95678000000004</v>
      </c>
      <c r="AB9" s="33">
        <v>0</v>
      </c>
      <c r="AC9" s="33">
        <v>0</v>
      </c>
      <c r="AD9" s="33">
        <v>0</v>
      </c>
      <c r="AE9" s="33">
        <v>0</v>
      </c>
    </row>
    <row r="10" spans="1:31">
      <c r="A10" s="29" t="s">
        <v>40</v>
      </c>
      <c r="B10" s="29" t="s">
        <v>66</v>
      </c>
      <c r="C10" s="33">
        <v>565.58945497082061</v>
      </c>
      <c r="D10" s="33">
        <v>251.21597592220868</v>
      </c>
      <c r="E10" s="33">
        <v>1004.5252473065957</v>
      </c>
      <c r="F10" s="33">
        <v>2073.6035455269493</v>
      </c>
      <c r="G10" s="33">
        <v>1532.6968721640399</v>
      </c>
      <c r="H10" s="33">
        <v>1603.4823176591012</v>
      </c>
      <c r="I10" s="33">
        <v>1069.8053094563415</v>
      </c>
      <c r="J10" s="33">
        <v>1645.735009696898</v>
      </c>
      <c r="K10" s="33">
        <v>906.91216223964011</v>
      </c>
      <c r="L10" s="33">
        <v>1621.8785974523494</v>
      </c>
      <c r="M10" s="33">
        <v>2270.8216606721521</v>
      </c>
      <c r="N10" s="33">
        <v>3848.667708405655</v>
      </c>
      <c r="O10" s="33">
        <v>3094.6627056245684</v>
      </c>
      <c r="P10" s="33">
        <v>4172.088964899338</v>
      </c>
      <c r="Q10" s="33">
        <v>3728.1988417829034</v>
      </c>
      <c r="R10" s="33">
        <v>4171.0367641418361</v>
      </c>
      <c r="S10" s="33">
        <v>8046.5038197761614</v>
      </c>
      <c r="T10" s="33">
        <v>4070.7253447144408</v>
      </c>
      <c r="U10" s="33">
        <v>9279.8760309013305</v>
      </c>
      <c r="V10" s="33">
        <v>14329.156684332791</v>
      </c>
      <c r="W10" s="33">
        <v>11899.727650823212</v>
      </c>
      <c r="X10" s="33">
        <v>13512.790180228318</v>
      </c>
      <c r="Y10" s="33">
        <v>18966.245747764955</v>
      </c>
      <c r="Z10" s="33">
        <v>9115.9282936128966</v>
      </c>
      <c r="AA10" s="33">
        <v>10375.08867045604</v>
      </c>
      <c r="AB10" s="33">
        <v>13986.051978973963</v>
      </c>
      <c r="AC10" s="33">
        <v>11173.220823881558</v>
      </c>
      <c r="AD10" s="33">
        <v>12184.117344615957</v>
      </c>
      <c r="AE10" s="33">
        <v>12456.446913941629</v>
      </c>
    </row>
    <row r="11" spans="1:31">
      <c r="A11" s="29" t="s">
        <v>40</v>
      </c>
      <c r="B11" s="29" t="s">
        <v>65</v>
      </c>
      <c r="C11" s="33">
        <v>90321.857759999999</v>
      </c>
      <c r="D11" s="33">
        <v>88830.168239999999</v>
      </c>
      <c r="E11" s="33">
        <v>77113.002279999986</v>
      </c>
      <c r="F11" s="33">
        <v>88474.340460000007</v>
      </c>
      <c r="G11" s="33">
        <v>85650.418969999999</v>
      </c>
      <c r="H11" s="33">
        <v>76601.969979999994</v>
      </c>
      <c r="I11" s="33">
        <v>83119.948140000008</v>
      </c>
      <c r="J11" s="33">
        <v>86885.860780000017</v>
      </c>
      <c r="K11" s="33">
        <v>75381.265750000006</v>
      </c>
      <c r="L11" s="33">
        <v>66278.848890000008</v>
      </c>
      <c r="M11" s="33">
        <v>63743.791010000001</v>
      </c>
      <c r="N11" s="33">
        <v>58065.488389999991</v>
      </c>
      <c r="O11" s="33">
        <v>62849.291299999997</v>
      </c>
      <c r="P11" s="33">
        <v>60326.115120000002</v>
      </c>
      <c r="Q11" s="33">
        <v>55179.11838</v>
      </c>
      <c r="R11" s="33">
        <v>49913.310799999999</v>
      </c>
      <c r="S11" s="33">
        <v>54700.246769999998</v>
      </c>
      <c r="T11" s="33">
        <v>46642.476490000001</v>
      </c>
      <c r="U11" s="33">
        <v>41207.453200000004</v>
      </c>
      <c r="V11" s="33">
        <v>38077.683430000005</v>
      </c>
      <c r="W11" s="33">
        <v>34718.389410000003</v>
      </c>
      <c r="X11" s="33">
        <v>37398.868804999998</v>
      </c>
      <c r="Y11" s="33">
        <v>36180.792759999997</v>
      </c>
      <c r="Z11" s="33">
        <v>32455.155179999998</v>
      </c>
      <c r="AA11" s="33">
        <v>32856.222850000006</v>
      </c>
      <c r="AB11" s="33">
        <v>35801.320449999999</v>
      </c>
      <c r="AC11" s="33">
        <v>30626.882199999996</v>
      </c>
      <c r="AD11" s="33">
        <v>26454.726570000003</v>
      </c>
      <c r="AE11" s="33">
        <v>25403.44685</v>
      </c>
    </row>
    <row r="12" spans="1:31">
      <c r="A12" s="29" t="s">
        <v>40</v>
      </c>
      <c r="B12" s="29" t="s">
        <v>69</v>
      </c>
      <c r="C12" s="33">
        <v>66959.965782309941</v>
      </c>
      <c r="D12" s="33">
        <v>79255.382314302115</v>
      </c>
      <c r="E12" s="33">
        <v>66812.19947339347</v>
      </c>
      <c r="F12" s="33">
        <v>64337.554816410258</v>
      </c>
      <c r="G12" s="33">
        <v>64003.922586757857</v>
      </c>
      <c r="H12" s="33">
        <v>64060.038565813105</v>
      </c>
      <c r="I12" s="33">
        <v>61433.928535077452</v>
      </c>
      <c r="J12" s="33">
        <v>51070.42853035876</v>
      </c>
      <c r="K12" s="33">
        <v>47739.367574728116</v>
      </c>
      <c r="L12" s="33">
        <v>44454.816555905818</v>
      </c>
      <c r="M12" s="33">
        <v>45360.429520936945</v>
      </c>
      <c r="N12" s="33">
        <v>37876.405611530543</v>
      </c>
      <c r="O12" s="33">
        <v>35640.423608612189</v>
      </c>
      <c r="P12" s="33">
        <v>32143.088743405235</v>
      </c>
      <c r="Q12" s="33">
        <v>32516.292913943016</v>
      </c>
      <c r="R12" s="33">
        <v>30656.846271983744</v>
      </c>
      <c r="S12" s="33">
        <v>24098.252090346494</v>
      </c>
      <c r="T12" s="33">
        <v>22171.438451980677</v>
      </c>
      <c r="U12" s="33">
        <v>18692.076392100855</v>
      </c>
      <c r="V12" s="33">
        <v>16948.042489916996</v>
      </c>
      <c r="W12" s="33">
        <v>14831.740741173577</v>
      </c>
      <c r="X12" s="33">
        <v>14241.810041244526</v>
      </c>
      <c r="Y12" s="33">
        <v>10553.698151629711</v>
      </c>
      <c r="Z12" s="33">
        <v>9058.5198043660457</v>
      </c>
      <c r="AA12" s="33">
        <v>6636.0620776739861</v>
      </c>
      <c r="AB12" s="33">
        <v>5003.251799318974</v>
      </c>
      <c r="AC12" s="33">
        <v>4825.80593076064</v>
      </c>
      <c r="AD12" s="33">
        <v>4223.8380270207062</v>
      </c>
      <c r="AE12" s="33">
        <v>2726.9872176509471</v>
      </c>
    </row>
    <row r="13" spans="1:31">
      <c r="A13" s="29" t="s">
        <v>40</v>
      </c>
      <c r="B13" s="29" t="s">
        <v>68</v>
      </c>
      <c r="C13" s="33">
        <v>13.512076953177164</v>
      </c>
      <c r="D13" s="33">
        <v>15.82131669718474</v>
      </c>
      <c r="E13" s="33">
        <v>15.349108996889637</v>
      </c>
      <c r="F13" s="33">
        <v>14.048117831377224</v>
      </c>
      <c r="G13" s="33">
        <v>13.1168289956923</v>
      </c>
      <c r="H13" s="33">
        <v>15.258519170164231</v>
      </c>
      <c r="I13" s="33">
        <v>14.741544068426233</v>
      </c>
      <c r="J13" s="33">
        <v>12.343864087974728</v>
      </c>
      <c r="K13" s="33">
        <v>24.145813127070195</v>
      </c>
      <c r="L13" s="33">
        <v>29.085197080796004</v>
      </c>
      <c r="M13" s="33">
        <v>62.344194172703268</v>
      </c>
      <c r="N13" s="33">
        <v>124.92019595857991</v>
      </c>
      <c r="O13" s="33">
        <v>138.3520770585427</v>
      </c>
      <c r="P13" s="33">
        <v>128.63821771964072</v>
      </c>
      <c r="Q13" s="33">
        <v>132.30267857080383</v>
      </c>
      <c r="R13" s="33">
        <v>132.9400365939857</v>
      </c>
      <c r="S13" s="33">
        <v>165.29127194680689</v>
      </c>
      <c r="T13" s="33">
        <v>166.07409092894571</v>
      </c>
      <c r="U13" s="33">
        <v>170.77331731290252</v>
      </c>
      <c r="V13" s="33">
        <v>176.95600931392954</v>
      </c>
      <c r="W13" s="33">
        <v>200.19122897533657</v>
      </c>
      <c r="X13" s="33">
        <v>222.93321813720678</v>
      </c>
      <c r="Y13" s="33">
        <v>206.62801023772809</v>
      </c>
      <c r="Z13" s="33">
        <v>208.59607140107011</v>
      </c>
      <c r="AA13" s="33">
        <v>201.14799195846797</v>
      </c>
      <c r="AB13" s="33">
        <v>216.73666784177465</v>
      </c>
      <c r="AC13" s="33">
        <v>215.86565636478571</v>
      </c>
      <c r="AD13" s="33">
        <v>210.58247884212702</v>
      </c>
      <c r="AE13" s="33">
        <v>220.17335368979582</v>
      </c>
    </row>
    <row r="14" spans="1:31">
      <c r="A14" s="29" t="s">
        <v>40</v>
      </c>
      <c r="B14" s="29" t="s">
        <v>36</v>
      </c>
      <c r="C14" s="33">
        <v>0.12494633773337098</v>
      </c>
      <c r="D14" s="33">
        <v>0.1851389133284439</v>
      </c>
      <c r="E14" s="33">
        <v>0.21353308809072402</v>
      </c>
      <c r="F14" s="33">
        <v>0.25884892291680589</v>
      </c>
      <c r="G14" s="33">
        <v>0.25693886080372697</v>
      </c>
      <c r="H14" s="33">
        <v>0.25314781603542508</v>
      </c>
      <c r="I14" s="33">
        <v>0.23226531713246396</v>
      </c>
      <c r="J14" s="33">
        <v>0.20866926815697301</v>
      </c>
      <c r="K14" s="33">
        <v>0.1925818699221539</v>
      </c>
      <c r="L14" s="33">
        <v>0.18330375188185388</v>
      </c>
      <c r="M14" s="33">
        <v>0.17744103914226989</v>
      </c>
      <c r="N14" s="33">
        <v>1.33218788570255</v>
      </c>
      <c r="O14" s="33">
        <v>1.24109542756459</v>
      </c>
      <c r="P14" s="33">
        <v>1.1652404654308499</v>
      </c>
      <c r="Q14" s="33">
        <v>1.6714060155282486</v>
      </c>
      <c r="R14" s="33">
        <v>1.5955546568754599</v>
      </c>
      <c r="S14" s="33">
        <v>1.6562053888606891</v>
      </c>
      <c r="T14" s="33">
        <v>1.5794697277099599</v>
      </c>
      <c r="U14" s="33">
        <v>1.9165467524208899</v>
      </c>
      <c r="V14" s="33">
        <v>1.7943368339661701</v>
      </c>
      <c r="W14" s="33">
        <v>3.8124974028949294</v>
      </c>
      <c r="X14" s="33">
        <v>3.7951126605282099</v>
      </c>
      <c r="Y14" s="33">
        <v>3.5014266239317697</v>
      </c>
      <c r="Z14" s="33">
        <v>3.89931612230234</v>
      </c>
      <c r="AA14" s="33">
        <v>3.7023554462461399</v>
      </c>
      <c r="AB14" s="33">
        <v>6.2093556267073895</v>
      </c>
      <c r="AC14" s="33">
        <v>5.9964498261067298</v>
      </c>
      <c r="AD14" s="33">
        <v>6.4294093574900799</v>
      </c>
      <c r="AE14" s="33">
        <v>6.4002182294288312</v>
      </c>
    </row>
    <row r="15" spans="1:31">
      <c r="A15" s="29" t="s">
        <v>40</v>
      </c>
      <c r="B15" s="29" t="s">
        <v>73</v>
      </c>
      <c r="C15" s="33">
        <v>1696.3127200000001</v>
      </c>
      <c r="D15" s="33">
        <v>2475.3176699999999</v>
      </c>
      <c r="E15" s="33">
        <v>2844.0311106170548</v>
      </c>
      <c r="F15" s="33">
        <v>3219.2290428662291</v>
      </c>
      <c r="G15" s="33">
        <v>2665.2685122045582</v>
      </c>
      <c r="H15" s="33">
        <v>2951.5821183428925</v>
      </c>
      <c r="I15" s="33">
        <v>3402.8319687668368</v>
      </c>
      <c r="J15" s="33">
        <v>3102.3423260448762</v>
      </c>
      <c r="K15" s="33">
        <v>3155.3015182803915</v>
      </c>
      <c r="L15" s="33">
        <v>3358.9412560005712</v>
      </c>
      <c r="M15" s="33">
        <v>3390.0809730490405</v>
      </c>
      <c r="N15" s="33">
        <v>3087.5277468518316</v>
      </c>
      <c r="O15" s="33">
        <v>2674.3005055729918</v>
      </c>
      <c r="P15" s="33">
        <v>2371.6477296454682</v>
      </c>
      <c r="Q15" s="33">
        <v>2475.6590174181019</v>
      </c>
      <c r="R15" s="33">
        <v>2341.478808187871</v>
      </c>
      <c r="S15" s="33">
        <v>1785.5559917258631</v>
      </c>
      <c r="T15" s="33">
        <v>1885.4285754178279</v>
      </c>
      <c r="U15" s="33">
        <v>1880.5610995765919</v>
      </c>
      <c r="V15" s="33">
        <v>1527.1062125618046</v>
      </c>
      <c r="W15" s="33">
        <v>1558.8689873437836</v>
      </c>
      <c r="X15" s="33">
        <v>1609.5881956076119</v>
      </c>
      <c r="Y15" s="33">
        <v>1077.3460101793391</v>
      </c>
      <c r="Z15" s="33">
        <v>1311.0483060636323</v>
      </c>
      <c r="AA15" s="33">
        <v>1212.0803271243065</v>
      </c>
      <c r="AB15" s="33">
        <v>989.93572462817099</v>
      </c>
      <c r="AC15" s="33">
        <v>988.38365168867961</v>
      </c>
      <c r="AD15" s="33">
        <v>792.6646724849594</v>
      </c>
      <c r="AE15" s="33">
        <v>562.01508388368484</v>
      </c>
    </row>
    <row r="16" spans="1:31">
      <c r="A16" s="29" t="s">
        <v>40</v>
      </c>
      <c r="B16" s="29" t="s">
        <v>56</v>
      </c>
      <c r="C16" s="33">
        <v>0.13497310964999978</v>
      </c>
      <c r="D16" s="33">
        <v>0.23248307889999995</v>
      </c>
      <c r="E16" s="33">
        <v>0.43316444165000001</v>
      </c>
      <c r="F16" s="33">
        <v>0.68097479059999988</v>
      </c>
      <c r="G16" s="33">
        <v>0.97166680604999989</v>
      </c>
      <c r="H16" s="33">
        <v>1.3084929454999987</v>
      </c>
      <c r="I16" s="33">
        <v>1.509384440299999</v>
      </c>
      <c r="J16" s="33">
        <v>1.7376669871999999</v>
      </c>
      <c r="K16" s="33">
        <v>2.1332754342999998</v>
      </c>
      <c r="L16" s="33">
        <v>2.4927116244999996</v>
      </c>
      <c r="M16" s="33">
        <v>3.0349217629999989</v>
      </c>
      <c r="N16" s="33">
        <v>3.0230971194999987</v>
      </c>
      <c r="O16" s="33">
        <v>3.2455681420000002</v>
      </c>
      <c r="P16" s="33">
        <v>3.3756294607000004</v>
      </c>
      <c r="Q16" s="33">
        <v>3.549121329999998</v>
      </c>
      <c r="R16" s="33">
        <v>3.6955713720000003</v>
      </c>
      <c r="S16" s="33">
        <v>3.587130744</v>
      </c>
      <c r="T16" s="33">
        <v>3.7071520949999996</v>
      </c>
      <c r="U16" s="33">
        <v>3.7434095719999978</v>
      </c>
      <c r="V16" s="33">
        <v>3.740633675999999</v>
      </c>
      <c r="W16" s="33">
        <v>3.7238718800000004</v>
      </c>
      <c r="X16" s="33">
        <v>3.7395762109999997</v>
      </c>
      <c r="Y16" s="33">
        <v>3.3754846520000004</v>
      </c>
      <c r="Z16" s="33">
        <v>3.4835786649999898</v>
      </c>
      <c r="AA16" s="33">
        <v>3.4679708060000003</v>
      </c>
      <c r="AB16" s="33">
        <v>3.2194692420000006</v>
      </c>
      <c r="AC16" s="33">
        <v>3.2062347939999989</v>
      </c>
      <c r="AD16" s="33">
        <v>2.8745101030000004</v>
      </c>
      <c r="AE16" s="33">
        <v>2.6283413409999987</v>
      </c>
    </row>
    <row r="17" spans="1:31">
      <c r="A17" s="34" t="s">
        <v>138</v>
      </c>
      <c r="B17" s="34"/>
      <c r="C17" s="35">
        <v>590337.38063064241</v>
      </c>
      <c r="D17" s="35">
        <v>541962.79752789205</v>
      </c>
      <c r="E17" s="35">
        <v>495511.75318816991</v>
      </c>
      <c r="F17" s="35">
        <v>431694.94795455463</v>
      </c>
      <c r="G17" s="35">
        <v>398448.18733998376</v>
      </c>
      <c r="H17" s="35">
        <v>360957.13237424375</v>
      </c>
      <c r="I17" s="35">
        <v>313508.76367869636</v>
      </c>
      <c r="J17" s="35">
        <v>303334.94874152308</v>
      </c>
      <c r="K17" s="35">
        <v>270013.60808830673</v>
      </c>
      <c r="L17" s="35">
        <v>249616.71801208812</v>
      </c>
      <c r="M17" s="35">
        <v>236971.56349407625</v>
      </c>
      <c r="N17" s="35">
        <v>191796.2237065548</v>
      </c>
      <c r="O17" s="35">
        <v>197691.81714093007</v>
      </c>
      <c r="P17" s="35">
        <v>179908.16076753108</v>
      </c>
      <c r="Q17" s="35">
        <v>156533.85890985603</v>
      </c>
      <c r="R17" s="35">
        <v>145143.02029808264</v>
      </c>
      <c r="S17" s="35">
        <v>143927.39100301586</v>
      </c>
      <c r="T17" s="35">
        <v>127014.50326580022</v>
      </c>
      <c r="U17" s="35">
        <v>116130.63750193099</v>
      </c>
      <c r="V17" s="35">
        <v>115580.94505342617</v>
      </c>
      <c r="W17" s="35">
        <v>100861.9966230479</v>
      </c>
      <c r="X17" s="35">
        <v>96169.373094016497</v>
      </c>
      <c r="Y17" s="35">
        <v>88174.818714365276</v>
      </c>
      <c r="Z17" s="35">
        <v>69777.585287215159</v>
      </c>
      <c r="AA17" s="35">
        <v>62846.075258691744</v>
      </c>
      <c r="AB17" s="35">
        <v>65881.095417301069</v>
      </c>
      <c r="AC17" s="35">
        <v>57105.458815647929</v>
      </c>
      <c r="AD17" s="35">
        <v>52185.599153744894</v>
      </c>
      <c r="AE17" s="35">
        <v>48940.301504214491</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170129.84</v>
      </c>
      <c r="D20" s="33">
        <v>144976.52849999999</v>
      </c>
      <c r="E20" s="33">
        <v>123398.212</v>
      </c>
      <c r="F20" s="33">
        <v>121309.28387591999</v>
      </c>
      <c r="G20" s="33">
        <v>96985.76316671689</v>
      </c>
      <c r="H20" s="33">
        <v>86279.481164740588</v>
      </c>
      <c r="I20" s="33">
        <v>82237.950340386</v>
      </c>
      <c r="J20" s="33">
        <v>83377.103933913095</v>
      </c>
      <c r="K20" s="33">
        <v>70087.073476085803</v>
      </c>
      <c r="L20" s="33">
        <v>65162.038755720001</v>
      </c>
      <c r="M20" s="33">
        <v>56344.406223446305</v>
      </c>
      <c r="N20" s="33">
        <v>18450.868234881098</v>
      </c>
      <c r="O20" s="33">
        <v>22640.716216221899</v>
      </c>
      <c r="P20" s="33">
        <v>18772.620552954901</v>
      </c>
      <c r="Q20" s="33">
        <v>11212.003500000001</v>
      </c>
      <c r="R20" s="33">
        <v>13365.739</v>
      </c>
      <c r="S20" s="33">
        <v>13443.879499999999</v>
      </c>
      <c r="T20" s="33">
        <v>12372.625</v>
      </c>
      <c r="U20" s="33">
        <v>11191.624</v>
      </c>
      <c r="V20" s="33">
        <v>9319.4060000000009</v>
      </c>
      <c r="W20" s="33">
        <v>5259.71161392255</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229.83327789748299</v>
      </c>
      <c r="D22" s="33">
        <v>219.88012725109996</v>
      </c>
      <c r="E22" s="33">
        <v>639.66177359054598</v>
      </c>
      <c r="F22" s="33">
        <v>1447.30697796868</v>
      </c>
      <c r="G22" s="33">
        <v>1771.5319258744848</v>
      </c>
      <c r="H22" s="33">
        <v>594.80271611444016</v>
      </c>
      <c r="I22" s="33">
        <v>919.06988072816989</v>
      </c>
      <c r="J22" s="33">
        <v>916.83432466683507</v>
      </c>
      <c r="K22" s="33">
        <v>1020.9624354696999</v>
      </c>
      <c r="L22" s="33">
        <v>1459.5171045954103</v>
      </c>
      <c r="M22" s="33">
        <v>2357.13857347159</v>
      </c>
      <c r="N22" s="33">
        <v>4360.2317242454501</v>
      </c>
      <c r="O22" s="33">
        <v>4898.2496771415708</v>
      </c>
      <c r="P22" s="33">
        <v>4714.44624746707</v>
      </c>
      <c r="Q22" s="33">
        <v>2262.0122854708547</v>
      </c>
      <c r="R22" s="33">
        <v>2394.969446384634</v>
      </c>
      <c r="S22" s="33">
        <v>3637.4396681929502</v>
      </c>
      <c r="T22" s="33">
        <v>3876.78468938069</v>
      </c>
      <c r="U22" s="33">
        <v>3403.1664815225299</v>
      </c>
      <c r="V22" s="33">
        <v>3488.7960981510396</v>
      </c>
      <c r="W22" s="33">
        <v>3689.4409902928901</v>
      </c>
      <c r="X22" s="33">
        <v>3671.7411436983698</v>
      </c>
      <c r="Y22" s="33">
        <v>220.51816085467001</v>
      </c>
      <c r="Z22" s="33">
        <v>1.7307806000000002E-4</v>
      </c>
      <c r="AA22" s="33">
        <v>1.6822068000000001E-4</v>
      </c>
      <c r="AB22" s="33">
        <v>4.3526239999999998E-4</v>
      </c>
      <c r="AC22" s="33">
        <v>4.0594540000000003E-4</v>
      </c>
      <c r="AD22" s="33">
        <v>3.7706319999999998E-4</v>
      </c>
      <c r="AE22" s="33">
        <v>3.4906322000000003E-4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1.21392052E-4</v>
      </c>
      <c r="D24" s="33">
        <v>1.2075793400000002E-4</v>
      </c>
      <c r="E24" s="33">
        <v>93.637234818628002</v>
      </c>
      <c r="F24" s="33">
        <v>437.95790023871604</v>
      </c>
      <c r="G24" s="33">
        <v>94.815451854049883</v>
      </c>
      <c r="H24" s="33">
        <v>140.69298896950198</v>
      </c>
      <c r="I24" s="33">
        <v>96.706733418097016</v>
      </c>
      <c r="J24" s="33">
        <v>170.86792660162402</v>
      </c>
      <c r="K24" s="33">
        <v>123.52181861108501</v>
      </c>
      <c r="L24" s="33">
        <v>190.64624302323452</v>
      </c>
      <c r="M24" s="33">
        <v>155.62182680524251</v>
      </c>
      <c r="N24" s="33">
        <v>503.78909120436197</v>
      </c>
      <c r="O24" s="33">
        <v>426.79170234964806</v>
      </c>
      <c r="P24" s="33">
        <v>891.38115571941694</v>
      </c>
      <c r="Q24" s="33">
        <v>1144.1538620481479</v>
      </c>
      <c r="R24" s="33">
        <v>1198.9685532869219</v>
      </c>
      <c r="S24" s="33">
        <v>2236.1890194870498</v>
      </c>
      <c r="T24" s="33">
        <v>657.94722148257006</v>
      </c>
      <c r="U24" s="33">
        <v>2981.614131408754</v>
      </c>
      <c r="V24" s="33">
        <v>5762.0067419297402</v>
      </c>
      <c r="W24" s="33">
        <v>4279.6853013727405</v>
      </c>
      <c r="X24" s="33">
        <v>4998.0452310910996</v>
      </c>
      <c r="Y24" s="33">
        <v>8811.2001294824295</v>
      </c>
      <c r="Z24" s="33">
        <v>2836.1728143990299</v>
      </c>
      <c r="AA24" s="33">
        <v>2807.8452256709002</v>
      </c>
      <c r="AB24" s="33">
        <v>6008.4737580527999</v>
      </c>
      <c r="AC24" s="33">
        <v>7200.3497470297698</v>
      </c>
      <c r="AD24" s="33">
        <v>7314.4246780169806</v>
      </c>
      <c r="AE24" s="33">
        <v>7420.1388552323997</v>
      </c>
    </row>
    <row r="25" spans="1:31">
      <c r="A25" s="29" t="s">
        <v>130</v>
      </c>
      <c r="B25" s="29" t="s">
        <v>65</v>
      </c>
      <c r="C25" s="33">
        <v>14456.525310000003</v>
      </c>
      <c r="D25" s="33">
        <v>14483.775800000001</v>
      </c>
      <c r="E25" s="33">
        <v>12533.445899999999</v>
      </c>
      <c r="F25" s="33">
        <v>16885.178600000003</v>
      </c>
      <c r="G25" s="33">
        <v>15789.14869</v>
      </c>
      <c r="H25" s="33">
        <v>13915.6828</v>
      </c>
      <c r="I25" s="33">
        <v>13739.409559999998</v>
      </c>
      <c r="J25" s="33">
        <v>16864.668300000001</v>
      </c>
      <c r="K25" s="33">
        <v>13300.824140000001</v>
      </c>
      <c r="L25" s="33">
        <v>11445.472030000001</v>
      </c>
      <c r="M25" s="33">
        <v>12045.376779999999</v>
      </c>
      <c r="N25" s="33">
        <v>11006.92274</v>
      </c>
      <c r="O25" s="33">
        <v>12228.61923</v>
      </c>
      <c r="P25" s="33">
        <v>12999.79448</v>
      </c>
      <c r="Q25" s="33">
        <v>11825.458839999999</v>
      </c>
      <c r="R25" s="33">
        <v>10619.32029</v>
      </c>
      <c r="S25" s="33">
        <v>13814.72652</v>
      </c>
      <c r="T25" s="33">
        <v>10864.99748</v>
      </c>
      <c r="U25" s="33">
        <v>10047.595160000001</v>
      </c>
      <c r="V25" s="33">
        <v>8745.865240000001</v>
      </c>
      <c r="W25" s="33">
        <v>7602.0916500000003</v>
      </c>
      <c r="X25" s="33">
        <v>9134.4681299999993</v>
      </c>
      <c r="Y25" s="33">
        <v>8708.5714100000005</v>
      </c>
      <c r="Z25" s="33">
        <v>8418.95226</v>
      </c>
      <c r="AA25" s="33">
        <v>8242.7968800000017</v>
      </c>
      <c r="AB25" s="33">
        <v>8942.9423900000002</v>
      </c>
      <c r="AC25" s="33">
        <v>7174.3425099999995</v>
      </c>
      <c r="AD25" s="33">
        <v>6280.2485500000003</v>
      </c>
      <c r="AE25" s="33">
        <v>5712.4391899999991</v>
      </c>
    </row>
    <row r="26" spans="1:31">
      <c r="A26" s="29" t="s">
        <v>130</v>
      </c>
      <c r="B26" s="29" t="s">
        <v>69</v>
      </c>
      <c r="C26" s="33">
        <v>15680.002197945028</v>
      </c>
      <c r="D26" s="33">
        <v>17493.811085268306</v>
      </c>
      <c r="E26" s="33">
        <v>15628.99733089033</v>
      </c>
      <c r="F26" s="33">
        <v>14563.127224035848</v>
      </c>
      <c r="G26" s="33">
        <v>14686.761463171431</v>
      </c>
      <c r="H26" s="33">
        <v>14846.453204794856</v>
      </c>
      <c r="I26" s="33">
        <v>13886.174008678832</v>
      </c>
      <c r="J26" s="33">
        <v>10919.233177981043</v>
      </c>
      <c r="K26" s="33">
        <v>9340.7076808399725</v>
      </c>
      <c r="L26" s="33">
        <v>9567.7833558141319</v>
      </c>
      <c r="M26" s="33">
        <v>10456.52130844989</v>
      </c>
      <c r="N26" s="33">
        <v>8931.1603254447145</v>
      </c>
      <c r="O26" s="33">
        <v>8432.4028628152355</v>
      </c>
      <c r="P26" s="33">
        <v>7925.8513633002967</v>
      </c>
      <c r="Q26" s="33">
        <v>8036.2683713957031</v>
      </c>
      <c r="R26" s="33">
        <v>7384.4843757846993</v>
      </c>
      <c r="S26" s="33">
        <v>4984.3747436615395</v>
      </c>
      <c r="T26" s="33">
        <v>3809.0799061057237</v>
      </c>
      <c r="U26" s="33">
        <v>3728.9310655883819</v>
      </c>
      <c r="V26" s="33">
        <v>3431.5809812768002</v>
      </c>
      <c r="W26" s="33">
        <v>3009.7742424458552</v>
      </c>
      <c r="X26" s="33">
        <v>2897.4744077524392</v>
      </c>
      <c r="Y26" s="33">
        <v>1899.5671846492141</v>
      </c>
      <c r="Z26" s="33">
        <v>1895.6460541237334</v>
      </c>
      <c r="AA26" s="33">
        <v>1846.6108436054351</v>
      </c>
      <c r="AB26" s="33">
        <v>1035.4339556350785</v>
      </c>
      <c r="AC26" s="33">
        <v>968.67116788416115</v>
      </c>
      <c r="AD26" s="33">
        <v>933.12995482714462</v>
      </c>
      <c r="AE26" s="33">
        <v>828.39069751856709</v>
      </c>
    </row>
    <row r="27" spans="1:31">
      <c r="A27" s="29" t="s">
        <v>130</v>
      </c>
      <c r="B27" s="29" t="s">
        <v>68</v>
      </c>
      <c r="C27" s="33">
        <v>4.9791116114568919</v>
      </c>
      <c r="D27" s="33">
        <v>5.7841326057478399</v>
      </c>
      <c r="E27" s="33">
        <v>5.5558568873546363</v>
      </c>
      <c r="F27" s="33">
        <v>5.1041666693057497</v>
      </c>
      <c r="G27" s="33">
        <v>4.6300729209874962</v>
      </c>
      <c r="H27" s="33">
        <v>6.7797162683556422</v>
      </c>
      <c r="I27" s="33">
        <v>6.5241409203353182</v>
      </c>
      <c r="J27" s="33">
        <v>5.5306043828334479</v>
      </c>
      <c r="K27" s="33">
        <v>17.201613161884801</v>
      </c>
      <c r="L27" s="33">
        <v>20.30317186171499</v>
      </c>
      <c r="M27" s="33">
        <v>28.181805202830216</v>
      </c>
      <c r="N27" s="33">
        <v>71.846225816154785</v>
      </c>
      <c r="O27" s="33">
        <v>81.685227099140221</v>
      </c>
      <c r="P27" s="33">
        <v>75.554773402838904</v>
      </c>
      <c r="Q27" s="33">
        <v>79.089945674420406</v>
      </c>
      <c r="R27" s="33">
        <v>79.898344068554877</v>
      </c>
      <c r="S27" s="33">
        <v>95.330819124618102</v>
      </c>
      <c r="T27" s="33">
        <v>96.092069351988101</v>
      </c>
      <c r="U27" s="33">
        <v>97.939512004788227</v>
      </c>
      <c r="V27" s="33">
        <v>100.08244046103506</v>
      </c>
      <c r="W27" s="33">
        <v>110.11420515901074</v>
      </c>
      <c r="X27" s="33">
        <v>123.4311003180951</v>
      </c>
      <c r="Y27" s="33">
        <v>114.51424429656267</v>
      </c>
      <c r="Z27" s="33">
        <v>117.54478949202941</v>
      </c>
      <c r="AA27" s="33">
        <v>111.65278306121377</v>
      </c>
      <c r="AB27" s="33">
        <v>105.57823805807594</v>
      </c>
      <c r="AC27" s="33">
        <v>102.81560614939065</v>
      </c>
      <c r="AD27" s="33">
        <v>103.3250988234789</v>
      </c>
      <c r="AE27" s="33">
        <v>103.26420165800522</v>
      </c>
    </row>
    <row r="28" spans="1:31">
      <c r="A28" s="29" t="s">
        <v>130</v>
      </c>
      <c r="B28" s="29" t="s">
        <v>36</v>
      </c>
      <c r="C28" s="33">
        <v>1.1223624299999999E-7</v>
      </c>
      <c r="D28" s="33">
        <v>1.1327624000000001E-7</v>
      </c>
      <c r="E28" s="33">
        <v>1.0891564999999999E-7</v>
      </c>
      <c r="F28" s="33">
        <v>1.0420506599999999E-7</v>
      </c>
      <c r="G28" s="33">
        <v>9.6785862999999997E-8</v>
      </c>
      <c r="H28" s="33">
        <v>9.4286159999999999E-8</v>
      </c>
      <c r="I28" s="33">
        <v>1.0728328999999999E-7</v>
      </c>
      <c r="J28" s="33">
        <v>1.14812153E-7</v>
      </c>
      <c r="K28" s="33">
        <v>1.75023659999999E-7</v>
      </c>
      <c r="L28" s="33">
        <v>1.8276231399999998E-7</v>
      </c>
      <c r="M28" s="33">
        <v>1.943543E-7</v>
      </c>
      <c r="N28" s="33">
        <v>0.53714464821266994</v>
      </c>
      <c r="O28" s="33">
        <v>0.51273264107158989</v>
      </c>
      <c r="P28" s="33">
        <v>0.47738841822435002</v>
      </c>
      <c r="Q28" s="33">
        <v>0.46550075301730898</v>
      </c>
      <c r="R28" s="33">
        <v>0.44372581351886997</v>
      </c>
      <c r="S28" s="33">
        <v>0.41041925115803995</v>
      </c>
      <c r="T28" s="33">
        <v>0.39305241846377997</v>
      </c>
      <c r="U28" s="33">
        <v>0.78203779824889996</v>
      </c>
      <c r="V28" s="33">
        <v>0.72869545066565</v>
      </c>
      <c r="W28" s="33">
        <v>1.9615404628496298</v>
      </c>
      <c r="X28" s="33">
        <v>1.8729591276686999</v>
      </c>
      <c r="Y28" s="33">
        <v>1.7394718240307701</v>
      </c>
      <c r="Z28" s="33">
        <v>1.7348431167494001</v>
      </c>
      <c r="AA28" s="33">
        <v>1.6387627167990002</v>
      </c>
      <c r="AB28" s="33">
        <v>1.5470417256713</v>
      </c>
      <c r="AC28" s="33">
        <v>1.4473033372119</v>
      </c>
      <c r="AD28" s="33">
        <v>1.4331694656980001</v>
      </c>
      <c r="AE28" s="33">
        <v>1.3411223409498001</v>
      </c>
    </row>
    <row r="29" spans="1:31">
      <c r="A29" s="29" t="s">
        <v>130</v>
      </c>
      <c r="B29" s="29" t="s">
        <v>73</v>
      </c>
      <c r="C29" s="33">
        <v>405.12212</v>
      </c>
      <c r="D29" s="33">
        <v>679.85777000000007</v>
      </c>
      <c r="E29" s="33">
        <v>830.45671015435164</v>
      </c>
      <c r="F29" s="33">
        <v>1045.0618423205635</v>
      </c>
      <c r="G29" s="33">
        <v>522.21631166375721</v>
      </c>
      <c r="H29" s="33">
        <v>641.06161776221734</v>
      </c>
      <c r="I29" s="33">
        <v>882.79716817677752</v>
      </c>
      <c r="J29" s="33">
        <v>758.07012527072663</v>
      </c>
      <c r="K29" s="33">
        <v>810.60585738011412</v>
      </c>
      <c r="L29" s="33">
        <v>961.9951893098887</v>
      </c>
      <c r="M29" s="33">
        <v>1063.4525746398506</v>
      </c>
      <c r="N29" s="33">
        <v>1067.3642844389024</v>
      </c>
      <c r="O29" s="33">
        <v>1014.833369290182</v>
      </c>
      <c r="P29" s="33">
        <v>797.32708008969155</v>
      </c>
      <c r="Q29" s="33">
        <v>863.66525588720697</v>
      </c>
      <c r="R29" s="33">
        <v>840.84458277432373</v>
      </c>
      <c r="S29" s="33">
        <v>745.89096516745656</v>
      </c>
      <c r="T29" s="33">
        <v>767.84124363259878</v>
      </c>
      <c r="U29" s="33">
        <v>758.70008188630061</v>
      </c>
      <c r="V29" s="33">
        <v>588.4516522865614</v>
      </c>
      <c r="W29" s="33">
        <v>562.62616100602622</v>
      </c>
      <c r="X29" s="33">
        <v>683.78632350785415</v>
      </c>
      <c r="Y29" s="33">
        <v>436.48265188171666</v>
      </c>
      <c r="Z29" s="33">
        <v>606.38097786190849</v>
      </c>
      <c r="AA29" s="33">
        <v>623.50214267215063</v>
      </c>
      <c r="AB29" s="33">
        <v>507.09795268560998</v>
      </c>
      <c r="AC29" s="33">
        <v>477.60739020047754</v>
      </c>
      <c r="AD29" s="33">
        <v>477.77913900664106</v>
      </c>
      <c r="AE29" s="33">
        <v>332.1674875934944</v>
      </c>
    </row>
    <row r="30" spans="1:31">
      <c r="A30" s="29" t="s">
        <v>130</v>
      </c>
      <c r="B30" s="29" t="s">
        <v>56</v>
      </c>
      <c r="C30" s="33">
        <v>2.79083199999999E-2</v>
      </c>
      <c r="D30" s="33">
        <v>4.8764343199999997E-2</v>
      </c>
      <c r="E30" s="33">
        <v>0.145885819</v>
      </c>
      <c r="F30" s="33">
        <v>0.2237504619999999</v>
      </c>
      <c r="G30" s="33">
        <v>0.34737826700000002</v>
      </c>
      <c r="H30" s="33">
        <v>0.48024278599999992</v>
      </c>
      <c r="I30" s="33">
        <v>0.53385201399999993</v>
      </c>
      <c r="J30" s="33">
        <v>0.61751286000000005</v>
      </c>
      <c r="K30" s="33">
        <v>0.73530647000000005</v>
      </c>
      <c r="L30" s="33">
        <v>0.84982395600000005</v>
      </c>
      <c r="M30" s="33">
        <v>1.0145551349999991</v>
      </c>
      <c r="N30" s="33">
        <v>1.0317782799999999</v>
      </c>
      <c r="O30" s="33">
        <v>1.11058517</v>
      </c>
      <c r="P30" s="33">
        <v>1.1414327800000001</v>
      </c>
      <c r="Q30" s="33">
        <v>1.2120908699999999</v>
      </c>
      <c r="R30" s="33">
        <v>1.2565884200000002</v>
      </c>
      <c r="S30" s="33">
        <v>1.22470378</v>
      </c>
      <c r="T30" s="33">
        <v>1.2772130199999998</v>
      </c>
      <c r="U30" s="33">
        <v>1.27610204</v>
      </c>
      <c r="V30" s="33">
        <v>1.2387270699999999</v>
      </c>
      <c r="W30" s="33">
        <v>1.24462031</v>
      </c>
      <c r="X30" s="33">
        <v>1.2796391800000002</v>
      </c>
      <c r="Y30" s="33">
        <v>1.1678279499999999</v>
      </c>
      <c r="Z30" s="33">
        <v>1.22328765999999</v>
      </c>
      <c r="AA30" s="33">
        <v>1.24020357</v>
      </c>
      <c r="AB30" s="33">
        <v>1.2059813500000001</v>
      </c>
      <c r="AC30" s="33">
        <v>1.1766078399999991</v>
      </c>
      <c r="AD30" s="33">
        <v>1.1529190900000001</v>
      </c>
      <c r="AE30" s="33">
        <v>1.0283500199999989</v>
      </c>
    </row>
    <row r="31" spans="1:31">
      <c r="A31" s="34" t="s">
        <v>138</v>
      </c>
      <c r="B31" s="34"/>
      <c r="C31" s="35">
        <v>200501.180018846</v>
      </c>
      <c r="D31" s="35">
        <v>177179.77976588305</v>
      </c>
      <c r="E31" s="35">
        <v>152299.51009618686</v>
      </c>
      <c r="F31" s="35">
        <v>154647.95874483255</v>
      </c>
      <c r="G31" s="35">
        <v>129332.65077053785</v>
      </c>
      <c r="H31" s="35">
        <v>115783.89259088774</v>
      </c>
      <c r="I31" s="35">
        <v>110885.83466413143</v>
      </c>
      <c r="J31" s="35">
        <v>112254.23826754544</v>
      </c>
      <c r="K31" s="35">
        <v>93890.291164168448</v>
      </c>
      <c r="L31" s="35">
        <v>87845.760661014487</v>
      </c>
      <c r="M31" s="35">
        <v>81387.246517375839</v>
      </c>
      <c r="N31" s="35">
        <v>43324.818341591781</v>
      </c>
      <c r="O31" s="35">
        <v>48708.46491562749</v>
      </c>
      <c r="P31" s="35">
        <v>45379.648572844519</v>
      </c>
      <c r="Q31" s="35">
        <v>34558.986804589127</v>
      </c>
      <c r="R31" s="35">
        <v>35043.380009524808</v>
      </c>
      <c r="S31" s="35">
        <v>38211.940270466155</v>
      </c>
      <c r="T31" s="35">
        <v>31677.526366320966</v>
      </c>
      <c r="U31" s="35">
        <v>31450.870350524456</v>
      </c>
      <c r="V31" s="35">
        <v>30847.737501818618</v>
      </c>
      <c r="W31" s="35">
        <v>23950.81800319305</v>
      </c>
      <c r="X31" s="35">
        <v>20825.16001286</v>
      </c>
      <c r="Y31" s="35">
        <v>19754.371129282878</v>
      </c>
      <c r="Z31" s="35">
        <v>13268.316091092853</v>
      </c>
      <c r="AA31" s="35">
        <v>13008.905900558231</v>
      </c>
      <c r="AB31" s="35">
        <v>16092.428777008356</v>
      </c>
      <c r="AC31" s="35">
        <v>15446.179437008719</v>
      </c>
      <c r="AD31" s="35">
        <v>14631.128658730806</v>
      </c>
      <c r="AE31" s="35">
        <v>14064.233293472191</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136409.3602</v>
      </c>
      <c r="D34" s="33">
        <v>122366.91959999999</v>
      </c>
      <c r="E34" s="33">
        <v>122369.0984</v>
      </c>
      <c r="F34" s="33">
        <v>91799.861071026127</v>
      </c>
      <c r="G34" s="33">
        <v>85050.399149332472</v>
      </c>
      <c r="H34" s="33">
        <v>80435.89733593032</v>
      </c>
      <c r="I34" s="33">
        <v>71387.04979258278</v>
      </c>
      <c r="J34" s="33">
        <v>66628.071087962613</v>
      </c>
      <c r="K34" s="33">
        <v>61856.42893192191</v>
      </c>
      <c r="L34" s="33">
        <v>57422.19548638483</v>
      </c>
      <c r="M34" s="33">
        <v>51963.837720833028</v>
      </c>
      <c r="N34" s="33">
        <v>52185.186637472216</v>
      </c>
      <c r="O34" s="33">
        <v>48686.655912250906</v>
      </c>
      <c r="P34" s="33">
        <v>41870.857751722091</v>
      </c>
      <c r="Q34" s="33">
        <v>38430.863420132468</v>
      </c>
      <c r="R34" s="33">
        <v>34056.221831951945</v>
      </c>
      <c r="S34" s="33">
        <v>30295.325784773198</v>
      </c>
      <c r="T34" s="33">
        <v>28968.470228394301</v>
      </c>
      <c r="U34" s="33">
        <v>25496.594937599402</v>
      </c>
      <c r="V34" s="33">
        <v>25608.5411310503</v>
      </c>
      <c r="W34" s="33">
        <v>23012.4552351483</v>
      </c>
      <c r="X34" s="33">
        <v>18819.888552086999</v>
      </c>
      <c r="Y34" s="33">
        <v>15765.649070173002</v>
      </c>
      <c r="Z34" s="33">
        <v>12384.610449936001</v>
      </c>
      <c r="AA34" s="33">
        <v>9408.8746910952996</v>
      </c>
      <c r="AB34" s="33">
        <v>8814.3634000000002</v>
      </c>
      <c r="AC34" s="33">
        <v>8292.9459999999999</v>
      </c>
      <c r="AD34" s="33">
        <v>7241.7048000000004</v>
      </c>
      <c r="AE34" s="33">
        <v>6346.9154000000008</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7664.7204956599753</v>
      </c>
      <c r="D36" s="33">
        <v>7323.6030175885799</v>
      </c>
      <c r="E36" s="33">
        <v>7772.2068748286792</v>
      </c>
      <c r="F36" s="33">
        <v>12157.323305527894</v>
      </c>
      <c r="G36" s="33">
        <v>13194.788252378974</v>
      </c>
      <c r="H36" s="33">
        <v>10524.701238158068</v>
      </c>
      <c r="I36" s="33">
        <v>10395.743238395216</v>
      </c>
      <c r="J36" s="33">
        <v>9955.30478704694</v>
      </c>
      <c r="K36" s="33">
        <v>10360.18144130916</v>
      </c>
      <c r="L36" s="33">
        <v>10648.927232875241</v>
      </c>
      <c r="M36" s="33">
        <v>12000.928200541488</v>
      </c>
      <c r="N36" s="33">
        <v>12771.093485090079</v>
      </c>
      <c r="O36" s="33">
        <v>14950.110722464611</v>
      </c>
      <c r="P36" s="33">
        <v>12586.138913955052</v>
      </c>
      <c r="Q36" s="33">
        <v>10481.98676703304</v>
      </c>
      <c r="R36" s="33">
        <v>7840.4847021284295</v>
      </c>
      <c r="S36" s="33">
        <v>8865.6323014979789</v>
      </c>
      <c r="T36" s="33">
        <v>8165.3621979865211</v>
      </c>
      <c r="U36" s="33">
        <v>6368.7493850795599</v>
      </c>
      <c r="V36" s="33">
        <v>7205.2900314247108</v>
      </c>
      <c r="W36" s="33">
        <v>6871.1739254602498</v>
      </c>
      <c r="X36" s="33">
        <v>7815.6077289539298</v>
      </c>
      <c r="Y36" s="33">
        <v>5944.8033582473408</v>
      </c>
      <c r="Z36" s="33">
        <v>6208.2230131551505</v>
      </c>
      <c r="AA36" s="33">
        <v>2978.7184081938399</v>
      </c>
      <c r="AB36" s="33">
        <v>2059.3661023734999</v>
      </c>
      <c r="AC36" s="33">
        <v>1970.7365982327501</v>
      </c>
      <c r="AD36" s="33">
        <v>1870.629089866236</v>
      </c>
      <c r="AE36" s="33">
        <v>1786.3309847124458</v>
      </c>
    </row>
    <row r="37" spans="1:31">
      <c r="A37" s="29" t="s">
        <v>131</v>
      </c>
      <c r="B37" s="29" t="s">
        <v>32</v>
      </c>
      <c r="C37" s="33">
        <v>254.77216000000001</v>
      </c>
      <c r="D37" s="33">
        <v>244.47438</v>
      </c>
      <c r="E37" s="33">
        <v>461.74865999999997</v>
      </c>
      <c r="F37" s="33">
        <v>441.14359999999999</v>
      </c>
      <c r="G37" s="33">
        <v>417.70438000000001</v>
      </c>
      <c r="H37" s="33">
        <v>400.01675</v>
      </c>
      <c r="I37" s="33">
        <v>381.24925000000002</v>
      </c>
      <c r="J37" s="33">
        <v>364.07306</v>
      </c>
      <c r="K37" s="33">
        <v>346.47146999999995</v>
      </c>
      <c r="L37" s="33">
        <v>330.16765999999996</v>
      </c>
      <c r="M37" s="33">
        <v>315.71911999999998</v>
      </c>
      <c r="N37" s="33">
        <v>299.8793</v>
      </c>
      <c r="O37" s="33">
        <v>441.3057</v>
      </c>
      <c r="P37" s="33">
        <v>361.10606000000001</v>
      </c>
      <c r="Q37" s="33">
        <v>261.86670000000004</v>
      </c>
      <c r="R37" s="33">
        <v>296.31671999999998</v>
      </c>
      <c r="S37" s="33">
        <v>346.99071999999995</v>
      </c>
      <c r="T37" s="33">
        <v>346.09929999999997</v>
      </c>
      <c r="U37" s="33">
        <v>320.31920000000002</v>
      </c>
      <c r="V37" s="33">
        <v>427.06970000000001</v>
      </c>
      <c r="W37" s="33">
        <v>379.16144000000003</v>
      </c>
      <c r="X37" s="33">
        <v>485.72859999999997</v>
      </c>
      <c r="Y37" s="33">
        <v>336.47896999999995</v>
      </c>
      <c r="Z37" s="33">
        <v>346.54844000000003</v>
      </c>
      <c r="AA37" s="33">
        <v>389.95678000000004</v>
      </c>
      <c r="AB37" s="33">
        <v>0</v>
      </c>
      <c r="AC37" s="33">
        <v>0</v>
      </c>
      <c r="AD37" s="33">
        <v>0</v>
      </c>
      <c r="AE37" s="33">
        <v>0</v>
      </c>
    </row>
    <row r="38" spans="1:31">
      <c r="A38" s="29" t="s">
        <v>131</v>
      </c>
      <c r="B38" s="29" t="s">
        <v>66</v>
      </c>
      <c r="C38" s="33">
        <v>2.2615571499999985E-4</v>
      </c>
      <c r="D38" s="33">
        <v>2.2221113499999988E-4</v>
      </c>
      <c r="E38" s="33">
        <v>2.256579249999997E-4</v>
      </c>
      <c r="F38" s="33">
        <v>601.47251562778592</v>
      </c>
      <c r="G38" s="33">
        <v>292.34223607518595</v>
      </c>
      <c r="H38" s="33">
        <v>275.53025322769497</v>
      </c>
      <c r="I38" s="33">
        <v>373.30889008421298</v>
      </c>
      <c r="J38" s="33">
        <v>790.58452297509984</v>
      </c>
      <c r="K38" s="33">
        <v>560.37027923987011</v>
      </c>
      <c r="L38" s="33">
        <v>883.73783495871089</v>
      </c>
      <c r="M38" s="33">
        <v>1491.4247539167138</v>
      </c>
      <c r="N38" s="33">
        <v>1938.0439115954798</v>
      </c>
      <c r="O38" s="33">
        <v>1312.760197253413</v>
      </c>
      <c r="P38" s="33">
        <v>1049.2391332598302</v>
      </c>
      <c r="Q38" s="33">
        <v>1083.304416066012</v>
      </c>
      <c r="R38" s="33">
        <v>1633.165982651168</v>
      </c>
      <c r="S38" s="33">
        <v>2586.7038337916752</v>
      </c>
      <c r="T38" s="33">
        <v>1175.13446832518</v>
      </c>
      <c r="U38" s="33">
        <v>2165.8631984515496</v>
      </c>
      <c r="V38" s="33">
        <v>2924.6407787324588</v>
      </c>
      <c r="W38" s="33">
        <v>3150.1990293284252</v>
      </c>
      <c r="X38" s="33">
        <v>4128.2132556185597</v>
      </c>
      <c r="Y38" s="33">
        <v>2705.5988044201795</v>
      </c>
      <c r="Z38" s="33">
        <v>3347.2232669264404</v>
      </c>
      <c r="AA38" s="33">
        <v>4602.744622275256</v>
      </c>
      <c r="AB38" s="33">
        <v>3694.0245639874001</v>
      </c>
      <c r="AC38" s="33">
        <v>2021.1504890854851</v>
      </c>
      <c r="AD38" s="33">
        <v>1898.73819946301</v>
      </c>
      <c r="AE38" s="33">
        <v>1136.0151740699641</v>
      </c>
    </row>
    <row r="39" spans="1:31">
      <c r="A39" s="29" t="s">
        <v>131</v>
      </c>
      <c r="B39" s="29" t="s">
        <v>65</v>
      </c>
      <c r="C39" s="33">
        <v>4644.0629000000008</v>
      </c>
      <c r="D39" s="33">
        <v>4409.3615999999993</v>
      </c>
      <c r="E39" s="33">
        <v>4207.4727000000003</v>
      </c>
      <c r="F39" s="33">
        <v>3981.4054000000006</v>
      </c>
      <c r="G39" s="33">
        <v>3780.6856000000002</v>
      </c>
      <c r="H39" s="33">
        <v>3598.8175999999994</v>
      </c>
      <c r="I39" s="33">
        <v>3426.4247</v>
      </c>
      <c r="J39" s="33">
        <v>3239.7667000000001</v>
      </c>
      <c r="K39" s="33">
        <v>3081.2551000000003</v>
      </c>
      <c r="L39" s="33">
        <v>2862.6431000000002</v>
      </c>
      <c r="M39" s="33">
        <v>2795.1320999999998</v>
      </c>
      <c r="N39" s="33">
        <v>2642.9674</v>
      </c>
      <c r="O39" s="33">
        <v>2510.4169999999999</v>
      </c>
      <c r="P39" s="33">
        <v>2366.1268999999998</v>
      </c>
      <c r="Q39" s="33">
        <v>2207.7622000000001</v>
      </c>
      <c r="R39" s="33">
        <v>2090.4550600000002</v>
      </c>
      <c r="S39" s="33">
        <v>696.26224999999999</v>
      </c>
      <c r="T39" s="33">
        <v>689.5553000000001</v>
      </c>
      <c r="U39" s="33">
        <v>602.48974999999996</v>
      </c>
      <c r="V39" s="33">
        <v>571.69909999999993</v>
      </c>
      <c r="W39" s="33">
        <v>539.8053000000001</v>
      </c>
      <c r="X39" s="33">
        <v>0</v>
      </c>
      <c r="Y39" s="33">
        <v>0</v>
      </c>
      <c r="Z39" s="33">
        <v>0</v>
      </c>
      <c r="AA39" s="33">
        <v>0</v>
      </c>
      <c r="AB39" s="33">
        <v>0</v>
      </c>
      <c r="AC39" s="33">
        <v>0</v>
      </c>
      <c r="AD39" s="33">
        <v>0</v>
      </c>
      <c r="AE39" s="33">
        <v>0</v>
      </c>
    </row>
    <row r="40" spans="1:31">
      <c r="A40" s="29" t="s">
        <v>131</v>
      </c>
      <c r="B40" s="29" t="s">
        <v>69</v>
      </c>
      <c r="C40" s="33">
        <v>5162.5644630703173</v>
      </c>
      <c r="D40" s="33">
        <v>7956.4202476163709</v>
      </c>
      <c r="E40" s="33">
        <v>7410.4745977117336</v>
      </c>
      <c r="F40" s="33">
        <v>6677.4379479654945</v>
      </c>
      <c r="G40" s="33">
        <v>7562.6126077919789</v>
      </c>
      <c r="H40" s="33">
        <v>6996.0579119283884</v>
      </c>
      <c r="I40" s="33">
        <v>7140.0172045954705</v>
      </c>
      <c r="J40" s="33">
        <v>6225.8327420202104</v>
      </c>
      <c r="K40" s="33">
        <v>5930.4881749286997</v>
      </c>
      <c r="L40" s="33">
        <v>5804.9184100968287</v>
      </c>
      <c r="M40" s="33">
        <v>4793.2961268053887</v>
      </c>
      <c r="N40" s="33">
        <v>4685.3287782736279</v>
      </c>
      <c r="O40" s="33">
        <v>4070.0397046325734</v>
      </c>
      <c r="P40" s="33">
        <v>4420.6902444083498</v>
      </c>
      <c r="Q40" s="33">
        <v>3811.133950358917</v>
      </c>
      <c r="R40" s="33">
        <v>3843.1966125476847</v>
      </c>
      <c r="S40" s="33">
        <v>3494.421297792293</v>
      </c>
      <c r="T40" s="33">
        <v>3460.2586569714008</v>
      </c>
      <c r="U40" s="33">
        <v>3252.8191097673525</v>
      </c>
      <c r="V40" s="33">
        <v>2635.8492214455209</v>
      </c>
      <c r="W40" s="33">
        <v>2478.7460274210503</v>
      </c>
      <c r="X40" s="33">
        <v>2012.6759749393568</v>
      </c>
      <c r="Y40" s="33">
        <v>1675.2350407640979</v>
      </c>
      <c r="Z40" s="33">
        <v>848.43149891340056</v>
      </c>
      <c r="AA40" s="33">
        <v>885.87499832370804</v>
      </c>
      <c r="AB40" s="33">
        <v>685.74139666845929</v>
      </c>
      <c r="AC40" s="33">
        <v>696.36645516425745</v>
      </c>
      <c r="AD40" s="33">
        <v>539.06242361120837</v>
      </c>
      <c r="AE40" s="33">
        <v>365.0097390267685</v>
      </c>
    </row>
    <row r="41" spans="1:31">
      <c r="A41" s="29" t="s">
        <v>131</v>
      </c>
      <c r="B41" s="29" t="s">
        <v>68</v>
      </c>
      <c r="C41" s="33">
        <v>5.1758221947410012</v>
      </c>
      <c r="D41" s="33">
        <v>6.7105287307767902</v>
      </c>
      <c r="E41" s="33">
        <v>6.5257713629125913</v>
      </c>
      <c r="F41" s="33">
        <v>5.9520919519551354</v>
      </c>
      <c r="G41" s="33">
        <v>5.7564016994020184</v>
      </c>
      <c r="H41" s="33">
        <v>5.7532024948254366</v>
      </c>
      <c r="I41" s="33">
        <v>5.5568064001014994</v>
      </c>
      <c r="J41" s="33">
        <v>4.4257166820964757</v>
      </c>
      <c r="K41" s="33">
        <v>4.5781375121827628</v>
      </c>
      <c r="L41" s="33">
        <v>4.5418912073420561</v>
      </c>
      <c r="M41" s="33">
        <v>12.217463116551441</v>
      </c>
      <c r="N41" s="33">
        <v>19.470336236172855</v>
      </c>
      <c r="O41" s="33">
        <v>24.859150604240639</v>
      </c>
      <c r="P41" s="33">
        <v>23.15260903527232</v>
      </c>
      <c r="Q41" s="33">
        <v>22.763378740223573</v>
      </c>
      <c r="R41" s="33">
        <v>21.609003077921496</v>
      </c>
      <c r="S41" s="33">
        <v>36.965581635184826</v>
      </c>
      <c r="T41" s="33">
        <v>38.770097395781967</v>
      </c>
      <c r="U41" s="33">
        <v>42.46132227365807</v>
      </c>
      <c r="V41" s="33">
        <v>46.764260032599296</v>
      </c>
      <c r="W41" s="33">
        <v>51.071403950175963</v>
      </c>
      <c r="X41" s="33">
        <v>63.269214075891369</v>
      </c>
      <c r="Y41" s="33">
        <v>57.486134915691075</v>
      </c>
      <c r="Z41" s="33">
        <v>56.638621019727616</v>
      </c>
      <c r="AA41" s="33">
        <v>53.046499266657612</v>
      </c>
      <c r="AB41" s="33">
        <v>73.565076678781651</v>
      </c>
      <c r="AC41" s="33">
        <v>76.086586471872465</v>
      </c>
      <c r="AD41" s="33">
        <v>71.49863683796319</v>
      </c>
      <c r="AE41" s="33">
        <v>77.739724801074146</v>
      </c>
    </row>
    <row r="42" spans="1:31">
      <c r="A42" s="29" t="s">
        <v>131</v>
      </c>
      <c r="B42" s="29" t="s">
        <v>36</v>
      </c>
      <c r="C42" s="33">
        <v>7.9091400000000012E-8</v>
      </c>
      <c r="D42" s="33">
        <v>1.8232690218494E-2</v>
      </c>
      <c r="E42" s="33">
        <v>2.105188737831E-2</v>
      </c>
      <c r="F42" s="33">
        <v>2.4466517839889998E-2</v>
      </c>
      <c r="G42" s="33">
        <v>2.3634002977540002E-2</v>
      </c>
      <c r="H42" s="33">
        <v>2.3417566444430001E-2</v>
      </c>
      <c r="I42" s="33">
        <v>2.3256628306755001E-2</v>
      </c>
      <c r="J42" s="33">
        <v>2.1165090943820002E-2</v>
      </c>
      <c r="K42" s="33">
        <v>2.0020038706499998E-2</v>
      </c>
      <c r="L42" s="33">
        <v>1.9381424120059897E-2</v>
      </c>
      <c r="M42" s="33">
        <v>1.8216342452630003E-2</v>
      </c>
      <c r="N42" s="33">
        <v>0.65222270599999999</v>
      </c>
      <c r="O42" s="33">
        <v>0.61357963399999993</v>
      </c>
      <c r="P42" s="33">
        <v>0.58853879200000003</v>
      </c>
      <c r="Q42" s="33">
        <v>0.57496833899999999</v>
      </c>
      <c r="R42" s="33">
        <v>0.54799716700000001</v>
      </c>
      <c r="S42" s="33">
        <v>0.5459679929999991</v>
      </c>
      <c r="T42" s="33">
        <v>0.51843026699999994</v>
      </c>
      <c r="U42" s="33">
        <v>0.49425959699999999</v>
      </c>
      <c r="V42" s="33">
        <v>0.47027170000000001</v>
      </c>
      <c r="W42" s="33">
        <v>1.0738090999999998</v>
      </c>
      <c r="X42" s="33">
        <v>1.2038317999999999</v>
      </c>
      <c r="Y42" s="33">
        <v>1.1390486000000002</v>
      </c>
      <c r="Z42" s="33">
        <v>1.3986744000000002</v>
      </c>
      <c r="AA42" s="33">
        <v>1.3127036999999999</v>
      </c>
      <c r="AB42" s="33">
        <v>3.8115488000000002</v>
      </c>
      <c r="AC42" s="33">
        <v>3.7426194000000002</v>
      </c>
      <c r="AD42" s="33">
        <v>4.0725723</v>
      </c>
      <c r="AE42" s="33">
        <v>4.2113140000000007</v>
      </c>
    </row>
    <row r="43" spans="1:31">
      <c r="A43" s="29" t="s">
        <v>131</v>
      </c>
      <c r="B43" s="29" t="s">
        <v>73</v>
      </c>
      <c r="C43" s="33">
        <v>1291.1906000000001</v>
      </c>
      <c r="D43" s="33">
        <v>1795.4598999999998</v>
      </c>
      <c r="E43" s="33">
        <v>2013.5744000841601</v>
      </c>
      <c r="F43" s="33">
        <v>2174.1672001012057</v>
      </c>
      <c r="G43" s="33">
        <v>2143.0522001061581</v>
      </c>
      <c r="H43" s="33">
        <v>2310.5205001123149</v>
      </c>
      <c r="I43" s="33">
        <v>2520.0348001178868</v>
      </c>
      <c r="J43" s="33">
        <v>2344.2722003012223</v>
      </c>
      <c r="K43" s="33">
        <v>2344.1168002816762</v>
      </c>
      <c r="L43" s="33">
        <v>2396.2170002760749</v>
      </c>
      <c r="M43" s="33">
        <v>2325.8472003146207</v>
      </c>
      <c r="N43" s="33">
        <v>2016.2511282999999</v>
      </c>
      <c r="O43" s="33">
        <v>1655.8061791999999</v>
      </c>
      <c r="P43" s="33">
        <v>1570.8866107000001</v>
      </c>
      <c r="Q43" s="33">
        <v>1607.5282665000002</v>
      </c>
      <c r="R43" s="33">
        <v>1496.2650644999999</v>
      </c>
      <c r="S43" s="33">
        <v>1035.1302343</v>
      </c>
      <c r="T43" s="33">
        <v>1113.2281410000001</v>
      </c>
      <c r="U43" s="33">
        <v>1117.2949670000003</v>
      </c>
      <c r="V43" s="33">
        <v>934.45875799999999</v>
      </c>
      <c r="W43" s="33">
        <v>990.28865139999994</v>
      </c>
      <c r="X43" s="33">
        <v>920.1275296</v>
      </c>
      <c r="Y43" s="33">
        <v>635.90275740000004</v>
      </c>
      <c r="Z43" s="33">
        <v>699.45609300000001</v>
      </c>
      <c r="AA43" s="33">
        <v>583.50232670000003</v>
      </c>
      <c r="AB43" s="33">
        <v>478.14577739999999</v>
      </c>
      <c r="AC43" s="33">
        <v>506.22533929999997</v>
      </c>
      <c r="AD43" s="33">
        <v>310.53184379999999</v>
      </c>
      <c r="AE43" s="33">
        <v>225.82381359999999</v>
      </c>
    </row>
    <row r="44" spans="1:31">
      <c r="A44" s="29" t="s">
        <v>131</v>
      </c>
      <c r="B44" s="29" t="s">
        <v>56</v>
      </c>
      <c r="C44" s="33">
        <v>3.1598208799999986E-2</v>
      </c>
      <c r="D44" s="33">
        <v>4.7516101499999991E-2</v>
      </c>
      <c r="E44" s="33">
        <v>7.7409688300000001E-2</v>
      </c>
      <c r="F44" s="33">
        <v>0.13408513899999999</v>
      </c>
      <c r="G44" s="33">
        <v>0.18833688400000001</v>
      </c>
      <c r="H44" s="33">
        <v>0.25511363399999892</v>
      </c>
      <c r="I44" s="33">
        <v>0.312517516</v>
      </c>
      <c r="J44" s="33">
        <v>0.352152462</v>
      </c>
      <c r="K44" s="33">
        <v>0.43322393999999997</v>
      </c>
      <c r="L44" s="33">
        <v>0.52508872999999989</v>
      </c>
      <c r="M44" s="33">
        <v>0.65296287999999991</v>
      </c>
      <c r="N44" s="33">
        <v>0.61953616</v>
      </c>
      <c r="O44" s="33">
        <v>0.67728781000000005</v>
      </c>
      <c r="P44" s="33">
        <v>0.72913139000000005</v>
      </c>
      <c r="Q44" s="33">
        <v>0.79050116999999898</v>
      </c>
      <c r="R44" s="33">
        <v>0.8292581</v>
      </c>
      <c r="S44" s="33">
        <v>0.79025474999999989</v>
      </c>
      <c r="T44" s="33">
        <v>0.83343668000000004</v>
      </c>
      <c r="U44" s="33">
        <v>0.81805165999999896</v>
      </c>
      <c r="V44" s="33">
        <v>0.89245920000000001</v>
      </c>
      <c r="W44" s="33">
        <v>0.86977266000000009</v>
      </c>
      <c r="X44" s="33">
        <v>0.84209953999999998</v>
      </c>
      <c r="Y44" s="33">
        <v>0.75562220999999996</v>
      </c>
      <c r="Z44" s="33">
        <v>0.70634330999999995</v>
      </c>
      <c r="AA44" s="33">
        <v>0.63690979000000003</v>
      </c>
      <c r="AB44" s="33">
        <v>0.53782378000000008</v>
      </c>
      <c r="AC44" s="33">
        <v>0.56337972000000003</v>
      </c>
      <c r="AD44" s="33">
        <v>0.35454878300000003</v>
      </c>
      <c r="AE44" s="33">
        <v>0.33368318499999999</v>
      </c>
    </row>
    <row r="45" spans="1:31">
      <c r="A45" s="34" t="s">
        <v>138</v>
      </c>
      <c r="B45" s="34"/>
      <c r="C45" s="35">
        <v>154140.65626708072</v>
      </c>
      <c r="D45" s="35">
        <v>142307.48959614683</v>
      </c>
      <c r="E45" s="35">
        <v>142227.52722956127</v>
      </c>
      <c r="F45" s="35">
        <v>115664.59593209926</v>
      </c>
      <c r="G45" s="35">
        <v>110304.288627278</v>
      </c>
      <c r="H45" s="35">
        <v>102236.7742917393</v>
      </c>
      <c r="I45" s="35">
        <v>93109.349882057766</v>
      </c>
      <c r="J45" s="35">
        <v>87208.058616686962</v>
      </c>
      <c r="K45" s="35">
        <v>82139.77353491183</v>
      </c>
      <c r="L45" s="35">
        <v>77957.131615522958</v>
      </c>
      <c r="M45" s="35">
        <v>73372.555485213175</v>
      </c>
      <c r="N45" s="35">
        <v>74541.969848667577</v>
      </c>
      <c r="O45" s="35">
        <v>71996.148387205729</v>
      </c>
      <c r="P45" s="35">
        <v>62677.311612380596</v>
      </c>
      <c r="Q45" s="35">
        <v>56299.680832330661</v>
      </c>
      <c r="R45" s="35">
        <v>49781.449912357151</v>
      </c>
      <c r="S45" s="35">
        <v>46322.301769490332</v>
      </c>
      <c r="T45" s="35">
        <v>42843.650249073195</v>
      </c>
      <c r="U45" s="35">
        <v>38249.296903171526</v>
      </c>
      <c r="V45" s="35">
        <v>39419.854222685586</v>
      </c>
      <c r="W45" s="35">
        <v>36482.612361308202</v>
      </c>
      <c r="X45" s="35">
        <v>33325.383325674731</v>
      </c>
      <c r="Y45" s="35">
        <v>26485.251378520315</v>
      </c>
      <c r="Z45" s="35">
        <v>23191.675289950719</v>
      </c>
      <c r="AA45" s="35">
        <v>18319.21599915476</v>
      </c>
      <c r="AB45" s="35">
        <v>15327.060539708142</v>
      </c>
      <c r="AC45" s="35">
        <v>13057.286128954365</v>
      </c>
      <c r="AD45" s="35">
        <v>11621.633149778419</v>
      </c>
      <c r="AE45" s="35">
        <v>9712.0110226102552</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108581.46649999999</v>
      </c>
      <c r="D49" s="33">
        <v>89690.808499999999</v>
      </c>
      <c r="E49" s="33">
        <v>91333.703999999998</v>
      </c>
      <c r="F49" s="33">
        <v>45954.526291903159</v>
      </c>
      <c r="G49" s="33">
        <v>45089.782187309924</v>
      </c>
      <c r="H49" s="33">
        <v>36550.657203540111</v>
      </c>
      <c r="I49" s="33">
        <v>1.5362397859999989E-2</v>
      </c>
      <c r="J49" s="33">
        <v>1.1073447099999998E-2</v>
      </c>
      <c r="K49" s="33">
        <v>1.034929314E-2</v>
      </c>
      <c r="L49" s="33">
        <v>9.6171204700000006E-3</v>
      </c>
      <c r="M49" s="33">
        <v>8.3356315199999975E-3</v>
      </c>
      <c r="N49" s="33">
        <v>7.899776969999989E-3</v>
      </c>
      <c r="O49" s="33">
        <v>7.9299987499999985E-3</v>
      </c>
      <c r="P49" s="33">
        <v>6.7775943199999897E-3</v>
      </c>
      <c r="Q49" s="33">
        <v>6.40062763E-3</v>
      </c>
      <c r="R49" s="33">
        <v>5.8421781399999899E-3</v>
      </c>
      <c r="S49" s="33">
        <v>4.9293531899999897E-3</v>
      </c>
      <c r="T49" s="33">
        <v>5.1848741399999985E-3</v>
      </c>
      <c r="U49" s="33">
        <v>4.2930917899999905E-3</v>
      </c>
      <c r="V49" s="33">
        <v>3.2284951799999998E-3</v>
      </c>
      <c r="W49" s="33">
        <v>4.056635329999999E-3</v>
      </c>
      <c r="X49" s="33">
        <v>4.4991408699999996E-3</v>
      </c>
      <c r="Y49" s="33">
        <v>4.1422689199999991E-3</v>
      </c>
      <c r="Z49" s="33">
        <v>3.5504942299999999E-3</v>
      </c>
      <c r="AA49" s="33">
        <v>3.3165581100000007E-3</v>
      </c>
      <c r="AB49" s="33">
        <v>4.0681983699999893E-3</v>
      </c>
      <c r="AC49" s="33">
        <v>7.1687122999999995E-4</v>
      </c>
      <c r="AD49" s="33">
        <v>0</v>
      </c>
      <c r="AE49" s="33">
        <v>0</v>
      </c>
    </row>
    <row r="50" spans="1:31">
      <c r="A50" s="29" t="s">
        <v>132</v>
      </c>
      <c r="B50" s="29" t="s">
        <v>20</v>
      </c>
      <c r="C50" s="33">
        <v>6.6382460000000007E-5</v>
      </c>
      <c r="D50" s="33">
        <v>6.2465320000000001E-5</v>
      </c>
      <c r="E50" s="33">
        <v>6.1800587999999993E-5</v>
      </c>
      <c r="F50" s="33">
        <v>9.3724039999999988E-5</v>
      </c>
      <c r="G50" s="33">
        <v>9.100713E-5</v>
      </c>
      <c r="H50" s="33">
        <v>8.8429170000000002E-5</v>
      </c>
      <c r="I50" s="33">
        <v>8.897004E-5</v>
      </c>
      <c r="J50" s="33">
        <v>8.6307939999999997E-5</v>
      </c>
      <c r="K50" s="33">
        <v>8.7984640000000007E-5</v>
      </c>
      <c r="L50" s="33">
        <v>8.6526140000000001E-5</v>
      </c>
      <c r="M50" s="33">
        <v>8.3348653999999991E-5</v>
      </c>
      <c r="N50" s="33">
        <v>1.0117368400000001E-4</v>
      </c>
      <c r="O50" s="33">
        <v>9.8393800000000007E-5</v>
      </c>
      <c r="P50" s="33">
        <v>9.2359393999999999E-5</v>
      </c>
      <c r="Q50" s="33">
        <v>8.5485779999999999E-5</v>
      </c>
      <c r="R50" s="33">
        <v>8.1610695000000001E-5</v>
      </c>
      <c r="S50" s="33">
        <v>8.8623599999999996E-5</v>
      </c>
      <c r="T50" s="33">
        <v>8.5123279999999997E-5</v>
      </c>
      <c r="U50" s="33">
        <v>9.9063389999999997E-5</v>
      </c>
      <c r="V50" s="33">
        <v>9.4386630000000004E-5</v>
      </c>
      <c r="W50" s="33">
        <v>1.4510968E-4</v>
      </c>
      <c r="X50" s="33">
        <v>1.4387347E-4</v>
      </c>
      <c r="Y50" s="33">
        <v>1.5430153999999998E-4</v>
      </c>
      <c r="Z50" s="33">
        <v>1.3954236000000001E-4</v>
      </c>
      <c r="AA50" s="33">
        <v>1.3676392000000002E-4</v>
      </c>
      <c r="AB50" s="33">
        <v>2.9564118000000001E-4</v>
      </c>
      <c r="AC50" s="33">
        <v>2.7734922999999998E-4</v>
      </c>
      <c r="AD50" s="33">
        <v>2.6184919999999999E-4</v>
      </c>
      <c r="AE50" s="33">
        <v>2.4469903000000001E-4</v>
      </c>
    </row>
    <row r="51" spans="1:31">
      <c r="A51" s="29" t="s">
        <v>132</v>
      </c>
      <c r="B51" s="29" t="s">
        <v>32</v>
      </c>
      <c r="C51" s="33">
        <v>18.420234000000001</v>
      </c>
      <c r="D51" s="33">
        <v>7.3079784999999999</v>
      </c>
      <c r="E51" s="33">
        <v>16.736279999999997</v>
      </c>
      <c r="F51" s="33">
        <v>94.416195000000002</v>
      </c>
      <c r="G51" s="33">
        <v>70.180880000000002</v>
      </c>
      <c r="H51" s="33">
        <v>70.10457000000001</v>
      </c>
      <c r="I51" s="33">
        <v>64.781840000000003</v>
      </c>
      <c r="J51" s="33">
        <v>95.354849999999999</v>
      </c>
      <c r="K51" s="33">
        <v>25.272741999999997</v>
      </c>
      <c r="L51" s="33">
        <v>53.260702999999999</v>
      </c>
      <c r="M51" s="33">
        <v>77.234880000000004</v>
      </c>
      <c r="N51" s="33">
        <v>139.55155999999999</v>
      </c>
      <c r="O51" s="33">
        <v>121.94136999999999</v>
      </c>
      <c r="P51" s="33">
        <v>185.79157999999998</v>
      </c>
      <c r="Q51" s="33">
        <v>133.6378</v>
      </c>
      <c r="R51" s="33">
        <v>137.72547</v>
      </c>
      <c r="S51" s="33">
        <v>327.82390000000004</v>
      </c>
      <c r="T51" s="33">
        <v>234.44204999999999</v>
      </c>
      <c r="U51" s="33">
        <v>0</v>
      </c>
      <c r="V51" s="33">
        <v>0</v>
      </c>
      <c r="W51" s="33">
        <v>0</v>
      </c>
      <c r="X51" s="33">
        <v>0</v>
      </c>
      <c r="Y51" s="33">
        <v>0</v>
      </c>
      <c r="Z51" s="33">
        <v>0</v>
      </c>
      <c r="AA51" s="33">
        <v>0</v>
      </c>
      <c r="AB51" s="33">
        <v>0</v>
      </c>
      <c r="AC51" s="33">
        <v>0</v>
      </c>
      <c r="AD51" s="33">
        <v>0</v>
      </c>
      <c r="AE51" s="33">
        <v>0</v>
      </c>
    </row>
    <row r="52" spans="1:31">
      <c r="A52" s="29" t="s">
        <v>132</v>
      </c>
      <c r="B52" s="29" t="s">
        <v>66</v>
      </c>
      <c r="C52" s="33">
        <v>76.916108723986</v>
      </c>
      <c r="D52" s="33">
        <v>2.3380440500000001E-4</v>
      </c>
      <c r="E52" s="33">
        <v>80.829330827865007</v>
      </c>
      <c r="F52" s="33">
        <v>267.19459825380591</v>
      </c>
      <c r="G52" s="33">
        <v>182.220242543035</v>
      </c>
      <c r="H52" s="33">
        <v>463.60042891584936</v>
      </c>
      <c r="I52" s="33">
        <v>250.91308054473498</v>
      </c>
      <c r="J52" s="33">
        <v>312.929973249348</v>
      </c>
      <c r="K52" s="33">
        <v>133.73524307846489</v>
      </c>
      <c r="L52" s="33">
        <v>221.779680055369</v>
      </c>
      <c r="M52" s="33">
        <v>197.11713662669501</v>
      </c>
      <c r="N52" s="33">
        <v>382.41568721793993</v>
      </c>
      <c r="O52" s="33">
        <v>155.33169504087149</v>
      </c>
      <c r="P52" s="33">
        <v>378.7161248856429</v>
      </c>
      <c r="Q52" s="33">
        <v>618.46314503862277</v>
      </c>
      <c r="R52" s="33">
        <v>536.901749345913</v>
      </c>
      <c r="S52" s="33">
        <v>1113.9420269189582</v>
      </c>
      <c r="T52" s="33">
        <v>300.82735931545409</v>
      </c>
      <c r="U52" s="33">
        <v>1695.2871445543801</v>
      </c>
      <c r="V52" s="33">
        <v>2812.7791445449097</v>
      </c>
      <c r="W52" s="33">
        <v>1762.7097114553103</v>
      </c>
      <c r="X52" s="33">
        <v>1359.31587769307</v>
      </c>
      <c r="Y52" s="33">
        <v>3630.3147565619702</v>
      </c>
      <c r="Z52" s="33">
        <v>2027.1669202674061</v>
      </c>
      <c r="AA52" s="33">
        <v>2088.7228512541801</v>
      </c>
      <c r="AB52" s="33">
        <v>3136.7699859939498</v>
      </c>
      <c r="AC52" s="33">
        <v>949.02611256377998</v>
      </c>
      <c r="AD52" s="33">
        <v>1861.5771907510398</v>
      </c>
      <c r="AE52" s="33">
        <v>2723.5112709414998</v>
      </c>
    </row>
    <row r="53" spans="1:31">
      <c r="A53" s="29" t="s">
        <v>132</v>
      </c>
      <c r="B53" s="29" t="s">
        <v>65</v>
      </c>
      <c r="C53" s="33">
        <v>18543.808800000003</v>
      </c>
      <c r="D53" s="33">
        <v>17778.69354</v>
      </c>
      <c r="E53" s="33">
        <v>15483.579679999997</v>
      </c>
      <c r="F53" s="33">
        <v>18051.80126</v>
      </c>
      <c r="G53" s="33">
        <v>17598.099979999999</v>
      </c>
      <c r="H53" s="33">
        <v>15844.207879999998</v>
      </c>
      <c r="I53" s="33">
        <v>15286.553980000001</v>
      </c>
      <c r="J53" s="33">
        <v>18345.724280000002</v>
      </c>
      <c r="K53" s="33">
        <v>14477.827410000002</v>
      </c>
      <c r="L53" s="33">
        <v>11805.190020000002</v>
      </c>
      <c r="M53" s="33">
        <v>11297.76203</v>
      </c>
      <c r="N53" s="33">
        <v>9699.2222899999997</v>
      </c>
      <c r="O53" s="33">
        <v>11488.217070000001</v>
      </c>
      <c r="P53" s="33">
        <v>11170.284820000001</v>
      </c>
      <c r="Q53" s="33">
        <v>10123.704790000002</v>
      </c>
      <c r="R53" s="33">
        <v>9662.2859900000003</v>
      </c>
      <c r="S53" s="33">
        <v>11661.6494</v>
      </c>
      <c r="T53" s="33">
        <v>9213.6427099999983</v>
      </c>
      <c r="U53" s="33">
        <v>7530.8270800000009</v>
      </c>
      <c r="V53" s="33">
        <v>7164.8968299999997</v>
      </c>
      <c r="W53" s="33">
        <v>6204.540109999999</v>
      </c>
      <c r="X53" s="33">
        <v>7280.9598249999999</v>
      </c>
      <c r="Y53" s="33">
        <v>7132.826329999999</v>
      </c>
      <c r="Z53" s="33">
        <v>6437.25774</v>
      </c>
      <c r="AA53" s="33">
        <v>6164.8981700000013</v>
      </c>
      <c r="AB53" s="33">
        <v>7402.4863099999993</v>
      </c>
      <c r="AC53" s="33">
        <v>5869.7224799999995</v>
      </c>
      <c r="AD53" s="33">
        <v>4770.8749399999997</v>
      </c>
      <c r="AE53" s="33">
        <v>4550.7828100000006</v>
      </c>
    </row>
    <row r="54" spans="1:31">
      <c r="A54" s="29" t="s">
        <v>132</v>
      </c>
      <c r="B54" s="29" t="s">
        <v>69</v>
      </c>
      <c r="C54" s="33">
        <v>27017.224782954945</v>
      </c>
      <c r="D54" s="33">
        <v>32951.099852732084</v>
      </c>
      <c r="E54" s="33">
        <v>26621.569782500374</v>
      </c>
      <c r="F54" s="33">
        <v>25973.465813695846</v>
      </c>
      <c r="G54" s="33">
        <v>25483.713503415962</v>
      </c>
      <c r="H54" s="33">
        <v>25292.570541747667</v>
      </c>
      <c r="I54" s="33">
        <v>24626.815025073505</v>
      </c>
      <c r="J54" s="33">
        <v>20689.02415341463</v>
      </c>
      <c r="K54" s="33">
        <v>20283.262062361206</v>
      </c>
      <c r="L54" s="33">
        <v>18209.984305891834</v>
      </c>
      <c r="M54" s="33">
        <v>19240.231657331511</v>
      </c>
      <c r="N54" s="33">
        <v>15381.797539120313</v>
      </c>
      <c r="O54" s="33">
        <v>14792.281804911387</v>
      </c>
      <c r="P54" s="33">
        <v>12801.93505543951</v>
      </c>
      <c r="Q54" s="33">
        <v>13525.931889628195</v>
      </c>
      <c r="R54" s="33">
        <v>13109.692115911439</v>
      </c>
      <c r="S54" s="33">
        <v>10248.91523755767</v>
      </c>
      <c r="T54" s="33">
        <v>9797.6756337674124</v>
      </c>
      <c r="U54" s="33">
        <v>8007.0153319226683</v>
      </c>
      <c r="V54" s="33">
        <v>7557.1799601562288</v>
      </c>
      <c r="W54" s="33">
        <v>6401.0371440510962</v>
      </c>
      <c r="X54" s="33">
        <v>6390.7537523655419</v>
      </c>
      <c r="Y54" s="33">
        <v>4893.8803178605058</v>
      </c>
      <c r="Z54" s="33">
        <v>4341.1212536571629</v>
      </c>
      <c r="AA54" s="33">
        <v>2375.8525699657152</v>
      </c>
      <c r="AB54" s="33">
        <v>2078.4379939785313</v>
      </c>
      <c r="AC54" s="33">
        <v>1951.9581855822717</v>
      </c>
      <c r="AD54" s="33">
        <v>1657.4075164760332</v>
      </c>
      <c r="AE54" s="33">
        <v>591.8392574788902</v>
      </c>
    </row>
    <row r="55" spans="1:31">
      <c r="A55" s="29" t="s">
        <v>132</v>
      </c>
      <c r="B55" s="29" t="s">
        <v>68</v>
      </c>
      <c r="C55" s="33">
        <v>2.474983962464711</v>
      </c>
      <c r="D55" s="33">
        <v>2.3463380548552943</v>
      </c>
      <c r="E55" s="33">
        <v>2.3242868108899559</v>
      </c>
      <c r="F55" s="33">
        <v>2.1268094720255628</v>
      </c>
      <c r="G55" s="33">
        <v>1.9256627642258302</v>
      </c>
      <c r="H55" s="33">
        <v>1.9394484242604397</v>
      </c>
      <c r="I55" s="33">
        <v>1.8871704643930001</v>
      </c>
      <c r="J55" s="33">
        <v>1.6858975353329102</v>
      </c>
      <c r="K55" s="33">
        <v>1.6681716258809578</v>
      </c>
      <c r="L55" s="33">
        <v>3.5683829680375476</v>
      </c>
      <c r="M55" s="33">
        <v>20.685625181395743</v>
      </c>
      <c r="N55" s="33">
        <v>32.446344204347902</v>
      </c>
      <c r="O55" s="33">
        <v>28.915455100198201</v>
      </c>
      <c r="P55" s="33">
        <v>27.194322288802027</v>
      </c>
      <c r="Q55" s="33">
        <v>27.692004018276396</v>
      </c>
      <c r="R55" s="33">
        <v>27.068614741986302</v>
      </c>
      <c r="S55" s="33">
        <v>25.021499885014897</v>
      </c>
      <c r="T55" s="33">
        <v>23.836697356272229</v>
      </c>
      <c r="U55" s="33">
        <v>23.362679638967037</v>
      </c>
      <c r="V55" s="33">
        <v>22.397699129859895</v>
      </c>
      <c r="W55" s="33">
        <v>31.791472616</v>
      </c>
      <c r="X55" s="33">
        <v>29.703034819999999</v>
      </c>
      <c r="Y55" s="33">
        <v>27.112049122999991</v>
      </c>
      <c r="Z55" s="33">
        <v>27.161044884999896</v>
      </c>
      <c r="AA55" s="33">
        <v>29.371993644999989</v>
      </c>
      <c r="AB55" s="33">
        <v>31.619337168999998</v>
      </c>
      <c r="AC55" s="33">
        <v>31.200701705000004</v>
      </c>
      <c r="AD55" s="33">
        <v>30.458765347</v>
      </c>
      <c r="AE55" s="33">
        <v>33.562585751999997</v>
      </c>
    </row>
    <row r="56" spans="1:31">
      <c r="A56" s="29" t="s">
        <v>132</v>
      </c>
      <c r="B56" s="29" t="s">
        <v>36</v>
      </c>
      <c r="C56" s="33">
        <v>4.4414628247583986E-2</v>
      </c>
      <c r="D56" s="33">
        <v>9.0641177792493977E-2</v>
      </c>
      <c r="E56" s="33">
        <v>0.10181187918405399</v>
      </c>
      <c r="F56" s="33">
        <v>0.14672330513290988</v>
      </c>
      <c r="G56" s="33">
        <v>0.14952421002128</v>
      </c>
      <c r="H56" s="33">
        <v>0.14706152999842001</v>
      </c>
      <c r="I56" s="33">
        <v>0.13348409435261899</v>
      </c>
      <c r="J56" s="33">
        <v>0.11923774206938999</v>
      </c>
      <c r="K56" s="33">
        <v>0.11080858719068989</v>
      </c>
      <c r="L56" s="33">
        <v>0.10491036235621999</v>
      </c>
      <c r="M56" s="33">
        <v>0.10540523194003</v>
      </c>
      <c r="N56" s="33">
        <v>9.2691158205799998E-2</v>
      </c>
      <c r="O56" s="33">
        <v>6.8578600418329999E-2</v>
      </c>
      <c r="P56" s="33">
        <v>6.4910509993399895E-2</v>
      </c>
      <c r="Q56" s="33">
        <v>6.3819657444999886E-2</v>
      </c>
      <c r="R56" s="33">
        <v>6.1650360817999995E-2</v>
      </c>
      <c r="S56" s="33">
        <v>5.6337572141999998E-2</v>
      </c>
      <c r="T56" s="33">
        <v>5.3043180040199998E-2</v>
      </c>
      <c r="U56" s="33">
        <v>5.0873248055700003E-2</v>
      </c>
      <c r="V56" s="33">
        <v>4.6435160616400004E-2</v>
      </c>
      <c r="W56" s="33">
        <v>1.6145674497999998E-2</v>
      </c>
      <c r="X56" s="33">
        <v>1.6839284E-6</v>
      </c>
      <c r="Y56" s="33">
        <v>1.7482907E-6</v>
      </c>
      <c r="Z56" s="33">
        <v>1.7406626E-6</v>
      </c>
      <c r="AA56" s="33">
        <v>1.5873325E-6</v>
      </c>
      <c r="AB56" s="33">
        <v>0.18029624999999999</v>
      </c>
      <c r="AC56" s="33">
        <v>0.17091213999999999</v>
      </c>
      <c r="AD56" s="33">
        <v>0.31274362</v>
      </c>
      <c r="AE56" s="33">
        <v>0.29777224999999996</v>
      </c>
    </row>
    <row r="57" spans="1:31">
      <c r="A57" s="29" t="s">
        <v>132</v>
      </c>
      <c r="B57" s="29" t="s">
        <v>73</v>
      </c>
      <c r="C57" s="33">
        <v>0</v>
      </c>
      <c r="D57" s="33">
        <v>0</v>
      </c>
      <c r="E57" s="33">
        <v>9.7395659999999899E-8</v>
      </c>
      <c r="F57" s="33">
        <v>1.7483228E-7</v>
      </c>
      <c r="G57" s="33">
        <v>1.6509273999999901E-7</v>
      </c>
      <c r="H57" s="33">
        <v>1.8602441999999999E-7</v>
      </c>
      <c r="I57" s="33">
        <v>1.6604183000000002E-7</v>
      </c>
      <c r="J57" s="33">
        <v>1.5676966999999999E-7</v>
      </c>
      <c r="K57" s="33">
        <v>1.8421307E-7</v>
      </c>
      <c r="L57" s="33">
        <v>2.4517869999999997E-7</v>
      </c>
      <c r="M57" s="33">
        <v>3.9812002999999896E-7</v>
      </c>
      <c r="N57" s="33">
        <v>1.9655130999999999</v>
      </c>
      <c r="O57" s="33">
        <v>1.8024921</v>
      </c>
      <c r="P57" s="33">
        <v>1.6493021000000001</v>
      </c>
      <c r="Q57" s="33">
        <v>2.8503395999999999</v>
      </c>
      <c r="R57" s="33">
        <v>2.7585608000000001</v>
      </c>
      <c r="S57" s="33">
        <v>2.9695151000000002</v>
      </c>
      <c r="T57" s="33">
        <v>2.8353806000000001</v>
      </c>
      <c r="U57" s="33">
        <v>2.7800579999999999</v>
      </c>
      <c r="V57" s="33">
        <v>2.5851765000000002</v>
      </c>
      <c r="W57" s="33">
        <v>4.4146009999999993</v>
      </c>
      <c r="X57" s="33">
        <v>4.1871319999999992</v>
      </c>
      <c r="Y57" s="33">
        <v>3.5982067999999998</v>
      </c>
      <c r="Z57" s="33">
        <v>3.8291835999999999</v>
      </c>
      <c r="AA57" s="33">
        <v>3.7637185</v>
      </c>
      <c r="AB57" s="33">
        <v>3.4661447999999999</v>
      </c>
      <c r="AC57" s="33">
        <v>3.3736057000000002</v>
      </c>
      <c r="AD57" s="33">
        <v>3.2333571999999999</v>
      </c>
      <c r="AE57" s="33">
        <v>3.0061062000000001</v>
      </c>
    </row>
    <row r="58" spans="1:31">
      <c r="A58" s="29" t="s">
        <v>132</v>
      </c>
      <c r="B58" s="29" t="s">
        <v>56</v>
      </c>
      <c r="C58" s="33">
        <v>2.4826216799999901E-2</v>
      </c>
      <c r="D58" s="33">
        <v>5.0504659499999993E-2</v>
      </c>
      <c r="E58" s="33">
        <v>8.1597289000000003E-2</v>
      </c>
      <c r="F58" s="33">
        <v>0.17275151</v>
      </c>
      <c r="G58" s="33">
        <v>0.25487770300000001</v>
      </c>
      <c r="H58" s="33">
        <v>0.354801698</v>
      </c>
      <c r="I58" s="33">
        <v>0.41156989999999999</v>
      </c>
      <c r="J58" s="33">
        <v>0.48645754000000002</v>
      </c>
      <c r="K58" s="33">
        <v>0.6296533339999999</v>
      </c>
      <c r="L58" s="33">
        <v>0.73134389</v>
      </c>
      <c r="M58" s="33">
        <v>0.91767062999999993</v>
      </c>
      <c r="N58" s="33">
        <v>0.93052264000000007</v>
      </c>
      <c r="O58" s="33">
        <v>1.00563534</v>
      </c>
      <c r="P58" s="33">
        <v>1.05026676</v>
      </c>
      <c r="Q58" s="33">
        <v>1.11129224</v>
      </c>
      <c r="R58" s="33">
        <v>1.1618317600000001</v>
      </c>
      <c r="S58" s="33">
        <v>1.13443318</v>
      </c>
      <c r="T58" s="33">
        <v>1.15880831</v>
      </c>
      <c r="U58" s="33">
        <v>1.2024244299999989</v>
      </c>
      <c r="V58" s="33">
        <v>1.1748717999999989</v>
      </c>
      <c r="W58" s="33">
        <v>1.19144421</v>
      </c>
      <c r="X58" s="33">
        <v>1.2136836</v>
      </c>
      <c r="Y58" s="33">
        <v>1.0972209800000001</v>
      </c>
      <c r="Z58" s="33">
        <v>1.18474759</v>
      </c>
      <c r="AA58" s="33">
        <v>1.20025633</v>
      </c>
      <c r="AB58" s="33">
        <v>1.1363648800000001</v>
      </c>
      <c r="AC58" s="33">
        <v>1.1310788000000001</v>
      </c>
      <c r="AD58" s="33">
        <v>1.0427587200000001</v>
      </c>
      <c r="AE58" s="33">
        <v>0.98179985000000003</v>
      </c>
    </row>
    <row r="59" spans="1:31">
      <c r="A59" s="34" t="s">
        <v>138</v>
      </c>
      <c r="B59" s="34"/>
      <c r="C59" s="35">
        <v>154240.31147602384</v>
      </c>
      <c r="D59" s="35">
        <v>140430.25650555667</v>
      </c>
      <c r="E59" s="35">
        <v>133538.7434219397</v>
      </c>
      <c r="F59" s="35">
        <v>90343.531062048874</v>
      </c>
      <c r="G59" s="35">
        <v>88425.922547040289</v>
      </c>
      <c r="H59" s="35">
        <v>78223.080161057078</v>
      </c>
      <c r="I59" s="35">
        <v>40230.966547450531</v>
      </c>
      <c r="J59" s="35">
        <v>39444.730313954351</v>
      </c>
      <c r="K59" s="35">
        <v>34921.776066343336</v>
      </c>
      <c r="L59" s="35">
        <v>30293.792795561854</v>
      </c>
      <c r="M59" s="35">
        <v>30833.039748119776</v>
      </c>
      <c r="N59" s="35">
        <v>25635.441421493255</v>
      </c>
      <c r="O59" s="35">
        <v>26586.69542344501</v>
      </c>
      <c r="P59" s="35">
        <v>24563.92877256767</v>
      </c>
      <c r="Q59" s="35">
        <v>24429.436114798507</v>
      </c>
      <c r="R59" s="35">
        <v>23473.679863788177</v>
      </c>
      <c r="S59" s="35">
        <v>23377.357082338433</v>
      </c>
      <c r="T59" s="35">
        <v>19570.429720436558</v>
      </c>
      <c r="U59" s="35">
        <v>17256.496628271198</v>
      </c>
      <c r="V59" s="35">
        <v>17557.256956712805</v>
      </c>
      <c r="W59" s="35">
        <v>14400.082639867416</v>
      </c>
      <c r="X59" s="35">
        <v>15060.737132892953</v>
      </c>
      <c r="Y59" s="35">
        <v>15684.137750115933</v>
      </c>
      <c r="Z59" s="35">
        <v>12832.710648846158</v>
      </c>
      <c r="AA59" s="35">
        <v>10658.849038186927</v>
      </c>
      <c r="AB59" s="35">
        <v>12649.31799098103</v>
      </c>
      <c r="AC59" s="35">
        <v>8801.9084740715098</v>
      </c>
      <c r="AD59" s="35">
        <v>8320.3186744232735</v>
      </c>
      <c r="AE59" s="35">
        <v>7899.6961688714209</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7747.9543656406995</v>
      </c>
      <c r="D64" s="33">
        <v>7365.1960619998999</v>
      </c>
      <c r="E64" s="33">
        <v>3287.5740759750602</v>
      </c>
      <c r="F64" s="33">
        <v>3406.3815835232704</v>
      </c>
      <c r="G64" s="33">
        <v>4490.894081419654</v>
      </c>
      <c r="H64" s="33">
        <v>3603.5250770141301</v>
      </c>
      <c r="I64" s="33">
        <v>2349.4765739037398</v>
      </c>
      <c r="J64" s="33">
        <v>2254.1958701225199</v>
      </c>
      <c r="K64" s="33">
        <v>2142.1022705816099</v>
      </c>
      <c r="L64" s="33">
        <v>2038.791271573496</v>
      </c>
      <c r="M64" s="33">
        <v>2332.0258693943497</v>
      </c>
      <c r="N64" s="33">
        <v>3392.4178974787997</v>
      </c>
      <c r="O64" s="33">
        <v>3955.1642948163503</v>
      </c>
      <c r="P64" s="33">
        <v>4101.5132902529404</v>
      </c>
      <c r="Q64" s="33">
        <v>2195.5690847103897</v>
      </c>
      <c r="R64" s="33">
        <v>2177.4232811901502</v>
      </c>
      <c r="S64" s="33">
        <v>1.0717919500000001E-4</v>
      </c>
      <c r="T64" s="33">
        <v>1.0271806999999999E-4</v>
      </c>
      <c r="U64" s="33">
        <v>1.058568E-4</v>
      </c>
      <c r="V64" s="33">
        <v>1.0007357999999999E-4</v>
      </c>
      <c r="W64" s="33">
        <v>1.2680282E-4</v>
      </c>
      <c r="X64" s="33">
        <v>1.2514918E-4</v>
      </c>
      <c r="Y64" s="33">
        <v>1.3485923000000001E-4</v>
      </c>
      <c r="Z64" s="33">
        <v>1.218148E-4</v>
      </c>
      <c r="AA64" s="33">
        <v>1.1953364E-4</v>
      </c>
      <c r="AB64" s="33">
        <v>1.5709274999999999E-4</v>
      </c>
      <c r="AC64" s="33">
        <v>1.4696606000000001E-4</v>
      </c>
      <c r="AD64" s="33">
        <v>1.3943828999999998E-4</v>
      </c>
      <c r="AE64" s="33">
        <v>1.2971521999999999E-4</v>
      </c>
    </row>
    <row r="65" spans="1:31">
      <c r="A65" s="29" t="s">
        <v>133</v>
      </c>
      <c r="B65" s="29" t="s">
        <v>32</v>
      </c>
      <c r="C65" s="33">
        <v>1440.0881999999999</v>
      </c>
      <c r="D65" s="33">
        <v>1415.4913999999999</v>
      </c>
      <c r="E65" s="33">
        <v>1287.7348999999999</v>
      </c>
      <c r="F65" s="33">
        <v>185.15797000000001</v>
      </c>
      <c r="G65" s="33">
        <v>176.98792</v>
      </c>
      <c r="H65" s="33">
        <v>217.1968</v>
      </c>
      <c r="I65" s="33">
        <v>135.00373000000002</v>
      </c>
      <c r="J65" s="33">
        <v>129.63142999999999</v>
      </c>
      <c r="K65" s="33">
        <v>123.41352999999999</v>
      </c>
      <c r="L65" s="33">
        <v>117.1808</v>
      </c>
      <c r="M65" s="33">
        <v>142.87805</v>
      </c>
      <c r="N65" s="33">
        <v>281.50490000000002</v>
      </c>
      <c r="O65" s="33">
        <v>274.93546999999995</v>
      </c>
      <c r="P65" s="33">
        <v>545.74840000000006</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488.67293190927967</v>
      </c>
      <c r="D66" s="33">
        <v>251.215339093892</v>
      </c>
      <c r="E66" s="33">
        <v>830.05839530029607</v>
      </c>
      <c r="F66" s="33">
        <v>766.97847216022524</v>
      </c>
      <c r="G66" s="33">
        <v>963.31888453725787</v>
      </c>
      <c r="H66" s="33">
        <v>723.65858804958282</v>
      </c>
      <c r="I66" s="33">
        <v>348.87654279941148</v>
      </c>
      <c r="J66" s="33">
        <v>369.7144178394251</v>
      </c>
      <c r="K66" s="33">
        <v>89.281802322272</v>
      </c>
      <c r="L66" s="33">
        <v>322.66747163789398</v>
      </c>
      <c r="M66" s="33">
        <v>421.04448381498992</v>
      </c>
      <c r="N66" s="33">
        <v>1016.3990940137699</v>
      </c>
      <c r="O66" s="33">
        <v>1198.9057419295439</v>
      </c>
      <c r="P66" s="33">
        <v>1849.816101769313</v>
      </c>
      <c r="Q66" s="33">
        <v>871.2766694175881</v>
      </c>
      <c r="R66" s="33">
        <v>800.08324585734169</v>
      </c>
      <c r="S66" s="33">
        <v>2081.6477177200595</v>
      </c>
      <c r="T66" s="33">
        <v>1936.8162300293056</v>
      </c>
      <c r="U66" s="33">
        <v>2433.1057060201001</v>
      </c>
      <c r="V66" s="33">
        <v>2828.5301143431434</v>
      </c>
      <c r="W66" s="33">
        <v>2699.8906284923005</v>
      </c>
      <c r="X66" s="33">
        <v>3026.1275123994069</v>
      </c>
      <c r="Y66" s="33">
        <v>3809.3642148282502</v>
      </c>
      <c r="Z66" s="33">
        <v>889.77885653658007</v>
      </c>
      <c r="AA66" s="33">
        <v>868.25332099651973</v>
      </c>
      <c r="AB66" s="33">
        <v>1140.94038459738</v>
      </c>
      <c r="AC66" s="33">
        <v>1000.265711186113</v>
      </c>
      <c r="AD66" s="33">
        <v>1086.2097019559601</v>
      </c>
      <c r="AE66" s="33">
        <v>1155.8112641129999</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15741.299095818164</v>
      </c>
      <c r="D68" s="33">
        <v>16976.76776693869</v>
      </c>
      <c r="E68" s="33">
        <v>13858.160508328727</v>
      </c>
      <c r="F68" s="33">
        <v>13946.752498234657</v>
      </c>
      <c r="G68" s="33">
        <v>13030.113532560539</v>
      </c>
      <c r="H68" s="33">
        <v>13768.483348934533</v>
      </c>
      <c r="I68" s="33">
        <v>13025.223353460435</v>
      </c>
      <c r="J68" s="33">
        <v>11021.012805257431</v>
      </c>
      <c r="K68" s="33">
        <v>10305.170956172255</v>
      </c>
      <c r="L68" s="33">
        <v>9268.1395264372986</v>
      </c>
      <c r="M68" s="33">
        <v>9076.1532842587185</v>
      </c>
      <c r="N68" s="33">
        <v>7146.8410317118933</v>
      </c>
      <c r="O68" s="33">
        <v>6636.3289702129923</v>
      </c>
      <c r="P68" s="33">
        <v>5516.9249230970809</v>
      </c>
      <c r="Q68" s="33">
        <v>5650.997785970203</v>
      </c>
      <c r="R68" s="33">
        <v>4803.2941136099225</v>
      </c>
      <c r="S68" s="33">
        <v>4177.2702219949888</v>
      </c>
      <c r="T68" s="33">
        <v>3944.1037413661393</v>
      </c>
      <c r="U68" s="33">
        <v>2792.0629962224521</v>
      </c>
      <c r="V68" s="33">
        <v>2370.6628364184426</v>
      </c>
      <c r="W68" s="33">
        <v>2142.4458379555745</v>
      </c>
      <c r="X68" s="33">
        <v>2063.5239184871857</v>
      </c>
      <c r="Y68" s="33">
        <v>1279.1750149558923</v>
      </c>
      <c r="Z68" s="33">
        <v>1394.1304185717493</v>
      </c>
      <c r="AA68" s="33">
        <v>890.92329707912791</v>
      </c>
      <c r="AB68" s="33">
        <v>714.70132253690588</v>
      </c>
      <c r="AC68" s="33">
        <v>712.56406652995031</v>
      </c>
      <c r="AD68" s="33">
        <v>688.6022554063203</v>
      </c>
      <c r="AE68" s="33">
        <v>545.03832492672132</v>
      </c>
    </row>
    <row r="69" spans="1:31">
      <c r="A69" s="29" t="s">
        <v>133</v>
      </c>
      <c r="B69" s="29" t="s">
        <v>68</v>
      </c>
      <c r="C69" s="33">
        <v>0.88215914408323104</v>
      </c>
      <c r="D69" s="33">
        <v>0.98031724334118497</v>
      </c>
      <c r="E69" s="33">
        <v>0.94319386688724505</v>
      </c>
      <c r="F69" s="33">
        <v>0.86504967002913991</v>
      </c>
      <c r="G69" s="33">
        <v>0.80469155468344189</v>
      </c>
      <c r="H69" s="33">
        <v>0.78615192372441078</v>
      </c>
      <c r="I69" s="33">
        <v>0.77342622946923889</v>
      </c>
      <c r="J69" s="33">
        <v>0.70164543599622797</v>
      </c>
      <c r="K69" s="33">
        <v>0.69789071069136999</v>
      </c>
      <c r="L69" s="33">
        <v>0.67175089412671007</v>
      </c>
      <c r="M69" s="33">
        <v>1.2593005091334899</v>
      </c>
      <c r="N69" s="33">
        <v>1.1572895456619179</v>
      </c>
      <c r="O69" s="33">
        <v>2.892244103795869</v>
      </c>
      <c r="P69" s="33">
        <v>2.7365128665266294</v>
      </c>
      <c r="Q69" s="33">
        <v>2.7573500074194381</v>
      </c>
      <c r="R69" s="33">
        <v>4.3640745852003402</v>
      </c>
      <c r="S69" s="33">
        <v>7.9733711840455692</v>
      </c>
      <c r="T69" s="33">
        <v>7.3752266994010105</v>
      </c>
      <c r="U69" s="33">
        <v>7.0098032621295694</v>
      </c>
      <c r="V69" s="33">
        <v>7.7116095621713807</v>
      </c>
      <c r="W69" s="33">
        <v>7.2141470871442408</v>
      </c>
      <c r="X69" s="33">
        <v>6.5298687268889291</v>
      </c>
      <c r="Y69" s="33">
        <v>7.5155817401892202</v>
      </c>
      <c r="Z69" s="33">
        <v>7.25161583986901</v>
      </c>
      <c r="AA69" s="33">
        <v>7.0767158269632597</v>
      </c>
      <c r="AB69" s="33">
        <v>5.9740157203139708</v>
      </c>
      <c r="AC69" s="33">
        <v>5.7627618213723792</v>
      </c>
      <c r="AD69" s="33">
        <v>5.2999776042620885</v>
      </c>
      <c r="AE69" s="33">
        <v>5.6068412750564693</v>
      </c>
    </row>
    <row r="70" spans="1:31">
      <c r="A70" s="29" t="s">
        <v>133</v>
      </c>
      <c r="B70" s="29" t="s">
        <v>36</v>
      </c>
      <c r="C70" s="33">
        <v>8.0531444055629994E-2</v>
      </c>
      <c r="D70" s="33">
        <v>7.6264856799759903E-2</v>
      </c>
      <c r="E70" s="33">
        <v>9.0669141716350016E-2</v>
      </c>
      <c r="F70" s="33">
        <v>8.7658928027410002E-2</v>
      </c>
      <c r="G70" s="33">
        <v>8.3780483902409997E-2</v>
      </c>
      <c r="H70" s="33">
        <v>8.2668558803930009E-2</v>
      </c>
      <c r="I70" s="33">
        <v>7.5524416474599981E-2</v>
      </c>
      <c r="J70" s="33">
        <v>6.8266242304870009E-2</v>
      </c>
      <c r="K70" s="33">
        <v>6.175295378028E-2</v>
      </c>
      <c r="L70" s="33">
        <v>5.9011660551800002E-2</v>
      </c>
      <c r="M70" s="33">
        <v>5.3819148011969901E-2</v>
      </c>
      <c r="N70" s="33">
        <v>5.0129219083599991E-2</v>
      </c>
      <c r="O70" s="33">
        <v>4.6204404383400004E-2</v>
      </c>
      <c r="P70" s="33">
        <v>3.4402594189100001E-2</v>
      </c>
      <c r="Q70" s="33">
        <v>0.56711711799999998</v>
      </c>
      <c r="R70" s="33">
        <v>0.5421811740000001</v>
      </c>
      <c r="S70" s="33">
        <v>0.64348042699999997</v>
      </c>
      <c r="T70" s="33">
        <v>0.614943723</v>
      </c>
      <c r="U70" s="33">
        <v>0.58937589600000007</v>
      </c>
      <c r="V70" s="33">
        <v>0.54893430300000001</v>
      </c>
      <c r="W70" s="33">
        <v>0.76100196800000008</v>
      </c>
      <c r="X70" s="33">
        <v>0.71831986699999995</v>
      </c>
      <c r="Y70" s="33">
        <v>0.62290426199999904</v>
      </c>
      <c r="Z70" s="33">
        <v>0.76579667400000007</v>
      </c>
      <c r="AA70" s="33">
        <v>0.75088725499999998</v>
      </c>
      <c r="AB70" s="33">
        <v>0.670468646</v>
      </c>
      <c r="AC70" s="33">
        <v>0.63561476000000006</v>
      </c>
      <c r="AD70" s="33">
        <v>0.61092377200000003</v>
      </c>
      <c r="AE70" s="33">
        <v>0.55000942899999994</v>
      </c>
    </row>
    <row r="71" spans="1:31">
      <c r="A71" s="29" t="s">
        <v>133</v>
      </c>
      <c r="B71" s="29" t="s">
        <v>73</v>
      </c>
      <c r="C71" s="33">
        <v>0</v>
      </c>
      <c r="D71" s="33">
        <v>0</v>
      </c>
      <c r="E71" s="33">
        <v>8.4246429999999997E-8</v>
      </c>
      <c r="F71" s="33">
        <v>8.0325549999999996E-8</v>
      </c>
      <c r="G71" s="33">
        <v>7.5014119999999892E-8</v>
      </c>
      <c r="H71" s="33">
        <v>8.1672245999999892E-8</v>
      </c>
      <c r="I71" s="33">
        <v>7.6157965000000005E-8</v>
      </c>
      <c r="J71" s="33">
        <v>7.430111E-8</v>
      </c>
      <c r="K71" s="33">
        <v>7.8738809999999894E-8</v>
      </c>
      <c r="L71" s="33">
        <v>8.3765250000000003E-8</v>
      </c>
      <c r="M71" s="33">
        <v>8.9089210000000005E-8</v>
      </c>
      <c r="N71" s="33">
        <v>1.7886245999999998E-7</v>
      </c>
      <c r="O71" s="33">
        <v>1.6774535E-7</v>
      </c>
      <c r="P71" s="33">
        <v>1.5983816E-7</v>
      </c>
      <c r="Q71" s="33">
        <v>1.8648028000000002E-7</v>
      </c>
      <c r="R71" s="33">
        <v>1.7873012999999998E-7</v>
      </c>
      <c r="S71" s="33">
        <v>2.2837252000000001E-7</v>
      </c>
      <c r="T71" s="33">
        <v>2.1697180000000001E-7</v>
      </c>
      <c r="U71" s="33">
        <v>2.1179009999999901E-7</v>
      </c>
      <c r="V71" s="33">
        <v>2.0430543E-7</v>
      </c>
      <c r="W71" s="33">
        <v>2.4971892999999997E-7</v>
      </c>
      <c r="X71" s="33">
        <v>2.3149037999999899E-7</v>
      </c>
      <c r="Y71" s="33">
        <v>2.1889084E-7</v>
      </c>
      <c r="Z71" s="33">
        <v>3.4109057999999897E-7</v>
      </c>
      <c r="AA71" s="33">
        <v>3.2067052000000001E-7</v>
      </c>
      <c r="AB71" s="33">
        <v>2.947773E-7</v>
      </c>
      <c r="AC71" s="33">
        <v>2.8669635999999997E-7</v>
      </c>
      <c r="AD71" s="33">
        <v>2.7641641999999997E-7</v>
      </c>
      <c r="AE71" s="33">
        <v>2.6659179999999997E-7</v>
      </c>
    </row>
    <row r="72" spans="1:31">
      <c r="A72" s="29" t="s">
        <v>133</v>
      </c>
      <c r="B72" s="29" t="s">
        <v>56</v>
      </c>
      <c r="C72" s="33">
        <v>4.9657013599999994E-2</v>
      </c>
      <c r="D72" s="33">
        <v>8.198116129999998E-2</v>
      </c>
      <c r="E72" s="33">
        <v>0.12262205500000001</v>
      </c>
      <c r="F72" s="33">
        <v>0.144339947</v>
      </c>
      <c r="G72" s="33">
        <v>0.17142325269999997</v>
      </c>
      <c r="H72" s="33">
        <v>0.20403464399999999</v>
      </c>
      <c r="I72" s="33">
        <v>0.22404800349999904</v>
      </c>
      <c r="J72" s="33">
        <v>0.24657407899999997</v>
      </c>
      <c r="K72" s="33">
        <v>0.28150003700000004</v>
      </c>
      <c r="L72" s="33">
        <v>0.32231226299999993</v>
      </c>
      <c r="M72" s="33">
        <v>0.37369064699999993</v>
      </c>
      <c r="N72" s="33">
        <v>0.36889798299999899</v>
      </c>
      <c r="O72" s="33">
        <v>0.37794054699999996</v>
      </c>
      <c r="P72" s="33">
        <v>0.38164685999999998</v>
      </c>
      <c r="Q72" s="33">
        <v>0.357666175999999</v>
      </c>
      <c r="R72" s="33">
        <v>0.36587724999999999</v>
      </c>
      <c r="S72" s="33">
        <v>0.35638867299999999</v>
      </c>
      <c r="T72" s="33">
        <v>0.35959718499999999</v>
      </c>
      <c r="U72" s="33">
        <v>0.36378658400000002</v>
      </c>
      <c r="V72" s="33">
        <v>0.35311883999999993</v>
      </c>
      <c r="W72" s="33">
        <v>0.33887239000000002</v>
      </c>
      <c r="X72" s="33">
        <v>0.32861474999999996</v>
      </c>
      <c r="Y72" s="33">
        <v>0.28458319999999998</v>
      </c>
      <c r="Z72" s="33">
        <v>0.29716974699999998</v>
      </c>
      <c r="AA72" s="33">
        <v>0.31116252000000005</v>
      </c>
      <c r="AB72" s="33">
        <v>0.27055104000000002</v>
      </c>
      <c r="AC72" s="33">
        <v>0.27166667999999999</v>
      </c>
      <c r="AD72" s="33">
        <v>0.26077647999999998</v>
      </c>
      <c r="AE72" s="33">
        <v>0.22451629499999998</v>
      </c>
    </row>
    <row r="73" spans="1:31">
      <c r="A73" s="34" t="s">
        <v>138</v>
      </c>
      <c r="B73" s="34"/>
      <c r="C73" s="35">
        <v>25418.896752512224</v>
      </c>
      <c r="D73" s="35">
        <v>26009.650885275823</v>
      </c>
      <c r="E73" s="35">
        <v>19264.47107347097</v>
      </c>
      <c r="F73" s="35">
        <v>18306.135573588181</v>
      </c>
      <c r="G73" s="35">
        <v>18662.119110072133</v>
      </c>
      <c r="H73" s="35">
        <v>18313.64996592197</v>
      </c>
      <c r="I73" s="35">
        <v>15859.353626393055</v>
      </c>
      <c r="J73" s="35">
        <v>13775.256168655373</v>
      </c>
      <c r="K73" s="35">
        <v>12660.666449786828</v>
      </c>
      <c r="L73" s="35">
        <v>11747.450820542816</v>
      </c>
      <c r="M73" s="35">
        <v>11973.36098797719</v>
      </c>
      <c r="N73" s="35">
        <v>11838.320212750123</v>
      </c>
      <c r="O73" s="35">
        <v>12068.226721062683</v>
      </c>
      <c r="P73" s="35">
        <v>12016.739227985861</v>
      </c>
      <c r="Q73" s="35">
        <v>8720.6008901055993</v>
      </c>
      <c r="R73" s="35">
        <v>7785.1647152426149</v>
      </c>
      <c r="S73" s="35">
        <v>6266.8914180782886</v>
      </c>
      <c r="T73" s="35">
        <v>5888.2953008129152</v>
      </c>
      <c r="U73" s="35">
        <v>5232.1786113614817</v>
      </c>
      <c r="V73" s="35">
        <v>5206.9046603973375</v>
      </c>
      <c r="W73" s="35">
        <v>4849.5507403378388</v>
      </c>
      <c r="X73" s="35">
        <v>5096.1814247626617</v>
      </c>
      <c r="Y73" s="35">
        <v>5096.0549463835614</v>
      </c>
      <c r="Z73" s="35">
        <v>2291.1610127629983</v>
      </c>
      <c r="AA73" s="35">
        <v>1766.2534534362508</v>
      </c>
      <c r="AB73" s="35">
        <v>1861.6158799473499</v>
      </c>
      <c r="AC73" s="35">
        <v>1718.5926865034958</v>
      </c>
      <c r="AD73" s="35">
        <v>1780.1120744048326</v>
      </c>
      <c r="AE73" s="35">
        <v>1706.4565600299977</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5.6827940000000001E-5</v>
      </c>
      <c r="D78" s="33">
        <v>5.3165669999999996E-5</v>
      </c>
      <c r="E78" s="33">
        <v>5.2278087000000001E-5</v>
      </c>
      <c r="F78" s="33">
        <v>5.0192859999999996E-5</v>
      </c>
      <c r="G78" s="33">
        <v>4.8026640000000001E-5</v>
      </c>
      <c r="H78" s="33">
        <v>4.7674555000000003E-5</v>
      </c>
      <c r="I78" s="33">
        <v>5.2730332999999996E-5</v>
      </c>
      <c r="J78" s="33">
        <v>5.3912412000000002E-5</v>
      </c>
      <c r="K78" s="33">
        <v>5.3565993999999999E-5</v>
      </c>
      <c r="L78" s="33">
        <v>5.3853575E-5</v>
      </c>
      <c r="M78" s="33">
        <v>5.1627527999999996E-5</v>
      </c>
      <c r="N78" s="33">
        <v>6.0541723E-5</v>
      </c>
      <c r="O78" s="33">
        <v>5.8346894000000006E-5</v>
      </c>
      <c r="P78" s="33">
        <v>5.5201087E-5</v>
      </c>
      <c r="Q78" s="33">
        <v>5.2099172000000001E-5</v>
      </c>
      <c r="R78" s="33">
        <v>4.9919053999999995E-5</v>
      </c>
      <c r="S78" s="33">
        <v>5.1326299999999997E-5</v>
      </c>
      <c r="T78" s="33">
        <v>4.9699154000000001E-5</v>
      </c>
      <c r="U78" s="33">
        <v>5.9402405999999995E-5</v>
      </c>
      <c r="V78" s="33">
        <v>5.6281025999999996E-5</v>
      </c>
      <c r="W78" s="33">
        <v>5.8703947999999997E-5</v>
      </c>
      <c r="X78" s="33">
        <v>5.6503635000000001E-5</v>
      </c>
      <c r="Y78" s="33">
        <v>5.4028186999999997E-5</v>
      </c>
      <c r="Z78" s="33">
        <v>4.9814549999999999E-5</v>
      </c>
      <c r="AA78" s="33">
        <v>4.8237750000000004E-5</v>
      </c>
      <c r="AB78" s="33">
        <v>6.2598154000000007E-5</v>
      </c>
      <c r="AC78" s="33">
        <v>5.9276275000000005E-5</v>
      </c>
      <c r="AD78" s="33">
        <v>6.5049170000000005E-5</v>
      </c>
      <c r="AE78" s="33">
        <v>6.0742200000000003E-5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6.6789788000000009E-5</v>
      </c>
      <c r="D80" s="33">
        <v>6.0054842699999894E-5</v>
      </c>
      <c r="E80" s="33">
        <v>6.0701881699999897E-5</v>
      </c>
      <c r="F80" s="33">
        <v>5.9246416000000013E-5</v>
      </c>
      <c r="G80" s="33">
        <v>5.7154511000000007E-5</v>
      </c>
      <c r="H80" s="33">
        <v>5.84964719999999E-5</v>
      </c>
      <c r="I80" s="33">
        <v>6.2609884999999997E-5</v>
      </c>
      <c r="J80" s="33">
        <v>1.6381690314010002</v>
      </c>
      <c r="K80" s="33">
        <v>3.018987948E-3</v>
      </c>
      <c r="L80" s="33">
        <v>3.0473677771410004</v>
      </c>
      <c r="M80" s="33">
        <v>5.6134595085110002</v>
      </c>
      <c r="N80" s="33">
        <v>8.0199243741030006</v>
      </c>
      <c r="O80" s="33">
        <v>0.87336905109199992</v>
      </c>
      <c r="P80" s="33">
        <v>2.9364492651350003</v>
      </c>
      <c r="Q80" s="33">
        <v>11.000749212533002</v>
      </c>
      <c r="R80" s="33">
        <v>1.917233000492</v>
      </c>
      <c r="S80" s="33">
        <v>28.021221858419</v>
      </c>
      <c r="T80" s="33">
        <v>6.5561930999999998E-5</v>
      </c>
      <c r="U80" s="33">
        <v>4.0058504665469998</v>
      </c>
      <c r="V80" s="33">
        <v>1.1999047825390001</v>
      </c>
      <c r="W80" s="33">
        <v>7.2429801744339999</v>
      </c>
      <c r="X80" s="33">
        <v>1.0883034261810001</v>
      </c>
      <c r="Y80" s="33">
        <v>9.7678424721280006</v>
      </c>
      <c r="Z80" s="33">
        <v>15.586435483438999</v>
      </c>
      <c r="AA80" s="33">
        <v>7.5226502591840001</v>
      </c>
      <c r="AB80" s="33">
        <v>5.8432863424349994</v>
      </c>
      <c r="AC80" s="33">
        <v>2.4287640164100002</v>
      </c>
      <c r="AD80" s="33">
        <v>23.167574428966997</v>
      </c>
      <c r="AE80" s="33">
        <v>20.970349584765</v>
      </c>
    </row>
    <row r="81" spans="1:31">
      <c r="A81" s="29" t="s">
        <v>134</v>
      </c>
      <c r="B81" s="29" t="s">
        <v>65</v>
      </c>
      <c r="C81" s="33">
        <v>52677.460749999998</v>
      </c>
      <c r="D81" s="33">
        <v>52158.337299999999</v>
      </c>
      <c r="E81" s="33">
        <v>44888.504000000001</v>
      </c>
      <c r="F81" s="33">
        <v>49555.955200000004</v>
      </c>
      <c r="G81" s="33">
        <v>48482.484700000008</v>
      </c>
      <c r="H81" s="33">
        <v>43243.261700000003</v>
      </c>
      <c r="I81" s="33">
        <v>50667.559900000007</v>
      </c>
      <c r="J81" s="33">
        <v>48435.701500000017</v>
      </c>
      <c r="K81" s="33">
        <v>44521.359100000001</v>
      </c>
      <c r="L81" s="33">
        <v>40165.543740000001</v>
      </c>
      <c r="M81" s="33">
        <v>37605.520100000002</v>
      </c>
      <c r="N81" s="33">
        <v>34716.37595999999</v>
      </c>
      <c r="O81" s="33">
        <v>36622.038</v>
      </c>
      <c r="P81" s="33">
        <v>33789.908920000002</v>
      </c>
      <c r="Q81" s="33">
        <v>31022.19255</v>
      </c>
      <c r="R81" s="33">
        <v>27541.249459999999</v>
      </c>
      <c r="S81" s="33">
        <v>28527.608600000003</v>
      </c>
      <c r="T81" s="33">
        <v>25874.280999999999</v>
      </c>
      <c r="U81" s="33">
        <v>23026.541209999999</v>
      </c>
      <c r="V81" s="33">
        <v>21595.222260000002</v>
      </c>
      <c r="W81" s="33">
        <v>20371.952350000003</v>
      </c>
      <c r="X81" s="33">
        <v>20983.440849999999</v>
      </c>
      <c r="Y81" s="33">
        <v>20339.39502</v>
      </c>
      <c r="Z81" s="33">
        <v>17598.945179999999</v>
      </c>
      <c r="AA81" s="33">
        <v>18448.5278</v>
      </c>
      <c r="AB81" s="33">
        <v>19455.891749999999</v>
      </c>
      <c r="AC81" s="33">
        <v>17582.817209999997</v>
      </c>
      <c r="AD81" s="33">
        <v>15403.603080000003</v>
      </c>
      <c r="AE81" s="33">
        <v>15140.224850000001</v>
      </c>
    </row>
    <row r="82" spans="1:31">
      <c r="A82" s="29" t="s">
        <v>134</v>
      </c>
      <c r="B82" s="29" t="s">
        <v>69</v>
      </c>
      <c r="C82" s="33">
        <v>3358.8752425214875</v>
      </c>
      <c r="D82" s="33">
        <v>3877.2833617466672</v>
      </c>
      <c r="E82" s="33">
        <v>3292.9972539622981</v>
      </c>
      <c r="F82" s="33">
        <v>3176.7713324784145</v>
      </c>
      <c r="G82" s="33">
        <v>3240.7214798179389</v>
      </c>
      <c r="H82" s="33">
        <v>3156.473558407662</v>
      </c>
      <c r="I82" s="33">
        <v>2755.6989432692112</v>
      </c>
      <c r="J82" s="33">
        <v>2215.3256516854512</v>
      </c>
      <c r="K82" s="33">
        <v>1879.738700425987</v>
      </c>
      <c r="L82" s="33">
        <v>1603.9909576657199</v>
      </c>
      <c r="M82" s="33">
        <v>1794.2271440914346</v>
      </c>
      <c r="N82" s="33">
        <v>1731.2779369800003</v>
      </c>
      <c r="O82" s="33">
        <v>1709.3702660399999</v>
      </c>
      <c r="P82" s="33">
        <v>1477.68715716</v>
      </c>
      <c r="Q82" s="33">
        <v>1491.9609165899999</v>
      </c>
      <c r="R82" s="33">
        <v>1516.1790541300004</v>
      </c>
      <c r="S82" s="33">
        <v>1193.2705893400002</v>
      </c>
      <c r="T82" s="33">
        <v>1160.3205137700002</v>
      </c>
      <c r="U82" s="33">
        <v>911.24788860000012</v>
      </c>
      <c r="V82" s="33">
        <v>952.76949061999994</v>
      </c>
      <c r="W82" s="33">
        <v>799.73748929999999</v>
      </c>
      <c r="X82" s="33">
        <v>877.38198770000008</v>
      </c>
      <c r="Y82" s="33">
        <v>805.84059339999999</v>
      </c>
      <c r="Z82" s="33">
        <v>579.19057909999981</v>
      </c>
      <c r="AA82" s="33">
        <v>636.80036870000004</v>
      </c>
      <c r="AB82" s="33">
        <v>488.93713049999985</v>
      </c>
      <c r="AC82" s="33">
        <v>496.24605559999992</v>
      </c>
      <c r="AD82" s="33">
        <v>405.63587669999993</v>
      </c>
      <c r="AE82" s="33">
        <v>396.70919869999983</v>
      </c>
    </row>
    <row r="83" spans="1:31">
      <c r="A83" s="29" t="s">
        <v>134</v>
      </c>
      <c r="B83" s="29" t="s">
        <v>68</v>
      </c>
      <c r="C83" s="33">
        <v>4.0431332E-8</v>
      </c>
      <c r="D83" s="33">
        <v>6.2463630000000004E-8</v>
      </c>
      <c r="E83" s="33">
        <v>6.8845205999999998E-8</v>
      </c>
      <c r="F83" s="33">
        <v>6.8061636000000007E-8</v>
      </c>
      <c r="G83" s="33">
        <v>5.63935139999999E-8</v>
      </c>
      <c r="H83" s="33">
        <v>5.89983E-8</v>
      </c>
      <c r="I83" s="33">
        <v>5.4127177000000006E-8</v>
      </c>
      <c r="J83" s="33">
        <v>5.1715665999999997E-8</v>
      </c>
      <c r="K83" s="33">
        <v>1.1643030000000001E-7</v>
      </c>
      <c r="L83" s="33">
        <v>1.4957469999999998E-7</v>
      </c>
      <c r="M83" s="33">
        <v>1.6279238000000002E-7</v>
      </c>
      <c r="N83" s="33">
        <v>1.5624247000000001E-7</v>
      </c>
      <c r="O83" s="33">
        <v>1.5116780999999999E-7</v>
      </c>
      <c r="P83" s="33">
        <v>1.2620082000000002E-7</v>
      </c>
      <c r="Q83" s="33">
        <v>1.3046402000000002E-7</v>
      </c>
      <c r="R83" s="33">
        <v>1.2032267000000001E-7</v>
      </c>
      <c r="S83" s="33">
        <v>1.1794350600000001E-7</v>
      </c>
      <c r="T83" s="33">
        <v>1.2550243000000001E-7</v>
      </c>
      <c r="U83" s="33">
        <v>1.3335964000000002E-7</v>
      </c>
      <c r="V83" s="33">
        <v>1.282639E-7</v>
      </c>
      <c r="W83" s="33">
        <v>1.6300562E-7</v>
      </c>
      <c r="X83" s="33">
        <v>1.9633137999999999E-7</v>
      </c>
      <c r="Y83" s="33">
        <v>1.6228516E-7</v>
      </c>
      <c r="Z83" s="33">
        <v>1.6444416999999999E-7</v>
      </c>
      <c r="AA83" s="33">
        <v>1.5863332000000001E-7</v>
      </c>
      <c r="AB83" s="33">
        <v>2.1560310000000002E-7</v>
      </c>
      <c r="AC83" s="33">
        <v>2.1715022999999899E-7</v>
      </c>
      <c r="AD83" s="33">
        <v>2.2942286E-7</v>
      </c>
      <c r="AE83" s="33">
        <v>2.0365999E-7</v>
      </c>
    </row>
    <row r="84" spans="1:31">
      <c r="A84" s="29" t="s">
        <v>134</v>
      </c>
      <c r="B84" s="29" t="s">
        <v>36</v>
      </c>
      <c r="C84" s="33">
        <v>7.4102513999999996E-8</v>
      </c>
      <c r="D84" s="33">
        <v>7.5241456000000005E-8</v>
      </c>
      <c r="E84" s="33">
        <v>7.0896359999999891E-8</v>
      </c>
      <c r="F84" s="33">
        <v>6.7711529999999994E-8</v>
      </c>
      <c r="G84" s="33">
        <v>6.7116634000000001E-8</v>
      </c>
      <c r="H84" s="33">
        <v>6.6502484999999995E-8</v>
      </c>
      <c r="I84" s="33">
        <v>7.0715200000000006E-8</v>
      </c>
      <c r="J84" s="33">
        <v>7.8026739999999998E-8</v>
      </c>
      <c r="K84" s="33">
        <v>1.15221024E-7</v>
      </c>
      <c r="L84" s="33">
        <v>1.2209146000000001E-7</v>
      </c>
      <c r="M84" s="33">
        <v>1.2238333999999998E-7</v>
      </c>
      <c r="N84" s="33">
        <v>1.5420047999999999E-7</v>
      </c>
      <c r="O84" s="33">
        <v>1.4769127000000002E-7</v>
      </c>
      <c r="P84" s="33">
        <v>1.5102400000000002E-7</v>
      </c>
      <c r="Q84" s="33">
        <v>1.4806593999999999E-7</v>
      </c>
      <c r="R84" s="33">
        <v>1.41538589999999E-7</v>
      </c>
      <c r="S84" s="33">
        <v>1.4556064999999999E-7</v>
      </c>
      <c r="T84" s="33">
        <v>1.3920598000000002E-7</v>
      </c>
      <c r="U84" s="33">
        <v>2.1311628999999998E-7</v>
      </c>
      <c r="V84" s="33">
        <v>2.1968412000000001E-7</v>
      </c>
      <c r="W84" s="33">
        <v>1.9754730000000002E-7</v>
      </c>
      <c r="X84" s="33">
        <v>1.8193110999999999E-7</v>
      </c>
      <c r="Y84" s="33">
        <v>1.8961029999999999E-7</v>
      </c>
      <c r="Z84" s="33">
        <v>1.9089034E-7</v>
      </c>
      <c r="AA84" s="33">
        <v>1.8711463999999998E-7</v>
      </c>
      <c r="AB84" s="33">
        <v>2.0503609000000002E-7</v>
      </c>
      <c r="AC84" s="33">
        <v>1.8889482999999999E-7</v>
      </c>
      <c r="AD84" s="33">
        <v>1.9979207999999999E-7</v>
      </c>
      <c r="AE84" s="33">
        <v>2.0947903E-7</v>
      </c>
    </row>
    <row r="85" spans="1:31">
      <c r="A85" s="29" t="s">
        <v>134</v>
      </c>
      <c r="B85" s="29" t="s">
        <v>73</v>
      </c>
      <c r="C85" s="33">
        <v>0</v>
      </c>
      <c r="D85" s="33">
        <v>0</v>
      </c>
      <c r="E85" s="33">
        <v>1.9690122999999998E-7</v>
      </c>
      <c r="F85" s="33">
        <v>1.8930200000000001E-7</v>
      </c>
      <c r="G85" s="33">
        <v>1.9453572999999999E-7</v>
      </c>
      <c r="H85" s="33">
        <v>2.0066348E-7</v>
      </c>
      <c r="I85" s="33">
        <v>2.2997273000000002E-7</v>
      </c>
      <c r="J85" s="33">
        <v>2.4185638199999902E-7</v>
      </c>
      <c r="K85" s="33">
        <v>0.57886035564950011</v>
      </c>
      <c r="L85" s="33">
        <v>0.72906608566340003</v>
      </c>
      <c r="M85" s="33">
        <v>0.7811976073604</v>
      </c>
      <c r="N85" s="33">
        <v>1.9468208340667699</v>
      </c>
      <c r="O85" s="33">
        <v>1.8584648150645</v>
      </c>
      <c r="P85" s="33">
        <v>1.7847365959382</v>
      </c>
      <c r="Q85" s="33">
        <v>1.6151552444148001</v>
      </c>
      <c r="R85" s="33">
        <v>1.6105999348168003</v>
      </c>
      <c r="S85" s="33">
        <v>1.5652769300342</v>
      </c>
      <c r="T85" s="33">
        <v>1.5238099682570698</v>
      </c>
      <c r="U85" s="33">
        <v>1.7859924785006001</v>
      </c>
      <c r="V85" s="33">
        <v>1.61062557093794</v>
      </c>
      <c r="W85" s="33">
        <v>1.5395736880386</v>
      </c>
      <c r="X85" s="33">
        <v>1.4872102682671999</v>
      </c>
      <c r="Y85" s="33">
        <v>1.3623938787314998</v>
      </c>
      <c r="Z85" s="33">
        <v>1.38205126063297</v>
      </c>
      <c r="AA85" s="33">
        <v>1.3121389314851002</v>
      </c>
      <c r="AB85" s="33">
        <v>1.2258494477835999</v>
      </c>
      <c r="AC85" s="33">
        <v>1.1773162015057401</v>
      </c>
      <c r="AD85" s="33">
        <v>1.1203322019018398</v>
      </c>
      <c r="AE85" s="33">
        <v>1.01767622359875</v>
      </c>
    </row>
    <row r="86" spans="1:31">
      <c r="A86" s="29" t="s">
        <v>134</v>
      </c>
      <c r="B86" s="29" t="s">
        <v>56</v>
      </c>
      <c r="C86" s="33">
        <v>9.8335044999999996E-4</v>
      </c>
      <c r="D86" s="33">
        <v>3.7168133999999991E-3</v>
      </c>
      <c r="E86" s="33">
        <v>5.6495903500000007E-3</v>
      </c>
      <c r="F86" s="33">
        <v>6.0477325999999986E-3</v>
      </c>
      <c r="G86" s="33">
        <v>9.6506993499999999E-3</v>
      </c>
      <c r="H86" s="33">
        <v>1.4300183499999898E-2</v>
      </c>
      <c r="I86" s="33">
        <v>2.7397006799999901E-2</v>
      </c>
      <c r="J86" s="33">
        <v>3.49700462E-2</v>
      </c>
      <c r="K86" s="33">
        <v>5.35916533E-2</v>
      </c>
      <c r="L86" s="33">
        <v>6.4142785500000007E-2</v>
      </c>
      <c r="M86" s="33">
        <v>7.6042471E-2</v>
      </c>
      <c r="N86" s="33">
        <v>7.2362056499999911E-2</v>
      </c>
      <c r="O86" s="33">
        <v>7.4119274999999984E-2</v>
      </c>
      <c r="P86" s="33">
        <v>7.315167069999999E-2</v>
      </c>
      <c r="Q86" s="33">
        <v>7.7570873999999998E-2</v>
      </c>
      <c r="R86" s="33">
        <v>8.2015841999999992E-2</v>
      </c>
      <c r="S86" s="33">
        <v>8.1350360999999996E-2</v>
      </c>
      <c r="T86" s="33">
        <v>7.8096900000000011E-2</v>
      </c>
      <c r="U86" s="33">
        <v>8.3044857999999888E-2</v>
      </c>
      <c r="V86" s="33">
        <v>8.1456766E-2</v>
      </c>
      <c r="W86" s="33">
        <v>7.916231E-2</v>
      </c>
      <c r="X86" s="33">
        <v>7.5539140999999907E-2</v>
      </c>
      <c r="Y86" s="33">
        <v>7.0230312000000003E-2</v>
      </c>
      <c r="Z86" s="33">
        <v>7.2030357999999989E-2</v>
      </c>
      <c r="AA86" s="33">
        <v>7.9438596E-2</v>
      </c>
      <c r="AB86" s="33">
        <v>6.8748192E-2</v>
      </c>
      <c r="AC86" s="33">
        <v>6.350175399999991E-2</v>
      </c>
      <c r="AD86" s="33">
        <v>6.3507029999999895E-2</v>
      </c>
      <c r="AE86" s="33">
        <v>5.9991991000000001E-2</v>
      </c>
    </row>
    <row r="87" spans="1:31">
      <c r="A87" s="34" t="s">
        <v>138</v>
      </c>
      <c r="B87" s="34"/>
      <c r="C87" s="35">
        <v>56036.336116179642</v>
      </c>
      <c r="D87" s="35">
        <v>56035.620775029645</v>
      </c>
      <c r="E87" s="35">
        <v>48181.501367011115</v>
      </c>
      <c r="F87" s="35">
        <v>52732.726641985755</v>
      </c>
      <c r="G87" s="35">
        <v>51723.206285055494</v>
      </c>
      <c r="H87" s="35">
        <v>46399.735364637694</v>
      </c>
      <c r="I87" s="35">
        <v>53423.258958663566</v>
      </c>
      <c r="J87" s="35">
        <v>50652.665374680997</v>
      </c>
      <c r="K87" s="35">
        <v>46401.100873096359</v>
      </c>
      <c r="L87" s="35">
        <v>41772.582119446015</v>
      </c>
      <c r="M87" s="35">
        <v>39405.360755390269</v>
      </c>
      <c r="N87" s="35">
        <v>36455.673882052055</v>
      </c>
      <c r="O87" s="35">
        <v>38332.281693589153</v>
      </c>
      <c r="P87" s="35">
        <v>35270.532581752421</v>
      </c>
      <c r="Q87" s="35">
        <v>32525.154268032169</v>
      </c>
      <c r="R87" s="35">
        <v>29059.345797169866</v>
      </c>
      <c r="S87" s="35">
        <v>29748.900462642669</v>
      </c>
      <c r="T87" s="35">
        <v>27034.601629156587</v>
      </c>
      <c r="U87" s="35">
        <v>23941.795008602312</v>
      </c>
      <c r="V87" s="35">
        <v>22549.191711811833</v>
      </c>
      <c r="W87" s="35">
        <v>21178.932878341395</v>
      </c>
      <c r="X87" s="35">
        <v>21861.911197826146</v>
      </c>
      <c r="Y87" s="35">
        <v>21155.003510062601</v>
      </c>
      <c r="Z87" s="35">
        <v>18193.722244562432</v>
      </c>
      <c r="AA87" s="35">
        <v>19092.850867355566</v>
      </c>
      <c r="AB87" s="35">
        <v>19950.672229656193</v>
      </c>
      <c r="AC87" s="35">
        <v>18081.492089109834</v>
      </c>
      <c r="AD87" s="35">
        <v>15832.406596407563</v>
      </c>
      <c r="AE87" s="35">
        <v>15557.904459230625</v>
      </c>
    </row>
    <row r="90" spans="1:31" collapsed="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c r="A92" s="29" t="s">
        <v>40</v>
      </c>
      <c r="B92" s="29" t="s">
        <v>70</v>
      </c>
      <c r="C92" s="37">
        <v>0.1535416726999998</v>
      </c>
      <c r="D92" s="37">
        <v>0.22926699750000001</v>
      </c>
      <c r="E92" s="37">
        <v>0.26285884429999995</v>
      </c>
      <c r="F92" s="37">
        <v>0.31967845719999993</v>
      </c>
      <c r="G92" s="37">
        <v>0.317196272</v>
      </c>
      <c r="H92" s="37">
        <v>0.31246488239999998</v>
      </c>
      <c r="I92" s="37">
        <v>0.2873730230999999</v>
      </c>
      <c r="J92" s="37">
        <v>0.25701218069999904</v>
      </c>
      <c r="K92" s="37">
        <v>0.23790880569999989</v>
      </c>
      <c r="L92" s="37">
        <v>0.2261668576999997</v>
      </c>
      <c r="M92" s="37">
        <v>0.21951074199999979</v>
      </c>
      <c r="N92" s="37">
        <v>0.19578175799999983</v>
      </c>
      <c r="O92" s="37">
        <v>0.16027467049999988</v>
      </c>
      <c r="P92" s="37">
        <v>0.1404412049999999</v>
      </c>
      <c r="Q92" s="37">
        <v>0.13400106729999989</v>
      </c>
      <c r="R92" s="37">
        <v>0.12963713249999997</v>
      </c>
      <c r="S92" s="37">
        <v>0.11923053819999989</v>
      </c>
      <c r="T92" s="37">
        <v>0.1125056879999999</v>
      </c>
      <c r="U92" s="37">
        <v>0.1078972324999999</v>
      </c>
      <c r="V92" s="37">
        <v>8.6366020200000004E-2</v>
      </c>
      <c r="W92" s="37">
        <v>4.6118166000000002E-2</v>
      </c>
      <c r="X92" s="37">
        <v>2.4578142000000001E-2</v>
      </c>
      <c r="Y92" s="37">
        <v>2.01811E-2</v>
      </c>
      <c r="Z92" s="37">
        <v>2.149148E-2</v>
      </c>
      <c r="AA92" s="37">
        <v>2.12898399999999E-2</v>
      </c>
      <c r="AB92" s="37">
        <v>1.7628201999999898E-2</v>
      </c>
      <c r="AC92" s="37">
        <v>1.7626829999999899E-2</v>
      </c>
      <c r="AD92" s="37">
        <v>1.7209595000000001E-2</v>
      </c>
      <c r="AE92" s="37">
        <v>1.42545185E-2</v>
      </c>
    </row>
    <row r="93" spans="1:31">
      <c r="A93" s="29" t="s">
        <v>40</v>
      </c>
      <c r="B93" s="29" t="s">
        <v>72</v>
      </c>
      <c r="C93" s="33">
        <v>3943.99935</v>
      </c>
      <c r="D93" s="33">
        <v>6276.6156300000002</v>
      </c>
      <c r="E93" s="33">
        <v>6927.1741700000002</v>
      </c>
      <c r="F93" s="33">
        <v>10045.596393100001</v>
      </c>
      <c r="G93" s="33">
        <v>6724.3026344</v>
      </c>
      <c r="H93" s="33">
        <v>7200.5455179999999</v>
      </c>
      <c r="I93" s="33">
        <v>8766.4981320000006</v>
      </c>
      <c r="J93" s="33">
        <v>7449.5771830000003</v>
      </c>
      <c r="K93" s="33">
        <v>8199.6098411999992</v>
      </c>
      <c r="L93" s="33">
        <v>8922.3337217000008</v>
      </c>
      <c r="M93" s="33">
        <v>10967.696504399999</v>
      </c>
      <c r="N93" s="33">
        <v>10497.673739</v>
      </c>
      <c r="O93" s="33">
        <v>9718.2589284000005</v>
      </c>
      <c r="P93" s="33">
        <v>9612.5064806000009</v>
      </c>
      <c r="Q93" s="33">
        <v>9864.9287244999996</v>
      </c>
      <c r="R93" s="33">
        <v>8900.7753086000012</v>
      </c>
      <c r="S93" s="33">
        <v>8929.2084509999986</v>
      </c>
      <c r="T93" s="33">
        <v>8565.4278842000003</v>
      </c>
      <c r="U93" s="33">
        <v>9275.4093517000001</v>
      </c>
      <c r="V93" s="33">
        <v>7885.5241845</v>
      </c>
      <c r="W93" s="33">
        <v>7150.1761422</v>
      </c>
      <c r="X93" s="33">
        <v>7885.2189849999995</v>
      </c>
      <c r="Y93" s="33">
        <v>6421.5059010000004</v>
      </c>
      <c r="Z93" s="33">
        <v>7358.8064564999995</v>
      </c>
      <c r="AA93" s="33">
        <v>7413.8209586000003</v>
      </c>
      <c r="AB93" s="33">
        <v>5907.1575330000005</v>
      </c>
      <c r="AC93" s="33">
        <v>5488.2544026000005</v>
      </c>
      <c r="AD93" s="33">
        <v>5455.2966929000004</v>
      </c>
      <c r="AE93" s="33">
        <v>4399.6546010000002</v>
      </c>
    </row>
    <row r="94" spans="1:31">
      <c r="A94" s="29" t="s">
        <v>40</v>
      </c>
      <c r="B94" s="29" t="s">
        <v>76</v>
      </c>
      <c r="C94" s="33">
        <v>0.15880393642999985</v>
      </c>
      <c r="D94" s="33">
        <v>0.27437269355999994</v>
      </c>
      <c r="E94" s="33">
        <v>0.50879629408000004</v>
      </c>
      <c r="F94" s="33">
        <v>0.80204022093999805</v>
      </c>
      <c r="G94" s="33">
        <v>1.14276894446</v>
      </c>
      <c r="H94" s="33">
        <v>1.5389998971400001</v>
      </c>
      <c r="I94" s="33">
        <v>1.7789415527000003</v>
      </c>
      <c r="J94" s="33">
        <v>2.0412677423999988</v>
      </c>
      <c r="K94" s="33">
        <v>2.5104130689999988</v>
      </c>
      <c r="L94" s="33">
        <v>2.9321474104999981</v>
      </c>
      <c r="M94" s="33">
        <v>3.5782426529999998</v>
      </c>
      <c r="N94" s="33">
        <v>3.5503747905999994</v>
      </c>
      <c r="O94" s="33">
        <v>3.8173478969999981</v>
      </c>
      <c r="P94" s="33">
        <v>3.9763718519999993</v>
      </c>
      <c r="Q94" s="33">
        <v>4.1708812350000004</v>
      </c>
      <c r="R94" s="33">
        <v>4.347756207999999</v>
      </c>
      <c r="S94" s="33">
        <v>4.2267840219999995</v>
      </c>
      <c r="T94" s="33">
        <v>4.3642051664999997</v>
      </c>
      <c r="U94" s="33">
        <v>4.3951910744999996</v>
      </c>
      <c r="V94" s="33">
        <v>4.4117310989999989</v>
      </c>
      <c r="W94" s="33">
        <v>4.3713444319999999</v>
      </c>
      <c r="X94" s="33">
        <v>4.4054031959999991</v>
      </c>
      <c r="Y94" s="33">
        <v>3.9662613199999992</v>
      </c>
      <c r="Z94" s="33">
        <v>4.0991910420000002</v>
      </c>
      <c r="AA94" s="33">
        <v>4.0879438749999979</v>
      </c>
      <c r="AB94" s="33">
        <v>3.7798427239999999</v>
      </c>
      <c r="AC94" s="33">
        <v>3.7800144329999972</v>
      </c>
      <c r="AD94" s="33">
        <v>3.3755556700000002</v>
      </c>
      <c r="AE94" s="33">
        <v>3.0895515059999994</v>
      </c>
    </row>
    <row r="95" spans="1:3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row>
    <row r="98" spans="1:31">
      <c r="A98" s="29" t="s">
        <v>130</v>
      </c>
      <c r="B98" s="29" t="s">
        <v>72</v>
      </c>
      <c r="C98" s="33">
        <v>2108.6079500000001</v>
      </c>
      <c r="D98" s="33">
        <v>3705.0896299999999</v>
      </c>
      <c r="E98" s="33">
        <v>4056.4119699999997</v>
      </c>
      <c r="F98" s="33">
        <v>6926.7693931000003</v>
      </c>
      <c r="G98" s="33">
        <v>3657.6298344000002</v>
      </c>
      <c r="H98" s="33">
        <v>3916.7720180000001</v>
      </c>
      <c r="I98" s="33">
        <v>5166.1289319999996</v>
      </c>
      <c r="J98" s="33">
        <v>4100.3266830000002</v>
      </c>
      <c r="K98" s="33">
        <v>4850.5950412000002</v>
      </c>
      <c r="L98" s="33">
        <v>5498.8949216999999</v>
      </c>
      <c r="M98" s="33">
        <v>7631.7497044000002</v>
      </c>
      <c r="N98" s="33">
        <v>7632.0285389999999</v>
      </c>
      <c r="O98" s="33">
        <v>7353.6399284000008</v>
      </c>
      <c r="P98" s="33">
        <v>7370.9302806000005</v>
      </c>
      <c r="Q98" s="33">
        <v>7574.3435245000001</v>
      </c>
      <c r="R98" s="33">
        <v>6766.1185086000005</v>
      </c>
      <c r="S98" s="33">
        <v>7446.9760509999996</v>
      </c>
      <c r="T98" s="33">
        <v>6991.2739842000001</v>
      </c>
      <c r="U98" s="33">
        <v>7686.0188517000006</v>
      </c>
      <c r="V98" s="33">
        <v>6548.6319844999998</v>
      </c>
      <c r="W98" s="33">
        <v>5742.4500422000001</v>
      </c>
      <c r="X98" s="33">
        <v>6586.7288849999995</v>
      </c>
      <c r="Y98" s="33">
        <v>5519.915841</v>
      </c>
      <c r="Z98" s="33">
        <v>6359.1230564999996</v>
      </c>
      <c r="AA98" s="33">
        <v>6593.2547586000001</v>
      </c>
      <c r="AB98" s="33">
        <v>5229.2607330000001</v>
      </c>
      <c r="AC98" s="33">
        <v>4770.3694626000006</v>
      </c>
      <c r="AD98" s="33">
        <v>5011.0893529000004</v>
      </c>
      <c r="AE98" s="33">
        <v>4084.9963809999999</v>
      </c>
    </row>
    <row r="99" spans="1:31">
      <c r="A99" s="29" t="s">
        <v>130</v>
      </c>
      <c r="B99" s="29" t="s">
        <v>76</v>
      </c>
      <c r="C99" s="33">
        <v>3.2837049600000001E-2</v>
      </c>
      <c r="D99" s="33">
        <v>5.7732473299999996E-2</v>
      </c>
      <c r="E99" s="33">
        <v>0.17128053299999998</v>
      </c>
      <c r="F99" s="33">
        <v>0.26377360699999902</v>
      </c>
      <c r="G99" s="33">
        <v>0.40817795400000001</v>
      </c>
      <c r="H99" s="33">
        <v>0.56500747000000007</v>
      </c>
      <c r="I99" s="33">
        <v>0.6295317720000001</v>
      </c>
      <c r="J99" s="33">
        <v>0.72506872999999994</v>
      </c>
      <c r="K99" s="33">
        <v>0.86510211999999997</v>
      </c>
      <c r="L99" s="33">
        <v>0.99983489399999892</v>
      </c>
      <c r="M99" s="33">
        <v>1.19652135</v>
      </c>
      <c r="N99" s="33">
        <v>1.21103556</v>
      </c>
      <c r="O99" s="33">
        <v>1.30663296</v>
      </c>
      <c r="P99" s="33">
        <v>1.346436019999999</v>
      </c>
      <c r="Q99" s="33">
        <v>1.42254415</v>
      </c>
      <c r="R99" s="33">
        <v>1.47840726</v>
      </c>
      <c r="S99" s="33">
        <v>1.4447765199999998</v>
      </c>
      <c r="T99" s="33">
        <v>1.5027568799999991</v>
      </c>
      <c r="U99" s="33">
        <v>1.4974116500000001</v>
      </c>
      <c r="V99" s="33">
        <v>1.4615091799999991</v>
      </c>
      <c r="W99" s="33">
        <v>1.4610589899999999</v>
      </c>
      <c r="X99" s="33">
        <v>1.5047240499999999</v>
      </c>
      <c r="Y99" s="33">
        <v>1.37399932</v>
      </c>
      <c r="Z99" s="33">
        <v>1.43924326</v>
      </c>
      <c r="AA99" s="33">
        <v>1.463332429999999</v>
      </c>
      <c r="AB99" s="33">
        <v>1.4146946499999999</v>
      </c>
      <c r="AC99" s="33">
        <v>1.3883729299999992</v>
      </c>
      <c r="AD99" s="33">
        <v>1.3524034000000003</v>
      </c>
      <c r="AE99" s="33">
        <v>1.2099026899999998</v>
      </c>
    </row>
    <row r="100" spans="1:3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2.2421097000000001E-2</v>
      </c>
      <c r="E102" s="33">
        <v>2.5991286999999998E-2</v>
      </c>
      <c r="F102" s="33">
        <v>3.0238529999999902E-2</v>
      </c>
      <c r="G102" s="33">
        <v>2.9221990000000003E-2</v>
      </c>
      <c r="H102" s="33">
        <v>2.8837273E-2</v>
      </c>
      <c r="I102" s="33">
        <v>2.87130169999999E-2</v>
      </c>
      <c r="J102" s="33">
        <v>2.6130653E-2</v>
      </c>
      <c r="K102" s="33">
        <v>2.4716970000000001E-2</v>
      </c>
      <c r="L102" s="33">
        <v>2.3928506999999998E-2</v>
      </c>
      <c r="M102" s="33">
        <v>2.2546284E-2</v>
      </c>
      <c r="N102" s="33">
        <v>1.9678646000000001E-2</v>
      </c>
      <c r="O102" s="33">
        <v>1.8720932000000003E-2</v>
      </c>
      <c r="P102" s="33">
        <v>1.7783E-2</v>
      </c>
      <c r="Q102" s="33">
        <v>1.7504514999999898E-2</v>
      </c>
      <c r="R102" s="33">
        <v>1.6670287999999998E-2</v>
      </c>
      <c r="S102" s="33">
        <v>1.54719609999999E-2</v>
      </c>
      <c r="T102" s="33">
        <v>1.4726398999999899E-2</v>
      </c>
      <c r="U102" s="33">
        <v>1.3923582999999899E-2</v>
      </c>
      <c r="V102" s="33">
        <v>0</v>
      </c>
      <c r="W102" s="33">
        <v>0</v>
      </c>
      <c r="X102" s="33">
        <v>0</v>
      </c>
      <c r="Y102" s="33">
        <v>0</v>
      </c>
      <c r="Z102" s="33">
        <v>0</v>
      </c>
      <c r="AA102" s="33">
        <v>0</v>
      </c>
      <c r="AB102" s="33">
        <v>0</v>
      </c>
      <c r="AC102" s="33">
        <v>0</v>
      </c>
      <c r="AD102" s="33">
        <v>0</v>
      </c>
      <c r="AE102" s="33">
        <v>0</v>
      </c>
    </row>
    <row r="103" spans="1:31">
      <c r="A103" s="29" t="s">
        <v>131</v>
      </c>
      <c r="B103" s="29" t="s">
        <v>72</v>
      </c>
      <c r="C103" s="33">
        <v>1835.3914</v>
      </c>
      <c r="D103" s="33">
        <v>2571.5259999999998</v>
      </c>
      <c r="E103" s="33">
        <v>2870.7622000000001</v>
      </c>
      <c r="F103" s="33">
        <v>3118.8270000000002</v>
      </c>
      <c r="G103" s="33">
        <v>3066.6727999999998</v>
      </c>
      <c r="H103" s="33">
        <v>3283.7734999999998</v>
      </c>
      <c r="I103" s="33">
        <v>3600.3692000000001</v>
      </c>
      <c r="J103" s="33">
        <v>3349.2505000000001</v>
      </c>
      <c r="K103" s="33">
        <v>3349.0147999999999</v>
      </c>
      <c r="L103" s="33">
        <v>3423.4387999999999</v>
      </c>
      <c r="M103" s="33">
        <v>3335.9467999999997</v>
      </c>
      <c r="N103" s="33">
        <v>2865.6452000000004</v>
      </c>
      <c r="O103" s="33">
        <v>2364.6190000000001</v>
      </c>
      <c r="P103" s="33">
        <v>2241.5762</v>
      </c>
      <c r="Q103" s="33">
        <v>2290.5852</v>
      </c>
      <c r="R103" s="33">
        <v>2134.6567999999997</v>
      </c>
      <c r="S103" s="33">
        <v>1482.2323999999999</v>
      </c>
      <c r="T103" s="33">
        <v>1574.1538999999998</v>
      </c>
      <c r="U103" s="33">
        <v>1589.3905</v>
      </c>
      <c r="V103" s="33">
        <v>1336.8922</v>
      </c>
      <c r="W103" s="33">
        <v>1407.7261000000001</v>
      </c>
      <c r="X103" s="33">
        <v>1298.4901</v>
      </c>
      <c r="Y103" s="33">
        <v>901.59006000000011</v>
      </c>
      <c r="Z103" s="33">
        <v>999.68340000000001</v>
      </c>
      <c r="AA103" s="33">
        <v>820.56619999999998</v>
      </c>
      <c r="AB103" s="33">
        <v>677.8968000000001</v>
      </c>
      <c r="AC103" s="33">
        <v>717.88493999999992</v>
      </c>
      <c r="AD103" s="33">
        <v>444.20734000000004</v>
      </c>
      <c r="AE103" s="33">
        <v>314.65821999999997</v>
      </c>
    </row>
    <row r="104" spans="1:31">
      <c r="A104" s="29" t="s">
        <v>131</v>
      </c>
      <c r="B104" s="29" t="s">
        <v>76</v>
      </c>
      <c r="C104" s="33">
        <v>3.7176353699999998E-2</v>
      </c>
      <c r="D104" s="33">
        <v>5.5904134499999897E-2</v>
      </c>
      <c r="E104" s="33">
        <v>9.1074073999999991E-2</v>
      </c>
      <c r="F104" s="33">
        <v>0.15805297200000001</v>
      </c>
      <c r="G104" s="33">
        <v>0.22172418599999999</v>
      </c>
      <c r="H104" s="33">
        <v>0.29970154399999999</v>
      </c>
      <c r="I104" s="33">
        <v>0.36768103000000002</v>
      </c>
      <c r="J104" s="33">
        <v>0.41431224999999999</v>
      </c>
      <c r="K104" s="33">
        <v>0.50969434999999996</v>
      </c>
      <c r="L104" s="33">
        <v>0.61777468599999996</v>
      </c>
      <c r="M104" s="33">
        <v>0.769847485</v>
      </c>
      <c r="N104" s="33">
        <v>0.72727021999999997</v>
      </c>
      <c r="O104" s="33">
        <v>0.79684393999999892</v>
      </c>
      <c r="P104" s="33">
        <v>0.85843806000000011</v>
      </c>
      <c r="Q104" s="33">
        <v>0.92962627999999992</v>
      </c>
      <c r="R104" s="33">
        <v>0.97546208999999995</v>
      </c>
      <c r="S104" s="33">
        <v>0.93229921000000004</v>
      </c>
      <c r="T104" s="33">
        <v>0.97802205000000009</v>
      </c>
      <c r="U104" s="33">
        <v>0.96246466000000008</v>
      </c>
      <c r="V104" s="33">
        <v>1.0513487800000001</v>
      </c>
      <c r="W104" s="33">
        <v>1.0219750099999998</v>
      </c>
      <c r="X104" s="33">
        <v>0.99230777000000003</v>
      </c>
      <c r="Y104" s="33">
        <v>0.88879401999999907</v>
      </c>
      <c r="Z104" s="33">
        <v>0.83119376999999994</v>
      </c>
      <c r="AA104" s="33">
        <v>0.74793118000000003</v>
      </c>
      <c r="AB104" s="33">
        <v>0.63440819500000001</v>
      </c>
      <c r="AC104" s="33">
        <v>0.66125746999999913</v>
      </c>
      <c r="AD104" s="33">
        <v>0.42004133999999987</v>
      </c>
      <c r="AE104" s="33">
        <v>0.38976960399999994</v>
      </c>
    </row>
    <row r="105" spans="1:3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5.4406137199999899E-2</v>
      </c>
      <c r="D107" s="33">
        <v>0.1124220873</v>
      </c>
      <c r="E107" s="33">
        <v>0.12519060649999997</v>
      </c>
      <c r="F107" s="33">
        <v>0.18114692000000002</v>
      </c>
      <c r="G107" s="33">
        <v>0.18460497600000003</v>
      </c>
      <c r="H107" s="33">
        <v>0.181563692</v>
      </c>
      <c r="I107" s="33">
        <v>0.1652065355</v>
      </c>
      <c r="J107" s="33">
        <v>0.146808252999999</v>
      </c>
      <c r="K107" s="33">
        <v>0.13680671799999999</v>
      </c>
      <c r="L107" s="33">
        <v>0.12952474869999991</v>
      </c>
      <c r="M107" s="33">
        <v>0.1304709409999999</v>
      </c>
      <c r="N107" s="33">
        <v>0.11410278999999991</v>
      </c>
      <c r="O107" s="33">
        <v>8.4668481999999989E-2</v>
      </c>
      <c r="P107" s="33">
        <v>8.0185597999999914E-2</v>
      </c>
      <c r="Q107" s="33">
        <v>7.8746846299999992E-2</v>
      </c>
      <c r="R107" s="33">
        <v>7.6114347499999999E-2</v>
      </c>
      <c r="S107" s="33">
        <v>6.9555292199999993E-2</v>
      </c>
      <c r="T107" s="33">
        <v>6.5689138999999994E-2</v>
      </c>
      <c r="U107" s="33">
        <v>6.2607559500000007E-2</v>
      </c>
      <c r="V107" s="33">
        <v>5.7502882200000001E-2</v>
      </c>
      <c r="W107" s="33">
        <v>1.9757849000000001E-2</v>
      </c>
      <c r="X107" s="33">
        <v>0</v>
      </c>
      <c r="Y107" s="33">
        <v>0</v>
      </c>
      <c r="Z107" s="33">
        <v>0</v>
      </c>
      <c r="AA107" s="33">
        <v>0</v>
      </c>
      <c r="AB107" s="33">
        <v>0</v>
      </c>
      <c r="AC107" s="33">
        <v>0</v>
      </c>
      <c r="AD107" s="33">
        <v>0</v>
      </c>
      <c r="AE107" s="33">
        <v>0</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0</v>
      </c>
      <c r="Z108" s="33">
        <v>0</v>
      </c>
      <c r="AA108" s="33">
        <v>0</v>
      </c>
      <c r="AB108" s="33">
        <v>0</v>
      </c>
      <c r="AC108" s="33">
        <v>0</v>
      </c>
      <c r="AD108" s="33">
        <v>0</v>
      </c>
      <c r="AE108" s="33">
        <v>0</v>
      </c>
    </row>
    <row r="109" spans="1:31">
      <c r="A109" s="29" t="s">
        <v>132</v>
      </c>
      <c r="B109" s="29" t="s">
        <v>76</v>
      </c>
      <c r="C109" s="33">
        <v>2.9210519699999993E-2</v>
      </c>
      <c r="D109" s="33">
        <v>5.9646712800000001E-2</v>
      </c>
      <c r="E109" s="33">
        <v>9.5777855999999995E-2</v>
      </c>
      <c r="F109" s="33">
        <v>0.203244497999999</v>
      </c>
      <c r="G109" s="33">
        <v>0.29986668299999997</v>
      </c>
      <c r="H109" s="33">
        <v>0.41742707800000001</v>
      </c>
      <c r="I109" s="33">
        <v>0.48524569700000003</v>
      </c>
      <c r="J109" s="33">
        <v>0.57129722999999888</v>
      </c>
      <c r="K109" s="33">
        <v>0.74079834500000008</v>
      </c>
      <c r="L109" s="33">
        <v>0.86044038999999994</v>
      </c>
      <c r="M109" s="33">
        <v>1.082065405</v>
      </c>
      <c r="N109" s="33">
        <v>1.092375884</v>
      </c>
      <c r="O109" s="33">
        <v>1.1831556899999991</v>
      </c>
      <c r="P109" s="33">
        <v>1.2362492000000003</v>
      </c>
      <c r="Q109" s="33">
        <v>1.3068828700000001</v>
      </c>
      <c r="R109" s="33">
        <v>1.36692371</v>
      </c>
      <c r="S109" s="33">
        <v>1.33469255</v>
      </c>
      <c r="T109" s="33">
        <v>1.3669907000000001</v>
      </c>
      <c r="U109" s="33">
        <v>1.41107216</v>
      </c>
      <c r="V109" s="33">
        <v>1.38609391</v>
      </c>
      <c r="W109" s="33">
        <v>1.3979571199999998</v>
      </c>
      <c r="X109" s="33">
        <v>1.431942579999999</v>
      </c>
      <c r="Y109" s="33">
        <v>1.28693064</v>
      </c>
      <c r="Z109" s="33">
        <v>1.3939027500000001</v>
      </c>
      <c r="AA109" s="33">
        <v>1.416145279999999</v>
      </c>
      <c r="AB109" s="33">
        <v>1.3329741899999998</v>
      </c>
      <c r="AC109" s="33">
        <v>1.334660639999999</v>
      </c>
      <c r="AD109" s="33">
        <v>1.2229496799999999</v>
      </c>
      <c r="AE109" s="33">
        <v>1.15513402</v>
      </c>
    </row>
    <row r="110" spans="1:3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9.9135535499999886E-2</v>
      </c>
      <c r="D112" s="33">
        <v>9.4423813199999998E-2</v>
      </c>
      <c r="E112" s="33">
        <v>0.11167695079999999</v>
      </c>
      <c r="F112" s="33">
        <v>0.1082930072</v>
      </c>
      <c r="G112" s="33">
        <v>0.10336930599999999</v>
      </c>
      <c r="H112" s="33">
        <v>0.1020639174</v>
      </c>
      <c r="I112" s="33">
        <v>9.3453470600000005E-2</v>
      </c>
      <c r="J112" s="33">
        <v>8.407327470000002E-2</v>
      </c>
      <c r="K112" s="33">
        <v>7.6385117699999894E-2</v>
      </c>
      <c r="L112" s="33">
        <v>7.2713601999999794E-2</v>
      </c>
      <c r="M112" s="33">
        <v>6.6493516999999891E-2</v>
      </c>
      <c r="N112" s="33">
        <v>6.2000321999999906E-2</v>
      </c>
      <c r="O112" s="33">
        <v>5.6885256499999898E-2</v>
      </c>
      <c r="P112" s="33">
        <v>4.2472607000000002E-2</v>
      </c>
      <c r="Q112" s="33">
        <v>3.7749706000000001E-2</v>
      </c>
      <c r="R112" s="33">
        <v>3.6852496999999998E-2</v>
      </c>
      <c r="S112" s="33">
        <v>3.4203285E-2</v>
      </c>
      <c r="T112" s="33">
        <v>3.2090149999999998E-2</v>
      </c>
      <c r="U112" s="33">
        <v>3.1366089999999999E-2</v>
      </c>
      <c r="V112" s="33">
        <v>2.8863138E-2</v>
      </c>
      <c r="W112" s="33">
        <v>2.6360316999999998E-2</v>
      </c>
      <c r="X112" s="33">
        <v>2.4578142000000001E-2</v>
      </c>
      <c r="Y112" s="33">
        <v>2.01811E-2</v>
      </c>
      <c r="Z112" s="33">
        <v>2.149148E-2</v>
      </c>
      <c r="AA112" s="33">
        <v>2.12898399999999E-2</v>
      </c>
      <c r="AB112" s="33">
        <v>1.7628201999999898E-2</v>
      </c>
      <c r="AC112" s="33">
        <v>1.7626829999999899E-2</v>
      </c>
      <c r="AD112" s="33">
        <v>1.7209595000000001E-2</v>
      </c>
      <c r="AE112" s="33">
        <v>1.42545185E-2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5.8422749499999885E-2</v>
      </c>
      <c r="D114" s="33">
        <v>9.6690647000000005E-2</v>
      </c>
      <c r="E114" s="33">
        <v>0.14402917600000001</v>
      </c>
      <c r="F114" s="33">
        <v>0.16981833929999998</v>
      </c>
      <c r="G114" s="33">
        <v>0.201682062</v>
      </c>
      <c r="H114" s="33">
        <v>0.24004966599999999</v>
      </c>
      <c r="I114" s="33">
        <v>0.26414152699999999</v>
      </c>
      <c r="J114" s="33">
        <v>0.28955365399999999</v>
      </c>
      <c r="K114" s="33">
        <v>0.33176595999999886</v>
      </c>
      <c r="L114" s="33">
        <v>0.37863174799999899</v>
      </c>
      <c r="M114" s="33">
        <v>0.44014628699999997</v>
      </c>
      <c r="N114" s="33">
        <v>0.43453457000000001</v>
      </c>
      <c r="O114" s="33">
        <v>0.44364972000000003</v>
      </c>
      <c r="P114" s="33">
        <v>0.44901765600000004</v>
      </c>
      <c r="Q114" s="33">
        <v>0.42080664000000001</v>
      </c>
      <c r="R114" s="33">
        <v>0.430468346</v>
      </c>
      <c r="S114" s="33">
        <v>0.41930384399999993</v>
      </c>
      <c r="T114" s="33">
        <v>0.42427744000000001</v>
      </c>
      <c r="U114" s="33">
        <v>0.42681050500000006</v>
      </c>
      <c r="V114" s="33">
        <v>0.41666252000000004</v>
      </c>
      <c r="W114" s="33">
        <v>0.39749434199999989</v>
      </c>
      <c r="X114" s="33">
        <v>0.38747766500000003</v>
      </c>
      <c r="Y114" s="33">
        <v>0.33398236800000003</v>
      </c>
      <c r="Z114" s="33">
        <v>0.35010353499999991</v>
      </c>
      <c r="AA114" s="33">
        <v>0.36679733699999995</v>
      </c>
      <c r="AB114" s="33">
        <v>0.31715431599999999</v>
      </c>
      <c r="AC114" s="33">
        <v>0.32074670399999994</v>
      </c>
      <c r="AD114" s="33">
        <v>0.30570457499999998</v>
      </c>
      <c r="AE114" s="33">
        <v>0.26416042299999998</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1.1572639299999897E-3</v>
      </c>
      <c r="D119" s="33">
        <v>4.3987259599999893E-3</v>
      </c>
      <c r="E119" s="33">
        <v>6.6346550800000003E-3</v>
      </c>
      <c r="F119" s="33">
        <v>7.1508046399999898E-3</v>
      </c>
      <c r="G119" s="33">
        <v>1.1318059459999899E-2</v>
      </c>
      <c r="H119" s="33">
        <v>1.6814139140000003E-2</v>
      </c>
      <c r="I119" s="33">
        <v>3.2341526700000005E-2</v>
      </c>
      <c r="J119" s="33">
        <v>4.1035878400000003E-2</v>
      </c>
      <c r="K119" s="33">
        <v>6.3052293999999995E-2</v>
      </c>
      <c r="L119" s="33">
        <v>7.5465692499999987E-2</v>
      </c>
      <c r="M119" s="33">
        <v>8.9662125999999995E-2</v>
      </c>
      <c r="N119" s="33">
        <v>8.5158556599999893E-2</v>
      </c>
      <c r="O119" s="33">
        <v>8.7065587E-2</v>
      </c>
      <c r="P119" s="33">
        <v>8.6230916000000005E-2</v>
      </c>
      <c r="Q119" s="33">
        <v>9.1021294999999891E-2</v>
      </c>
      <c r="R119" s="33">
        <v>9.6494802000000005E-2</v>
      </c>
      <c r="S119" s="33">
        <v>9.5711898000000004E-2</v>
      </c>
      <c r="T119" s="33">
        <v>9.2158096499999995E-2</v>
      </c>
      <c r="U119" s="33">
        <v>9.7432099500000008E-2</v>
      </c>
      <c r="V119" s="33">
        <v>9.6116708999999995E-2</v>
      </c>
      <c r="W119" s="33">
        <v>9.2858969999999999E-2</v>
      </c>
      <c r="X119" s="33">
        <v>8.8951131000000003E-2</v>
      </c>
      <c r="Y119" s="33">
        <v>8.2554972000000004E-2</v>
      </c>
      <c r="Z119" s="33">
        <v>8.4747726999999995E-2</v>
      </c>
      <c r="AA119" s="33">
        <v>9.3737647999999993E-2</v>
      </c>
      <c r="AB119" s="33">
        <v>8.0611373E-2</v>
      </c>
      <c r="AC119" s="33">
        <v>7.4976688999999999E-2</v>
      </c>
      <c r="AD119" s="33">
        <v>7.4456675E-2</v>
      </c>
      <c r="AE119" s="33">
        <v>7.0584768999999895E-2</v>
      </c>
    </row>
    <row r="121" spans="1:31" collapsed="1"/>
  </sheetData>
  <sheetProtection algorithmName="SHA-512" hashValue="dMCiIGdTKxZiveTNgOUA/tsSXgfJ1Ev1LAXU+X4/6zDmyNmwMHIijeXyLnl4GEaXAVwlB1X4IIaM412lva9HnA==" saltValue="87HtFMkLeboQpw/HvLG1jw=="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30</v>
      </c>
      <c r="B2" s="38" t="s">
        <v>144</v>
      </c>
      <c r="C2" s="38"/>
      <c r="D2" s="38"/>
      <c r="E2" s="38"/>
      <c r="F2" s="38"/>
      <c r="G2" s="38"/>
      <c r="H2" s="38"/>
      <c r="I2" s="38"/>
      <c r="J2" s="38"/>
      <c r="K2" s="38"/>
      <c r="L2" s="38"/>
      <c r="M2" s="38"/>
      <c r="N2" s="38"/>
      <c r="O2" s="38"/>
      <c r="P2" s="38"/>
      <c r="Q2" s="38"/>
      <c r="R2" s="38"/>
      <c r="S2" s="38"/>
      <c r="T2" s="38"/>
      <c r="U2" s="38"/>
      <c r="V2" s="38"/>
    </row>
    <row r="3" spans="1:31">
      <c r="B3" s="38"/>
      <c r="C3" s="38"/>
      <c r="D3" s="38"/>
      <c r="E3" s="38"/>
      <c r="F3" s="38"/>
      <c r="G3" s="38"/>
      <c r="H3" s="38"/>
      <c r="I3" s="38"/>
      <c r="J3" s="38"/>
      <c r="K3" s="38"/>
      <c r="L3" s="38"/>
      <c r="M3" s="38"/>
      <c r="N3" s="38"/>
      <c r="O3" s="38"/>
      <c r="P3" s="38"/>
      <c r="Q3" s="38"/>
      <c r="R3" s="38"/>
      <c r="S3" s="38"/>
      <c r="T3" s="38"/>
      <c r="U3" s="38"/>
      <c r="V3" s="3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-194319.5026249605</v>
      </c>
      <c r="G6" s="33">
        <v>-144111.99552290182</v>
      </c>
      <c r="H6" s="33">
        <v>-256840.55105875153</v>
      </c>
      <c r="I6" s="33">
        <v>-129394.40625198475</v>
      </c>
      <c r="J6" s="33">
        <v>-221463.56968127043</v>
      </c>
      <c r="K6" s="33">
        <v>-193358.4227490694</v>
      </c>
      <c r="L6" s="33">
        <v>-184502.31171000865</v>
      </c>
      <c r="M6" s="33">
        <v>201636.37386981625</v>
      </c>
      <c r="N6" s="33">
        <v>284777.29141038103</v>
      </c>
      <c r="O6" s="33">
        <v>-10397.336139397528</v>
      </c>
      <c r="P6" s="33">
        <v>-162659.57566445784</v>
      </c>
      <c r="Q6" s="33">
        <v>-53136.655718881157</v>
      </c>
      <c r="R6" s="33">
        <v>-38678.119104178055</v>
      </c>
      <c r="S6" s="33">
        <v>-15836.70951942228</v>
      </c>
      <c r="T6" s="33">
        <v>-15111.364039234095</v>
      </c>
      <c r="U6" s="33">
        <v>-14457.816688226751</v>
      </c>
      <c r="V6" s="33">
        <v>-13757.050084341801</v>
      </c>
      <c r="W6" s="33">
        <v>214044.33703120414</v>
      </c>
      <c r="X6" s="33">
        <v>-12525.720879061904</v>
      </c>
      <c r="Y6" s="33">
        <v>-7189.0593385992588</v>
      </c>
      <c r="Z6" s="33">
        <v>-6840.5871387731568</v>
      </c>
      <c r="AA6" s="33">
        <v>-5805.2878366063796</v>
      </c>
      <c r="AB6" s="33">
        <v>0</v>
      </c>
      <c r="AC6" s="33">
        <v>0</v>
      </c>
      <c r="AD6" s="33">
        <v>0</v>
      </c>
      <c r="AE6" s="33">
        <v>0</v>
      </c>
    </row>
    <row r="7" spans="1:31">
      <c r="A7" s="29" t="s">
        <v>40</v>
      </c>
      <c r="B7" s="29" t="s">
        <v>71</v>
      </c>
      <c r="C7" s="33">
        <v>0</v>
      </c>
      <c r="D7" s="33">
        <v>0</v>
      </c>
      <c r="E7" s="33">
        <v>0</v>
      </c>
      <c r="F7" s="33">
        <v>-301589.11875690415</v>
      </c>
      <c r="G7" s="33">
        <v>-287775.87737832946</v>
      </c>
      <c r="H7" s="33">
        <v>-309722.2763905825</v>
      </c>
      <c r="I7" s="33">
        <v>-468377.93250814092</v>
      </c>
      <c r="J7" s="33">
        <v>-445675.89859365358</v>
      </c>
      <c r="K7" s="33">
        <v>-391742.14472860959</v>
      </c>
      <c r="L7" s="33">
        <v>-341813.93302763818</v>
      </c>
      <c r="M7" s="33">
        <v>-294242.54462105292</v>
      </c>
      <c r="N7" s="33">
        <v>-248781.56033383901</v>
      </c>
      <c r="O7" s="33">
        <v>-237386.98495686421</v>
      </c>
      <c r="P7" s="33">
        <v>-226514.29853278148</v>
      </c>
      <c r="Q7" s="33">
        <v>-216717.842078749</v>
      </c>
      <c r="R7" s="33">
        <v>-206213.58464616799</v>
      </c>
      <c r="S7" s="33">
        <v>-196768.60521304721</v>
      </c>
      <c r="T7" s="33">
        <v>-187756.36362108905</v>
      </c>
      <c r="U7" s="33">
        <v>-179636.15555699321</v>
      </c>
      <c r="V7" s="33">
        <v>-170929.23782437682</v>
      </c>
      <c r="W7" s="33">
        <v>-163100.41770641779</v>
      </c>
      <c r="X7" s="33">
        <v>-155630.1695052328</v>
      </c>
      <c r="Y7" s="33">
        <v>-148899.36183274919</v>
      </c>
      <c r="Z7" s="33">
        <v>-141682.2484966451</v>
      </c>
      <c r="AA7" s="33">
        <v>-135192.985152899</v>
      </c>
      <c r="AB7" s="33">
        <v>-129000.939980034</v>
      </c>
      <c r="AC7" s="33">
        <v>-88405.288535632993</v>
      </c>
      <c r="AD7" s="33">
        <v>0</v>
      </c>
      <c r="AE7" s="33">
        <v>0</v>
      </c>
    </row>
    <row r="8" spans="1:31">
      <c r="A8" s="29" t="s">
        <v>40</v>
      </c>
      <c r="B8" s="29" t="s">
        <v>20</v>
      </c>
      <c r="C8" s="33">
        <v>1.7155285546203359E-4</v>
      </c>
      <c r="D8" s="33">
        <v>1.6518722056880309E-4</v>
      </c>
      <c r="E8" s="33">
        <v>1.71757687181222E-4</v>
      </c>
      <c r="F8" s="33">
        <v>2.047398025684546E-4</v>
      </c>
      <c r="G8" s="33">
        <v>1.9536240695319001E-4</v>
      </c>
      <c r="H8" s="33">
        <v>1.8722898958322421E-4</v>
      </c>
      <c r="I8" s="33">
        <v>1.9029643742424806E-4</v>
      </c>
      <c r="J8" s="33">
        <v>1.862948740611548E-4</v>
      </c>
      <c r="K8" s="33">
        <v>1.9108780042697979E-4</v>
      </c>
      <c r="L8" s="33">
        <v>1.8968496750372118E-4</v>
      </c>
      <c r="M8" s="33">
        <v>1.8949324545213011E-4</v>
      </c>
      <c r="N8" s="33">
        <v>2.5638303689388698E-4</v>
      </c>
      <c r="O8" s="33">
        <v>2.446403022822664E-4</v>
      </c>
      <c r="P8" s="33">
        <v>2.3343540284815798E-4</v>
      </c>
      <c r="Q8" s="33">
        <v>2.2333961740042172E-4</v>
      </c>
      <c r="R8" s="33">
        <v>2.1251440424046542E-4</v>
      </c>
      <c r="S8" s="33">
        <v>2.4270286509054122E-4</v>
      </c>
      <c r="T8" s="33">
        <v>2.3158670323846918E-4</v>
      </c>
      <c r="U8" s="33">
        <v>2.6899338654759675E-4</v>
      </c>
      <c r="V8" s="33">
        <v>2.5595534707260518E-4</v>
      </c>
      <c r="W8" s="33">
        <v>3.264235598421324E-4</v>
      </c>
      <c r="X8" s="33">
        <v>3.1418876534806018E-4</v>
      </c>
      <c r="Y8" s="33">
        <v>3.1795514261198757E-4</v>
      </c>
      <c r="Z8" s="33">
        <v>3.0254393955656179E-4</v>
      </c>
      <c r="AA8" s="33">
        <v>2.8868696511079415E-4</v>
      </c>
      <c r="AB8" s="33">
        <v>4.8977632206496371E-4</v>
      </c>
      <c r="AC8" s="33">
        <v>4.685941166041845E-4</v>
      </c>
      <c r="AD8" s="33">
        <v>4.5018078041339418E-4</v>
      </c>
      <c r="AE8" s="33">
        <v>4.2956181320054121E-4</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6.571484969900049E-4</v>
      </c>
      <c r="D10" s="33">
        <v>6.4985149533923286E-4</v>
      </c>
      <c r="E10" s="33">
        <v>6.3063432759439858E-4</v>
      </c>
      <c r="F10" s="33">
        <v>6.0006764577746246E-4</v>
      </c>
      <c r="G10" s="33">
        <v>5.7258363123908573E-4</v>
      </c>
      <c r="H10" s="33">
        <v>5.4635842653733512E-4</v>
      </c>
      <c r="I10" s="33">
        <v>5.2272911673863372E-4</v>
      </c>
      <c r="J10" s="33">
        <v>5.1173293546327291E-4</v>
      </c>
      <c r="K10" s="33">
        <v>5.0687075903379771E-4</v>
      </c>
      <c r="L10" s="33">
        <v>5.1138362886294698E-4</v>
      </c>
      <c r="M10" s="33">
        <v>5.243271463891805E-4</v>
      </c>
      <c r="N10" s="33">
        <v>1.2428744292685273E-3</v>
      </c>
      <c r="O10" s="33">
        <v>1.1859488824176639E-3</v>
      </c>
      <c r="P10" s="33">
        <v>1.5781686221714927E-3</v>
      </c>
      <c r="Q10" s="33">
        <v>2.2969995424451501E-3</v>
      </c>
      <c r="R10" s="33">
        <v>2.1884723314743479E-3</v>
      </c>
      <c r="S10" s="33">
        <v>1197.9029527737184</v>
      </c>
      <c r="T10" s="33">
        <v>1143.0371682221439</v>
      </c>
      <c r="U10" s="33">
        <v>6603.1164710490511</v>
      </c>
      <c r="V10" s="33">
        <v>6283.0651333100313</v>
      </c>
      <c r="W10" s="33">
        <v>9353.0094288070122</v>
      </c>
      <c r="X10" s="33">
        <v>8924.6273140108387</v>
      </c>
      <c r="Y10" s="33">
        <v>11596.289440429799</v>
      </c>
      <c r="Z10" s="33">
        <v>16447.976177865628</v>
      </c>
      <c r="AA10" s="33">
        <v>16986.59751604492</v>
      </c>
      <c r="AB10" s="33">
        <v>20432.758495887487</v>
      </c>
      <c r="AC10" s="33">
        <v>19549.067575988425</v>
      </c>
      <c r="AD10" s="33">
        <v>31136.501802641993</v>
      </c>
      <c r="AE10" s="33">
        <v>30202.848331743266</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103912.7020540925</v>
      </c>
      <c r="D12" s="33">
        <v>99153.342155777296</v>
      </c>
      <c r="E12" s="33">
        <v>149173.41871171241</v>
      </c>
      <c r="F12" s="33">
        <v>268527.29758361937</v>
      </c>
      <c r="G12" s="33">
        <v>256549.14428070583</v>
      </c>
      <c r="H12" s="33">
        <v>246555.02629583637</v>
      </c>
      <c r="I12" s="33">
        <v>286281.97759030876</v>
      </c>
      <c r="J12" s="33">
        <v>318117.89998855139</v>
      </c>
      <c r="K12" s="33">
        <v>318236.51214375789</v>
      </c>
      <c r="L12" s="33">
        <v>331621.92137195106</v>
      </c>
      <c r="M12" s="33">
        <v>321078.86813035415</v>
      </c>
      <c r="N12" s="33">
        <v>384610.11545304686</v>
      </c>
      <c r="O12" s="33">
        <v>385228.04518770735</v>
      </c>
      <c r="P12" s="33">
        <v>385228.68891084404</v>
      </c>
      <c r="Q12" s="33">
        <v>376334.70690749947</v>
      </c>
      <c r="R12" s="33">
        <v>368968.75307438843</v>
      </c>
      <c r="S12" s="33">
        <v>380711.98192004435</v>
      </c>
      <c r="T12" s="33">
        <v>398077.74465387448</v>
      </c>
      <c r="U12" s="33">
        <v>390398.92373778933</v>
      </c>
      <c r="V12" s="33">
        <v>378039.76199673879</v>
      </c>
      <c r="W12" s="33">
        <v>391142.71450235316</v>
      </c>
      <c r="X12" s="33">
        <v>406429.49345289252</v>
      </c>
      <c r="Y12" s="33">
        <v>393339.25544479134</v>
      </c>
      <c r="Z12" s="33">
        <v>378109.06685108622</v>
      </c>
      <c r="AA12" s="33">
        <v>377190.9502719742</v>
      </c>
      <c r="AB12" s="33">
        <v>371868.38104319642</v>
      </c>
      <c r="AC12" s="33">
        <v>358137.92733977822</v>
      </c>
      <c r="AD12" s="33">
        <v>349040.70712967555</v>
      </c>
      <c r="AE12" s="33">
        <v>346944.53694849223</v>
      </c>
    </row>
    <row r="13" spans="1:31">
      <c r="A13" s="29" t="s">
        <v>40</v>
      </c>
      <c r="B13" s="29" t="s">
        <v>68</v>
      </c>
      <c r="C13" s="33">
        <v>1.4429285634729267E-3</v>
      </c>
      <c r="D13" s="33">
        <v>2.3136549784600357E-3</v>
      </c>
      <c r="E13" s="33">
        <v>2.6383329440628832E-3</v>
      </c>
      <c r="F13" s="33">
        <v>4.0115608792497823E-3</v>
      </c>
      <c r="G13" s="33">
        <v>4.37751608463007E-3</v>
      </c>
      <c r="H13" s="33">
        <v>1492.6898057615001</v>
      </c>
      <c r="I13" s="33">
        <v>1428.1359407493314</v>
      </c>
      <c r="J13" s="33">
        <v>1358.915079830683</v>
      </c>
      <c r="K13" s="33">
        <v>11395.032501727504</v>
      </c>
      <c r="L13" s="33">
        <v>15022.049100791341</v>
      </c>
      <c r="M13" s="33">
        <v>39965.178036797508</v>
      </c>
      <c r="N13" s="33">
        <v>88658.980836610222</v>
      </c>
      <c r="O13" s="33">
        <v>103793.76760951178</v>
      </c>
      <c r="P13" s="33">
        <v>99039.854551410681</v>
      </c>
      <c r="Q13" s="33">
        <v>95950.760249485174</v>
      </c>
      <c r="R13" s="33">
        <v>95945.50801299572</v>
      </c>
      <c r="S13" s="33">
        <v>135108.54456503165</v>
      </c>
      <c r="T13" s="33">
        <v>133194.98672543862</v>
      </c>
      <c r="U13" s="33">
        <v>130578.36515806624</v>
      </c>
      <c r="V13" s="33">
        <v>132053.30933960128</v>
      </c>
      <c r="W13" s="33">
        <v>151666.14028647906</v>
      </c>
      <c r="X13" s="33">
        <v>178757.60908277633</v>
      </c>
      <c r="Y13" s="33">
        <v>174643.19289163634</v>
      </c>
      <c r="Z13" s="33">
        <v>166178.28276929818</v>
      </c>
      <c r="AA13" s="33">
        <v>161047.30641536895</v>
      </c>
      <c r="AB13" s="33">
        <v>196436.53980324403</v>
      </c>
      <c r="AC13" s="33">
        <v>187940.9083197657</v>
      </c>
      <c r="AD13" s="33">
        <v>179020.61500038041</v>
      </c>
      <c r="AE13" s="33">
        <v>192653.0604420552</v>
      </c>
    </row>
    <row r="14" spans="1:31">
      <c r="A14" s="29" t="s">
        <v>40</v>
      </c>
      <c r="B14" s="29" t="s">
        <v>36</v>
      </c>
      <c r="C14" s="33">
        <v>1.329123799047628E-3</v>
      </c>
      <c r="D14" s="33">
        <v>1.320766088030578E-3</v>
      </c>
      <c r="E14" s="33">
        <v>1.263644627923363E-3</v>
      </c>
      <c r="F14" s="33">
        <v>1.2023961015090868E-3</v>
      </c>
      <c r="G14" s="33">
        <v>1.199092711819253E-3</v>
      </c>
      <c r="H14" s="33">
        <v>1.1783387613941241E-3</v>
      </c>
      <c r="I14" s="33">
        <v>1.3509046912447381E-3</v>
      </c>
      <c r="J14" s="33">
        <v>1.9047335287907382E-3</v>
      </c>
      <c r="K14" s="33">
        <v>2.7832839920672149E-3</v>
      </c>
      <c r="L14" s="33">
        <v>2.8419840410885818E-3</v>
      </c>
      <c r="M14" s="33">
        <v>3.1702556687336551E-3</v>
      </c>
      <c r="N14" s="33">
        <v>8056.9272598461985</v>
      </c>
      <c r="O14" s="33">
        <v>7687.9076931714562</v>
      </c>
      <c r="P14" s="33">
        <v>7335.7898177121542</v>
      </c>
      <c r="Q14" s="33">
        <v>10585.749397010301</v>
      </c>
      <c r="R14" s="33">
        <v>10072.660878858898</v>
      </c>
      <c r="S14" s="33">
        <v>10973.759542535963</v>
      </c>
      <c r="T14" s="33">
        <v>10471.144620685478</v>
      </c>
      <c r="U14" s="33">
        <v>13096.291922554659</v>
      </c>
      <c r="V14" s="33">
        <v>12461.518059695887</v>
      </c>
      <c r="W14" s="33">
        <v>28082.791307550262</v>
      </c>
      <c r="X14" s="33">
        <v>28174.274334848502</v>
      </c>
      <c r="Y14" s="33">
        <v>26955.772671705487</v>
      </c>
      <c r="Z14" s="33">
        <v>29126.20464266053</v>
      </c>
      <c r="AA14" s="33">
        <v>27792.180040571613</v>
      </c>
      <c r="AB14" s="33">
        <v>48989.013764522766</v>
      </c>
      <c r="AC14" s="33">
        <v>46870.300981421628</v>
      </c>
      <c r="AD14" s="33">
        <v>52517.876345834673</v>
      </c>
      <c r="AE14" s="33">
        <v>55699.585661610057</v>
      </c>
    </row>
    <row r="15" spans="1:31">
      <c r="A15" s="29" t="s">
        <v>40</v>
      </c>
      <c r="B15" s="29" t="s">
        <v>73</v>
      </c>
      <c r="C15" s="33">
        <v>0</v>
      </c>
      <c r="D15" s="33">
        <v>0</v>
      </c>
      <c r="E15" s="33">
        <v>1.6229599559907022E-3</v>
      </c>
      <c r="F15" s="33">
        <v>1.911947775450695E-3</v>
      </c>
      <c r="G15" s="33">
        <v>1.8772982077302439E-3</v>
      </c>
      <c r="H15" s="33">
        <v>1.9509838657182459E-3</v>
      </c>
      <c r="I15" s="33">
        <v>2.1105603416003002E-3</v>
      </c>
      <c r="J15" s="33">
        <v>2.629044432715423E-3</v>
      </c>
      <c r="K15" s="33">
        <v>2035.4981950645531</v>
      </c>
      <c r="L15" s="33">
        <v>2371.8382879154551</v>
      </c>
      <c r="M15" s="33">
        <v>2508.7339263191016</v>
      </c>
      <c r="N15" s="33">
        <v>32160.59921151464</v>
      </c>
      <c r="O15" s="33">
        <v>34532.43949880865</v>
      </c>
      <c r="P15" s="33">
        <v>32950.801035363089</v>
      </c>
      <c r="Q15" s="33">
        <v>37537.790560570873</v>
      </c>
      <c r="R15" s="33">
        <v>35718.34361648732</v>
      </c>
      <c r="S15" s="33">
        <v>50988.309296333333</v>
      </c>
      <c r="T15" s="33">
        <v>48652.966866444534</v>
      </c>
      <c r="U15" s="33">
        <v>48753.413778303919</v>
      </c>
      <c r="V15" s="33">
        <v>46390.348494282</v>
      </c>
      <c r="W15" s="33">
        <v>51346.238790366217</v>
      </c>
      <c r="X15" s="33">
        <v>53258.140323459913</v>
      </c>
      <c r="Y15" s="33">
        <v>50954.793224044894</v>
      </c>
      <c r="Z15" s="33">
        <v>48485.027926235853</v>
      </c>
      <c r="AA15" s="33">
        <v>46264.339607806323</v>
      </c>
      <c r="AB15" s="33">
        <v>44145.362336489583</v>
      </c>
      <c r="AC15" s="33">
        <v>42236.131340573746</v>
      </c>
      <c r="AD15" s="33">
        <v>40188.957041023139</v>
      </c>
      <c r="AE15" s="33">
        <v>38348.241436090706</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103912.70432572241</v>
      </c>
      <c r="D17" s="35">
        <v>99153.345284470983</v>
      </c>
      <c r="E17" s="35">
        <v>149173.42215243739</v>
      </c>
      <c r="F17" s="35">
        <v>-227381.31898187695</v>
      </c>
      <c r="G17" s="35">
        <v>-175338.72347506331</v>
      </c>
      <c r="H17" s="35">
        <v>-318515.11061414878</v>
      </c>
      <c r="I17" s="35">
        <v>-310062.22451604204</v>
      </c>
      <c r="J17" s="35">
        <v>-347662.65250851412</v>
      </c>
      <c r="K17" s="35">
        <v>-255469.02213423495</v>
      </c>
      <c r="L17" s="35">
        <v>-179672.27356383583</v>
      </c>
      <c r="M17" s="35">
        <v>268437.87612973538</v>
      </c>
      <c r="N17" s="35">
        <v>509264.82886545663</v>
      </c>
      <c r="O17" s="35">
        <v>241237.49313154659</v>
      </c>
      <c r="P17" s="35">
        <v>95094.671076619445</v>
      </c>
      <c r="Q17" s="35">
        <v>202430.97187969365</v>
      </c>
      <c r="R17" s="35">
        <v>220022.55973802484</v>
      </c>
      <c r="S17" s="35">
        <v>304413.11494808306</v>
      </c>
      <c r="T17" s="35">
        <v>329548.04111879878</v>
      </c>
      <c r="U17" s="35">
        <v>333486.43339067802</v>
      </c>
      <c r="V17" s="35">
        <v>331689.84881688684</v>
      </c>
      <c r="W17" s="35">
        <v>603105.78386884916</v>
      </c>
      <c r="X17" s="35">
        <v>425955.83977957373</v>
      </c>
      <c r="Y17" s="35">
        <v>423490.31692346418</v>
      </c>
      <c r="Z17" s="35">
        <v>412212.49046537571</v>
      </c>
      <c r="AA17" s="35">
        <v>414226.58150256966</v>
      </c>
      <c r="AB17" s="35">
        <v>459736.73985207023</v>
      </c>
      <c r="AC17" s="35">
        <v>477222.61516849347</v>
      </c>
      <c r="AD17" s="35">
        <v>559197.82438287872</v>
      </c>
      <c r="AE17" s="35">
        <v>569800.44615185249</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-48531.765557316961</v>
      </c>
      <c r="G20" s="33">
        <v>-5001.6066265485733</v>
      </c>
      <c r="H20" s="33">
        <v>-119444.95398359759</v>
      </c>
      <c r="I20" s="33">
        <v>-114279.11104152446</v>
      </c>
      <c r="J20" s="33">
        <v>-108740.03225579853</v>
      </c>
      <c r="K20" s="33">
        <v>-78833.174217761349</v>
      </c>
      <c r="L20" s="33">
        <v>-75222.494452648927</v>
      </c>
      <c r="M20" s="33">
        <v>-77246.603256454269</v>
      </c>
      <c r="N20" s="33">
        <v>223402.84290045968</v>
      </c>
      <c r="O20" s="33">
        <v>-65344.356834727536</v>
      </c>
      <c r="P20" s="33">
        <v>-62351.485504496733</v>
      </c>
      <c r="Q20" s="33">
        <v>-5.92847940376332E-4</v>
      </c>
      <c r="R20" s="33">
        <v>-5.64112754918803E-4</v>
      </c>
      <c r="S20" s="33">
        <v>-5.3827552928837502E-4</v>
      </c>
      <c r="T20" s="33">
        <v>-5.1362168804778196E-4</v>
      </c>
      <c r="U20" s="33">
        <v>-4.9140820071652406E-4</v>
      </c>
      <c r="V20" s="33">
        <v>-4.6758977305364499E-4</v>
      </c>
      <c r="W20" s="33">
        <v>-12664.149256633349</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3.7520487842972006E-5</v>
      </c>
      <c r="D22" s="33">
        <v>3.7293740067180698E-5</v>
      </c>
      <c r="E22" s="33">
        <v>3.8376934287503597E-5</v>
      </c>
      <c r="F22" s="33">
        <v>4.4582977877251803E-5</v>
      </c>
      <c r="G22" s="33">
        <v>4.2541009407922098E-5</v>
      </c>
      <c r="H22" s="33">
        <v>4.0592566212772496E-5</v>
      </c>
      <c r="I22" s="33">
        <v>4.20132744930768E-5</v>
      </c>
      <c r="J22" s="33">
        <v>4.09252603666868E-5</v>
      </c>
      <c r="K22" s="33">
        <v>4.2897984340625502E-5</v>
      </c>
      <c r="L22" s="33">
        <v>4.0933191148422499E-5</v>
      </c>
      <c r="M22" s="33">
        <v>4.0853156356584598E-5</v>
      </c>
      <c r="N22" s="33">
        <v>6.8326646815132497E-5</v>
      </c>
      <c r="O22" s="33">
        <v>6.5197182049551696E-5</v>
      </c>
      <c r="P22" s="33">
        <v>6.2211051549231996E-5</v>
      </c>
      <c r="Q22" s="33">
        <v>5.9520502381213798E-5</v>
      </c>
      <c r="R22" s="33">
        <v>5.6635559113360301E-5</v>
      </c>
      <c r="S22" s="33">
        <v>7.11049742854235E-5</v>
      </c>
      <c r="T22" s="33">
        <v>6.7848257878926497E-5</v>
      </c>
      <c r="U22" s="33">
        <v>7.0036513194908002E-5</v>
      </c>
      <c r="V22" s="33">
        <v>6.6641861618355603E-5</v>
      </c>
      <c r="W22" s="33">
        <v>9.9334963922152392E-5</v>
      </c>
      <c r="X22" s="33">
        <v>9.4785270880348203E-5</v>
      </c>
      <c r="Y22" s="33">
        <v>9.1855158019190798E-5</v>
      </c>
      <c r="Z22" s="33">
        <v>8.7402962403504601E-5</v>
      </c>
      <c r="AA22" s="33">
        <v>8.3399773252583511E-5</v>
      </c>
      <c r="AB22" s="33">
        <v>1.9697442018992399E-4</v>
      </c>
      <c r="AC22" s="33">
        <v>1.8845552605190299E-4</v>
      </c>
      <c r="AD22" s="33">
        <v>1.79321135725506E-4</v>
      </c>
      <c r="AE22" s="33">
        <v>1.7110795386843E-4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1.3598923467516698E-4</v>
      </c>
      <c r="D24" s="33">
        <v>1.3633924925390888E-4</v>
      </c>
      <c r="E24" s="33">
        <v>1.366153210333175E-4</v>
      </c>
      <c r="F24" s="33">
        <v>1.2999361195941862E-4</v>
      </c>
      <c r="G24" s="33">
        <v>1.240397060187645E-4</v>
      </c>
      <c r="H24" s="33">
        <v>1.183584980623869E-4</v>
      </c>
      <c r="I24" s="33">
        <v>1.1323964296253969E-4</v>
      </c>
      <c r="J24" s="33">
        <v>1.077509469242142E-4</v>
      </c>
      <c r="K24" s="33">
        <v>1.0581911649395551E-4</v>
      </c>
      <c r="L24" s="33">
        <v>1.0579593581888991E-4</v>
      </c>
      <c r="M24" s="33">
        <v>1.067959586689631E-4</v>
      </c>
      <c r="N24" s="33">
        <v>4.9059196185224398E-4</v>
      </c>
      <c r="O24" s="33">
        <v>4.6812210081767996E-4</v>
      </c>
      <c r="P24" s="33">
        <v>8.9321940336023302E-4</v>
      </c>
      <c r="Q24" s="33">
        <v>8.60202259681046E-4</v>
      </c>
      <c r="R24" s="33">
        <v>8.1850847991143093E-4</v>
      </c>
      <c r="S24" s="33">
        <v>676.83217027398427</v>
      </c>
      <c r="T24" s="33">
        <v>645.83222328675811</v>
      </c>
      <c r="U24" s="33">
        <v>4552.6639270556734</v>
      </c>
      <c r="V24" s="33">
        <v>4331.9974907571723</v>
      </c>
      <c r="W24" s="33">
        <v>5381.5370466010236</v>
      </c>
      <c r="X24" s="33">
        <v>5135.0544317352151</v>
      </c>
      <c r="Y24" s="33">
        <v>7382.2163837328262</v>
      </c>
      <c r="Z24" s="33">
        <v>10538.800676990295</v>
      </c>
      <c r="AA24" s="33">
        <v>10056.107512208537</v>
      </c>
      <c r="AB24" s="33">
        <v>9595.5224314933657</v>
      </c>
      <c r="AC24" s="33">
        <v>9180.5282423286935</v>
      </c>
      <c r="AD24" s="33">
        <v>10202.9851334742</v>
      </c>
      <c r="AE24" s="33">
        <v>9735.6728334085819</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13270.468652772499</v>
      </c>
      <c r="D26" s="33">
        <v>12662.661400286783</v>
      </c>
      <c r="E26" s="33">
        <v>53027.076253452367</v>
      </c>
      <c r="F26" s="33">
        <v>111382.66898155585</v>
      </c>
      <c r="G26" s="33">
        <v>106281.17294337718</v>
      </c>
      <c r="H26" s="33">
        <v>101413.3333285368</v>
      </c>
      <c r="I26" s="33">
        <v>100756.94505420691</v>
      </c>
      <c r="J26" s="33">
        <v>97872.852715475092</v>
      </c>
      <c r="K26" s="33">
        <v>93390.127221941148</v>
      </c>
      <c r="L26" s="33">
        <v>117073.8431447607</v>
      </c>
      <c r="M26" s="33">
        <v>112010.5480125887</v>
      </c>
      <c r="N26" s="33">
        <v>168297.32507462936</v>
      </c>
      <c r="O26" s="33">
        <v>160589.05057979628</v>
      </c>
      <c r="P26" s="33">
        <v>153233.82682811271</v>
      </c>
      <c r="Q26" s="33">
        <v>146606.6582235746</v>
      </c>
      <c r="R26" s="33">
        <v>142431.44916610612</v>
      </c>
      <c r="S26" s="33">
        <v>135907.87145646487</v>
      </c>
      <c r="T26" s="33">
        <v>154240.85611910382</v>
      </c>
      <c r="U26" s="33">
        <v>147570.1344959987</v>
      </c>
      <c r="V26" s="33">
        <v>145734.31329933056</v>
      </c>
      <c r="W26" s="33">
        <v>144429.73325336579</v>
      </c>
      <c r="X26" s="33">
        <v>151118.34450221129</v>
      </c>
      <c r="Y26" s="33">
        <v>144582.66754534535</v>
      </c>
      <c r="Z26" s="33">
        <v>137574.78325965465</v>
      </c>
      <c r="AA26" s="33">
        <v>141126.13211523148</v>
      </c>
      <c r="AB26" s="33">
        <v>134919.54811680183</v>
      </c>
      <c r="AC26" s="33">
        <v>130253.27627642969</v>
      </c>
      <c r="AD26" s="33">
        <v>123939.93385887345</v>
      </c>
      <c r="AE26" s="33">
        <v>119218.33825618472</v>
      </c>
    </row>
    <row r="27" spans="1:31">
      <c r="A27" s="29" t="s">
        <v>130</v>
      </c>
      <c r="B27" s="29" t="s">
        <v>68</v>
      </c>
      <c r="C27" s="33">
        <v>3.4679970066665204E-4</v>
      </c>
      <c r="D27" s="33">
        <v>5.8873986093538094E-4</v>
      </c>
      <c r="E27" s="33">
        <v>6.6529813932582652E-4</v>
      </c>
      <c r="F27" s="33">
        <v>1.0638152920876822E-3</v>
      </c>
      <c r="G27" s="33">
        <v>1.552897145589763E-3</v>
      </c>
      <c r="H27" s="33">
        <v>1492.6870945605008</v>
      </c>
      <c r="I27" s="33">
        <v>1428.1310734359679</v>
      </c>
      <c r="J27" s="33">
        <v>1358.9102703507183</v>
      </c>
      <c r="K27" s="33">
        <v>11395.027397302176</v>
      </c>
      <c r="L27" s="33">
        <v>13610.075892028648</v>
      </c>
      <c r="M27" s="33">
        <v>19745.582660058953</v>
      </c>
      <c r="N27" s="33">
        <v>54542.854647513203</v>
      </c>
      <c r="O27" s="33">
        <v>64758.127142318837</v>
      </c>
      <c r="P27" s="33">
        <v>61792.106027230126</v>
      </c>
      <c r="Q27" s="33">
        <v>60313.92966201526</v>
      </c>
      <c r="R27" s="33">
        <v>60680.364922686473</v>
      </c>
      <c r="S27" s="33">
        <v>80680.2315154963</v>
      </c>
      <c r="T27" s="33">
        <v>80440.153527850111</v>
      </c>
      <c r="U27" s="33">
        <v>76961.218797384994</v>
      </c>
      <c r="V27" s="33">
        <v>77491.804232631213</v>
      </c>
      <c r="W27" s="33">
        <v>86383.966140550459</v>
      </c>
      <c r="X27" s="33">
        <v>102618.97499822447</v>
      </c>
      <c r="Y27" s="33">
        <v>100363.83641129303</v>
      </c>
      <c r="Z27" s="33">
        <v>95499.227367232146</v>
      </c>
      <c r="AA27" s="33">
        <v>91125.216918117687</v>
      </c>
      <c r="AB27" s="33">
        <v>96460.686906341507</v>
      </c>
      <c r="AC27" s="33">
        <v>92288.884406560814</v>
      </c>
      <c r="AD27" s="33">
        <v>87815.666187697672</v>
      </c>
      <c r="AE27" s="33">
        <v>86906.658763755011</v>
      </c>
    </row>
    <row r="28" spans="1:31">
      <c r="A28" s="29" t="s">
        <v>130</v>
      </c>
      <c r="B28" s="29" t="s">
        <v>36</v>
      </c>
      <c r="C28" s="33">
        <v>4.5700884690623E-4</v>
      </c>
      <c r="D28" s="33">
        <v>4.5329980862484297E-4</v>
      </c>
      <c r="E28" s="33">
        <v>4.3369516616042201E-4</v>
      </c>
      <c r="F28" s="33">
        <v>4.1267407427007498E-4</v>
      </c>
      <c r="G28" s="33">
        <v>3.9377297147498105E-4</v>
      </c>
      <c r="H28" s="33">
        <v>3.7573756805172795E-4</v>
      </c>
      <c r="I28" s="33">
        <v>4.4195861323645803E-4</v>
      </c>
      <c r="J28" s="33">
        <v>4.8324994062876096E-4</v>
      </c>
      <c r="K28" s="33">
        <v>8.3468979307721501E-4</v>
      </c>
      <c r="L28" s="33">
        <v>8.4577260939305702E-4</v>
      </c>
      <c r="M28" s="33">
        <v>9.0634929774121914E-4</v>
      </c>
      <c r="N28" s="33">
        <v>3878.1191896396981</v>
      </c>
      <c r="O28" s="33">
        <v>3700.4954084882838</v>
      </c>
      <c r="P28" s="33">
        <v>3531.007104834579</v>
      </c>
      <c r="Q28" s="33">
        <v>3378.295798046955</v>
      </c>
      <c r="R28" s="33">
        <v>3214.550679483084</v>
      </c>
      <c r="S28" s="33">
        <v>3067.3197433824907</v>
      </c>
      <c r="T28" s="33">
        <v>2926.831815039428</v>
      </c>
      <c r="U28" s="33">
        <v>5878.2586483556497</v>
      </c>
      <c r="V28" s="33">
        <v>5593.3409807314656</v>
      </c>
      <c r="W28" s="33">
        <v>15242.675252801218</v>
      </c>
      <c r="X28" s="33">
        <v>14544.537449984011</v>
      </c>
      <c r="Y28" s="33">
        <v>13915.504630882722</v>
      </c>
      <c r="Z28" s="33">
        <v>13241.030069560124</v>
      </c>
      <c r="AA28" s="33">
        <v>12634.570672031063</v>
      </c>
      <c r="AB28" s="33">
        <v>12055.888045354337</v>
      </c>
      <c r="AC28" s="33">
        <v>11534.486160281191</v>
      </c>
      <c r="AD28" s="33">
        <v>10975.41261720796</v>
      </c>
      <c r="AE28" s="33">
        <v>10472.72195948521</v>
      </c>
    </row>
    <row r="29" spans="1:31">
      <c r="A29" s="29" t="s">
        <v>130</v>
      </c>
      <c r="B29" s="29" t="s">
        <v>73</v>
      </c>
      <c r="C29" s="33">
        <v>0</v>
      </c>
      <c r="D29" s="33">
        <v>0</v>
      </c>
      <c r="E29" s="33">
        <v>4.4115508059000905E-4</v>
      </c>
      <c r="F29" s="33">
        <v>5.1713761734772197E-4</v>
      </c>
      <c r="G29" s="33">
        <v>4.9345192475366199E-4</v>
      </c>
      <c r="H29" s="33">
        <v>4.7085107305077002E-4</v>
      </c>
      <c r="I29" s="33">
        <v>5.2304586520195606E-4</v>
      </c>
      <c r="J29" s="33">
        <v>5.085972532228E-4</v>
      </c>
      <c r="K29" s="33">
        <v>5.4652074198344798E-4</v>
      </c>
      <c r="L29" s="33">
        <v>6.2730310477773505E-4</v>
      </c>
      <c r="M29" s="33">
        <v>7.1207220703413095E-4</v>
      </c>
      <c r="N29" s="33">
        <v>15447.850934178314</v>
      </c>
      <c r="O29" s="33">
        <v>14740.31577101927</v>
      </c>
      <c r="P29" s="33">
        <v>14065.186798808045</v>
      </c>
      <c r="Q29" s="33">
        <v>15586.343687423798</v>
      </c>
      <c r="R29" s="33">
        <v>14830.877663237809</v>
      </c>
      <c r="S29" s="33">
        <v>20448.584554796504</v>
      </c>
      <c r="T29" s="33">
        <v>19512.008155205684</v>
      </c>
      <c r="U29" s="33">
        <v>18668.138523394457</v>
      </c>
      <c r="V29" s="33">
        <v>17763.29870515022</v>
      </c>
      <c r="W29" s="33">
        <v>16949.714979963202</v>
      </c>
      <c r="X29" s="33">
        <v>16173.392150687043</v>
      </c>
      <c r="Y29" s="33">
        <v>15473.913429279735</v>
      </c>
      <c r="Z29" s="33">
        <v>14723.896871338202</v>
      </c>
      <c r="AA29" s="33">
        <v>14049.519909805527</v>
      </c>
      <c r="AB29" s="33">
        <v>13406.03044295052</v>
      </c>
      <c r="AC29" s="33">
        <v>12826.23660959657</v>
      </c>
      <c r="AD29" s="33">
        <v>12204.552257509664</v>
      </c>
      <c r="AE29" s="33">
        <v>11645.565126575193</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13270.469173081923</v>
      </c>
      <c r="D31" s="35">
        <v>12662.662162659632</v>
      </c>
      <c r="E31" s="35">
        <v>53027.077093742759</v>
      </c>
      <c r="F31" s="35">
        <v>62850.904662630768</v>
      </c>
      <c r="G31" s="35">
        <v>101279.56803630646</v>
      </c>
      <c r="H31" s="35">
        <v>-16538.933401549224</v>
      </c>
      <c r="I31" s="35">
        <v>-12094.03475862867</v>
      </c>
      <c r="J31" s="35">
        <v>-9508.2691212965201</v>
      </c>
      <c r="K31" s="35">
        <v>25951.98055019907</v>
      </c>
      <c r="L31" s="35">
        <v>55461.424730869534</v>
      </c>
      <c r="M31" s="35">
        <v>54509.527563842494</v>
      </c>
      <c r="N31" s="35">
        <v>446243.02318152081</v>
      </c>
      <c r="O31" s="35">
        <v>160002.82142070687</v>
      </c>
      <c r="P31" s="35">
        <v>152674.44830627655</v>
      </c>
      <c r="Q31" s="35">
        <v>206920.58821246467</v>
      </c>
      <c r="R31" s="35">
        <v>203111.8143998239</v>
      </c>
      <c r="S31" s="35">
        <v>217264.93467506461</v>
      </c>
      <c r="T31" s="35">
        <v>235326.84142446725</v>
      </c>
      <c r="U31" s="35">
        <v>229084.01679906767</v>
      </c>
      <c r="V31" s="35">
        <v>227558.11462177103</v>
      </c>
      <c r="W31" s="35">
        <v>223531.08728321886</v>
      </c>
      <c r="X31" s="35">
        <v>258872.37402695624</v>
      </c>
      <c r="Y31" s="35">
        <v>252328.72043222637</v>
      </c>
      <c r="Z31" s="35">
        <v>243612.81139128006</v>
      </c>
      <c r="AA31" s="35">
        <v>242307.45662895747</v>
      </c>
      <c r="AB31" s="35">
        <v>240975.75765161111</v>
      </c>
      <c r="AC31" s="35">
        <v>231722.68911377474</v>
      </c>
      <c r="AD31" s="35">
        <v>221958.58535936647</v>
      </c>
      <c r="AE31" s="35">
        <v>215860.67002445628</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-145787.73706764355</v>
      </c>
      <c r="G34" s="33">
        <v>-139110.38889635325</v>
      </c>
      <c r="H34" s="33">
        <v>-137395.59707515396</v>
      </c>
      <c r="I34" s="33">
        <v>-15115.29521046029</v>
      </c>
      <c r="J34" s="33">
        <v>-112723.53742547189</v>
      </c>
      <c r="K34" s="33">
        <v>-114525.24853130804</v>
      </c>
      <c r="L34" s="33">
        <v>-109279.81725735974</v>
      </c>
      <c r="M34" s="33">
        <v>278882.97712627053</v>
      </c>
      <c r="N34" s="33">
        <v>61374.448509921327</v>
      </c>
      <c r="O34" s="33">
        <v>54947.020695330008</v>
      </c>
      <c r="P34" s="33">
        <v>-100308.0901599611</v>
      </c>
      <c r="Q34" s="33">
        <v>-53136.65512603322</v>
      </c>
      <c r="R34" s="33">
        <v>-38678.118540065298</v>
      </c>
      <c r="S34" s="33">
        <v>-15836.70898114675</v>
      </c>
      <c r="T34" s="33">
        <v>-15111.363525612407</v>
      </c>
      <c r="U34" s="33">
        <v>-14457.81619681855</v>
      </c>
      <c r="V34" s="33">
        <v>-13757.049616752029</v>
      </c>
      <c r="W34" s="33">
        <v>226708.4862878375</v>
      </c>
      <c r="X34" s="33">
        <v>-12525.720879061904</v>
      </c>
      <c r="Y34" s="33">
        <v>-7189.0593385992588</v>
      </c>
      <c r="Z34" s="33">
        <v>-6840.5871387731568</v>
      </c>
      <c r="AA34" s="33">
        <v>-5805.2878366063796</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3.8227803167673995E-5</v>
      </c>
      <c r="D36" s="33">
        <v>3.6476911405013899E-5</v>
      </c>
      <c r="E36" s="33">
        <v>3.7111562782724202E-5</v>
      </c>
      <c r="F36" s="33">
        <v>4.6679730361825799E-5</v>
      </c>
      <c r="G36" s="33">
        <v>4.4541727426757203E-5</v>
      </c>
      <c r="H36" s="33">
        <v>4.2501648291053495E-5</v>
      </c>
      <c r="I36" s="33">
        <v>4.2518276691972098E-5</v>
      </c>
      <c r="J36" s="33">
        <v>4.2051671080308396E-5</v>
      </c>
      <c r="K36" s="33">
        <v>4.3909821831865001E-5</v>
      </c>
      <c r="L36" s="33">
        <v>4.4640928693229699E-5</v>
      </c>
      <c r="M36" s="33">
        <v>4.8382103897643702E-5</v>
      </c>
      <c r="N36" s="33">
        <v>6.04125853240561E-5</v>
      </c>
      <c r="O36" s="33">
        <v>5.7645596660309601E-5</v>
      </c>
      <c r="P36" s="33">
        <v>5.50053403028241E-5</v>
      </c>
      <c r="Q36" s="33">
        <v>5.2626429017725399E-5</v>
      </c>
      <c r="R36" s="33">
        <v>5.0075639692503304E-5</v>
      </c>
      <c r="S36" s="33">
        <v>4.9332521288767701E-5</v>
      </c>
      <c r="T36" s="33">
        <v>4.7073016478174898E-5</v>
      </c>
      <c r="U36" s="33">
        <v>6.83170935700294E-5</v>
      </c>
      <c r="V36" s="33">
        <v>6.5005781815436804E-5</v>
      </c>
      <c r="W36" s="33">
        <v>6.2028417738126408E-5</v>
      </c>
      <c r="X36" s="33">
        <v>6.1903324509563596E-5</v>
      </c>
      <c r="Y36" s="33">
        <v>5.9226084146169902E-5</v>
      </c>
      <c r="Z36" s="33">
        <v>5.6355411253584503E-5</v>
      </c>
      <c r="AA36" s="33">
        <v>5.3774247357965799E-5</v>
      </c>
      <c r="AB36" s="33">
        <v>5.1311304710455195E-5</v>
      </c>
      <c r="AC36" s="33">
        <v>4.9092155784972199E-5</v>
      </c>
      <c r="AD36" s="33">
        <v>4.6712671764001104E-5</v>
      </c>
      <c r="AE36" s="33">
        <v>4.4573160062408194E-5</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1.335646543951356E-4</v>
      </c>
      <c r="D38" s="33">
        <v>1.3344946452071121E-4</v>
      </c>
      <c r="E38" s="33">
        <v>1.3039345882017461E-4</v>
      </c>
      <c r="F38" s="33">
        <v>1.2407332178930629E-4</v>
      </c>
      <c r="G38" s="33">
        <v>1.1839057417930341E-4</v>
      </c>
      <c r="H38" s="33">
        <v>1.129681050879479E-4</v>
      </c>
      <c r="I38" s="33">
        <v>1.080823776554765E-4</v>
      </c>
      <c r="J38" s="33">
        <v>1.0949314423897861E-4</v>
      </c>
      <c r="K38" s="33">
        <v>1.0730210925671041E-4</v>
      </c>
      <c r="L38" s="33">
        <v>1.096577241036276E-4</v>
      </c>
      <c r="M38" s="33">
        <v>1.1964370794474651E-4</v>
      </c>
      <c r="N38" s="33">
        <v>1.6127700696101871E-4</v>
      </c>
      <c r="O38" s="33">
        <v>1.5389027375649873E-4</v>
      </c>
      <c r="P38" s="33">
        <v>1.4684186421300721E-4</v>
      </c>
      <c r="Q38" s="33">
        <v>1.4049113961103041E-4</v>
      </c>
      <c r="R38" s="33">
        <v>1.3648932997133877E-4</v>
      </c>
      <c r="S38" s="33">
        <v>1.3151077699712129E-4</v>
      </c>
      <c r="T38" s="33">
        <v>1.2548738258088161E-4</v>
      </c>
      <c r="U38" s="33">
        <v>1574.7510606071589</v>
      </c>
      <c r="V38" s="33">
        <v>1498.4232863261759</v>
      </c>
      <c r="W38" s="33">
        <v>1429.7932115740689</v>
      </c>
      <c r="X38" s="33">
        <v>1364.3064990504108</v>
      </c>
      <c r="Y38" s="33">
        <v>1305.301971325345</v>
      </c>
      <c r="Z38" s="33">
        <v>1242.034324738109</v>
      </c>
      <c r="AA38" s="33">
        <v>2477.1110207456059</v>
      </c>
      <c r="AB38" s="33">
        <v>6587.8286394725619</v>
      </c>
      <c r="AC38" s="33">
        <v>6302.9133965441715</v>
      </c>
      <c r="AD38" s="33">
        <v>16568.651065863396</v>
      </c>
      <c r="AE38" s="33">
        <v>15809.781545102129</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82180.754027515461</v>
      </c>
      <c r="D40" s="33">
        <v>78416.750023572095</v>
      </c>
      <c r="E40" s="33">
        <v>75025.325288298307</v>
      </c>
      <c r="F40" s="33">
        <v>101399.16901675111</v>
      </c>
      <c r="G40" s="33">
        <v>96754.932233956744</v>
      </c>
      <c r="H40" s="33">
        <v>92323.408583431636</v>
      </c>
      <c r="I40" s="33">
        <v>88330.538434473157</v>
      </c>
      <c r="J40" s="33">
        <v>105586.23774551615</v>
      </c>
      <c r="K40" s="33">
        <v>100750.22681629747</v>
      </c>
      <c r="L40" s="33">
        <v>96135.712572697128</v>
      </c>
      <c r="M40" s="33">
        <v>95777.137343547976</v>
      </c>
      <c r="N40" s="33">
        <v>92783.096409726495</v>
      </c>
      <c r="O40" s="33">
        <v>106767.14824093862</v>
      </c>
      <c r="P40" s="33">
        <v>102042.06311318575</v>
      </c>
      <c r="Q40" s="33">
        <v>103680.62029670499</v>
      </c>
      <c r="R40" s="33">
        <v>102849.31920133834</v>
      </c>
      <c r="S40" s="33">
        <v>106746.56775827518</v>
      </c>
      <c r="T40" s="33">
        <v>101857.41360034047</v>
      </c>
      <c r="U40" s="33">
        <v>97452.209849999097</v>
      </c>
      <c r="V40" s="33">
        <v>92728.726589142956</v>
      </c>
      <c r="W40" s="33">
        <v>98200.546468507411</v>
      </c>
      <c r="X40" s="33">
        <v>109149.96401302599</v>
      </c>
      <c r="Y40" s="33">
        <v>104429.36634615736</v>
      </c>
      <c r="Z40" s="33">
        <v>103202.56172665549</v>
      </c>
      <c r="AA40" s="33">
        <v>102241.5985599156</v>
      </c>
      <c r="AB40" s="33">
        <v>98261.278905431624</v>
      </c>
      <c r="AC40" s="33">
        <v>94011.60307414933</v>
      </c>
      <c r="AD40" s="33">
        <v>97716.517083693936</v>
      </c>
      <c r="AE40" s="33">
        <v>106176.33592958271</v>
      </c>
    </row>
    <row r="41" spans="1:31">
      <c r="A41" s="29" t="s">
        <v>131</v>
      </c>
      <c r="B41" s="29" t="s">
        <v>68</v>
      </c>
      <c r="C41" s="33">
        <v>4.3871628435223172E-4</v>
      </c>
      <c r="D41" s="33">
        <v>7.1317913115341244E-4</v>
      </c>
      <c r="E41" s="33">
        <v>7.700174001373536E-4</v>
      </c>
      <c r="F41" s="33">
        <v>9.8950000832583171E-4</v>
      </c>
      <c r="G41" s="33">
        <v>9.4417939688157411E-4</v>
      </c>
      <c r="H41" s="33">
        <v>9.0093453865045328E-4</v>
      </c>
      <c r="I41" s="33">
        <v>9.2667854717043928E-4</v>
      </c>
      <c r="J41" s="33">
        <v>1.0560465112810038E-3</v>
      </c>
      <c r="K41" s="33">
        <v>1.0736731821471728E-3</v>
      </c>
      <c r="L41" s="33">
        <v>1.4954798993651029E-3</v>
      </c>
      <c r="M41" s="33">
        <v>5509.0030692993778</v>
      </c>
      <c r="N41" s="33">
        <v>11040.692612216211</v>
      </c>
      <c r="O41" s="33">
        <v>15382.023426700485</v>
      </c>
      <c r="P41" s="33">
        <v>14677.503263908904</v>
      </c>
      <c r="Q41" s="33">
        <v>14042.719841801942</v>
      </c>
      <c r="R41" s="33">
        <v>13362.072865003796</v>
      </c>
      <c r="S41" s="33">
        <v>28128.387645560648</v>
      </c>
      <c r="T41" s="33">
        <v>27659.484515987777</v>
      </c>
      <c r="U41" s="33">
        <v>29496.113760793774</v>
      </c>
      <c r="V41" s="33">
        <v>30971.099672002314</v>
      </c>
      <c r="W41" s="33">
        <v>35802.51839280159</v>
      </c>
      <c r="X41" s="33">
        <v>47253.6855524723</v>
      </c>
      <c r="Y41" s="33">
        <v>45210.023518931783</v>
      </c>
      <c r="Z41" s="33">
        <v>43018.70544773493</v>
      </c>
      <c r="AA41" s="33">
        <v>41048.383856706074</v>
      </c>
      <c r="AB41" s="33">
        <v>67359.30052728334</v>
      </c>
      <c r="AC41" s="33">
        <v>64446.096112975203</v>
      </c>
      <c r="AD41" s="33">
        <v>61322.410615481924</v>
      </c>
      <c r="AE41" s="33">
        <v>73681.543952655018</v>
      </c>
    </row>
    <row r="42" spans="1:31">
      <c r="A42" s="29" t="s">
        <v>131</v>
      </c>
      <c r="B42" s="29" t="s">
        <v>36</v>
      </c>
      <c r="C42" s="33">
        <v>2.2509003328631601E-4</v>
      </c>
      <c r="D42" s="33">
        <v>2.1478056602738799E-4</v>
      </c>
      <c r="E42" s="33">
        <v>2.0549157863944501E-4</v>
      </c>
      <c r="F42" s="33">
        <v>1.95531455275574E-4</v>
      </c>
      <c r="G42" s="33">
        <v>2.1512936896525499E-4</v>
      </c>
      <c r="H42" s="33">
        <v>2.0527611534313701E-4</v>
      </c>
      <c r="I42" s="33">
        <v>2.5867762122393901E-4</v>
      </c>
      <c r="J42" s="33">
        <v>6.9302675162902108E-4</v>
      </c>
      <c r="K42" s="33">
        <v>6.6128506808502997E-4</v>
      </c>
      <c r="L42" s="33">
        <v>6.3099720211999696E-4</v>
      </c>
      <c r="M42" s="33">
        <v>9.2155955122972004E-4</v>
      </c>
      <c r="N42" s="33">
        <v>4178.7966443711803</v>
      </c>
      <c r="O42" s="33">
        <v>3987.4013821685598</v>
      </c>
      <c r="P42" s="33">
        <v>3804.77230971478</v>
      </c>
      <c r="Q42" s="33">
        <v>3640.2207291989403</v>
      </c>
      <c r="R42" s="33">
        <v>3463.7801773544402</v>
      </c>
      <c r="S42" s="33">
        <v>3689.3446190693899</v>
      </c>
      <c r="T42" s="33">
        <v>3520.3670015272696</v>
      </c>
      <c r="U42" s="33">
        <v>3368.1155884550699</v>
      </c>
      <c r="V42" s="33">
        <v>3204.8639020020196</v>
      </c>
      <c r="W42" s="33">
        <v>7540.7684076738997</v>
      </c>
      <c r="X42" s="33">
        <v>8573.1074526456414</v>
      </c>
      <c r="Y42" s="33">
        <v>8202.3314256038993</v>
      </c>
      <c r="Z42" s="33">
        <v>10304.887260318501</v>
      </c>
      <c r="AA42" s="33">
        <v>9832.9076872289606</v>
      </c>
      <c r="AB42" s="33">
        <v>30605.0324882106</v>
      </c>
      <c r="AC42" s="33">
        <v>29281.4036047933</v>
      </c>
      <c r="AD42" s="33">
        <v>34692.408081171998</v>
      </c>
      <c r="AE42" s="33">
        <v>38689.609560142599</v>
      </c>
    </row>
    <row r="43" spans="1:31">
      <c r="A43" s="29" t="s">
        <v>131</v>
      </c>
      <c r="B43" s="29" t="s">
        <v>73</v>
      </c>
      <c r="C43" s="33">
        <v>0</v>
      </c>
      <c r="D43" s="33">
        <v>0</v>
      </c>
      <c r="E43" s="33">
        <v>2.1104306624695901E-4</v>
      </c>
      <c r="F43" s="33">
        <v>2.5605502872010002E-4</v>
      </c>
      <c r="G43" s="33">
        <v>2.7291208621265799E-4</v>
      </c>
      <c r="H43" s="33">
        <v>2.8618561532587998E-4</v>
      </c>
      <c r="I43" s="33">
        <v>2.9698304500183398E-4</v>
      </c>
      <c r="J43" s="33">
        <v>8.1105320082569001E-4</v>
      </c>
      <c r="K43" s="33">
        <v>7.7390572567060301E-4</v>
      </c>
      <c r="L43" s="33">
        <v>7.3845966160543202E-4</v>
      </c>
      <c r="M43" s="33">
        <v>8.4352299238305798E-4</v>
      </c>
      <c r="N43" s="33">
        <v>4116.2748729029099</v>
      </c>
      <c r="O43" s="33">
        <v>7772.5880413213699</v>
      </c>
      <c r="P43" s="33">
        <v>7416.5916395295108</v>
      </c>
      <c r="Q43" s="33">
        <v>7095.8334467592795</v>
      </c>
      <c r="R43" s="33">
        <v>6751.9002453738894</v>
      </c>
      <c r="S43" s="33">
        <v>15936.5636810907</v>
      </c>
      <c r="T43" s="33">
        <v>15206.644727811099</v>
      </c>
      <c r="U43" s="33">
        <v>15748.0396461245</v>
      </c>
      <c r="V43" s="33">
        <v>14984.736260881</v>
      </c>
      <c r="W43" s="33">
        <v>14667.912896267699</v>
      </c>
      <c r="X43" s="33">
        <v>18259.7377660163</v>
      </c>
      <c r="Y43" s="33">
        <v>17470.027239813302</v>
      </c>
      <c r="Z43" s="33">
        <v>16623.259563829699</v>
      </c>
      <c r="AA43" s="33">
        <v>15861.888890469101</v>
      </c>
      <c r="AB43" s="33">
        <v>15135.3901577863</v>
      </c>
      <c r="AC43" s="33">
        <v>14480.803707588799</v>
      </c>
      <c r="AD43" s="33">
        <v>13778.9229186507</v>
      </c>
      <c r="AE43" s="33">
        <v>13147.827207218499</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82180.754638024198</v>
      </c>
      <c r="D45" s="35">
        <v>78416.750906677611</v>
      </c>
      <c r="E45" s="35">
        <v>75025.326225820725</v>
      </c>
      <c r="F45" s="35">
        <v>-44388.566890639384</v>
      </c>
      <c r="G45" s="35">
        <v>-42355.455555284818</v>
      </c>
      <c r="H45" s="35">
        <v>-45072.187435318003</v>
      </c>
      <c r="I45" s="35">
        <v>73215.24430129207</v>
      </c>
      <c r="J45" s="35">
        <v>-7137.2984723644086</v>
      </c>
      <c r="K45" s="35">
        <v>-13775.020490125458</v>
      </c>
      <c r="L45" s="35">
        <v>-13144.10303488407</v>
      </c>
      <c r="M45" s="35">
        <v>380169.11770714365</v>
      </c>
      <c r="N45" s="35">
        <v>165198.23775355361</v>
      </c>
      <c r="O45" s="35">
        <v>177096.192574505</v>
      </c>
      <c r="P45" s="35">
        <v>16411.476418980761</v>
      </c>
      <c r="Q45" s="35">
        <v>64586.685205591275</v>
      </c>
      <c r="R45" s="35">
        <v>77533.273712841808</v>
      </c>
      <c r="S45" s="35">
        <v>119038.24660353237</v>
      </c>
      <c r="T45" s="35">
        <v>114405.53476327623</v>
      </c>
      <c r="U45" s="35">
        <v>114065.25854289856</v>
      </c>
      <c r="V45" s="35">
        <v>111441.1999957252</v>
      </c>
      <c r="W45" s="35">
        <v>362141.34442274895</v>
      </c>
      <c r="X45" s="35">
        <v>145242.23524739014</v>
      </c>
      <c r="Y45" s="35">
        <v>143755.6325570413</v>
      </c>
      <c r="Z45" s="35">
        <v>140622.71441671078</v>
      </c>
      <c r="AA45" s="35">
        <v>139961.80565453513</v>
      </c>
      <c r="AB45" s="35">
        <v>172208.40812349884</v>
      </c>
      <c r="AC45" s="35">
        <v>164760.61263276087</v>
      </c>
      <c r="AD45" s="35">
        <v>175607.57881175194</v>
      </c>
      <c r="AE45" s="35">
        <v>195667.66147191302</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-301589.11875690415</v>
      </c>
      <c r="G49" s="33">
        <v>-287775.87737832946</v>
      </c>
      <c r="H49" s="33">
        <v>-309722.2763905825</v>
      </c>
      <c r="I49" s="33">
        <v>-468377.93250814092</v>
      </c>
      <c r="J49" s="33">
        <v>-445675.89859365358</v>
      </c>
      <c r="K49" s="33">
        <v>-391742.14472860959</v>
      </c>
      <c r="L49" s="33">
        <v>-341813.93302763818</v>
      </c>
      <c r="M49" s="33">
        <v>-294242.54462105292</v>
      </c>
      <c r="N49" s="33">
        <v>-248781.56033383901</v>
      </c>
      <c r="O49" s="33">
        <v>-237386.98495686421</v>
      </c>
      <c r="P49" s="33">
        <v>-226514.29853278148</v>
      </c>
      <c r="Q49" s="33">
        <v>-216717.842078749</v>
      </c>
      <c r="R49" s="33">
        <v>-206213.58464616799</v>
      </c>
      <c r="S49" s="33">
        <v>-196768.60521304721</v>
      </c>
      <c r="T49" s="33">
        <v>-187756.36362108905</v>
      </c>
      <c r="U49" s="33">
        <v>-179636.15555699321</v>
      </c>
      <c r="V49" s="33">
        <v>-170929.23782437682</v>
      </c>
      <c r="W49" s="33">
        <v>-163100.41770641779</v>
      </c>
      <c r="X49" s="33">
        <v>-155630.1695052328</v>
      </c>
      <c r="Y49" s="33">
        <v>-148899.36183274919</v>
      </c>
      <c r="Z49" s="33">
        <v>-141682.2484966451</v>
      </c>
      <c r="AA49" s="33">
        <v>-135192.985152899</v>
      </c>
      <c r="AB49" s="33">
        <v>-129000.939980034</v>
      </c>
      <c r="AC49" s="33">
        <v>-88405.288535632993</v>
      </c>
      <c r="AD49" s="33">
        <v>0</v>
      </c>
      <c r="AE49" s="33">
        <v>0</v>
      </c>
    </row>
    <row r="50" spans="1:31">
      <c r="A50" s="29" t="s">
        <v>132</v>
      </c>
      <c r="B50" s="29" t="s">
        <v>20</v>
      </c>
      <c r="C50" s="33">
        <v>3.3618984826240701E-5</v>
      </c>
      <c r="D50" s="33">
        <v>3.2079183981733103E-5</v>
      </c>
      <c r="E50" s="33">
        <v>3.1677613365066198E-5</v>
      </c>
      <c r="F50" s="33">
        <v>4.6714038330282199E-5</v>
      </c>
      <c r="G50" s="33">
        <v>4.4574464037866696E-5</v>
      </c>
      <c r="H50" s="33">
        <v>4.3347364721305095E-5</v>
      </c>
      <c r="I50" s="33">
        <v>4.4129006231816601E-5</v>
      </c>
      <c r="J50" s="33">
        <v>4.2855579884365897E-5</v>
      </c>
      <c r="K50" s="33">
        <v>4.38252820517892E-5</v>
      </c>
      <c r="L50" s="33">
        <v>4.3065011879841398E-5</v>
      </c>
      <c r="M50" s="33">
        <v>4.1202504672543904E-5</v>
      </c>
      <c r="N50" s="33">
        <v>4.9564709631762398E-5</v>
      </c>
      <c r="O50" s="33">
        <v>4.7294570240486204E-5</v>
      </c>
      <c r="P50" s="33">
        <v>4.5128406700054601E-5</v>
      </c>
      <c r="Q50" s="33">
        <v>4.31766602807752E-5</v>
      </c>
      <c r="R50" s="33">
        <v>4.10838987881448E-5</v>
      </c>
      <c r="S50" s="33">
        <v>4.4057953510471503E-5</v>
      </c>
      <c r="T50" s="33">
        <v>4.2040031958903701E-5</v>
      </c>
      <c r="U50" s="33">
        <v>4.9255753677016902E-5</v>
      </c>
      <c r="V50" s="33">
        <v>4.6868340108773799E-5</v>
      </c>
      <c r="W50" s="33">
        <v>7.2767600181858602E-5</v>
      </c>
      <c r="X50" s="33">
        <v>6.9434732970313201E-5</v>
      </c>
      <c r="Y50" s="33">
        <v>7.4884312951000302E-5</v>
      </c>
      <c r="Z50" s="33">
        <v>7.1254689781287094E-5</v>
      </c>
      <c r="AA50" s="33">
        <v>6.7991116176449395E-5</v>
      </c>
      <c r="AB50" s="33">
        <v>1.36600900936995E-4</v>
      </c>
      <c r="AC50" s="33">
        <v>1.3069308502303701E-4</v>
      </c>
      <c r="AD50" s="33">
        <v>1.2472708228777101E-4</v>
      </c>
      <c r="AE50" s="33">
        <v>1.19014391448582E-4</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1.2882761953642859E-4</v>
      </c>
      <c r="D52" s="33">
        <v>1.2739032451317061E-4</v>
      </c>
      <c r="E52" s="33">
        <v>1.2188085436121141E-4</v>
      </c>
      <c r="F52" s="33">
        <v>1.159733210541575E-4</v>
      </c>
      <c r="G52" s="33">
        <v>1.1066156584731471E-4</v>
      </c>
      <c r="H52" s="33">
        <v>1.0559309714051319E-4</v>
      </c>
      <c r="I52" s="33">
        <v>1.0102632945880879E-4</v>
      </c>
      <c r="J52" s="33">
        <v>9.8796678939790911E-5</v>
      </c>
      <c r="K52" s="33">
        <v>9.8213717453188605E-5</v>
      </c>
      <c r="L52" s="33">
        <v>9.8898198673076892E-5</v>
      </c>
      <c r="M52" s="33">
        <v>9.9617123248288303E-5</v>
      </c>
      <c r="N52" s="33">
        <v>2.3255831747092951E-4</v>
      </c>
      <c r="O52" s="33">
        <v>2.2190679139154839E-4</v>
      </c>
      <c r="P52" s="33">
        <v>2.1174312147252062E-4</v>
      </c>
      <c r="Q52" s="33">
        <v>4.0778851303491606E-4</v>
      </c>
      <c r="R52" s="33">
        <v>3.880231098826854E-4</v>
      </c>
      <c r="S52" s="33">
        <v>3.7473232449075666E-4</v>
      </c>
      <c r="T52" s="33">
        <v>3.5756901177630451E-4</v>
      </c>
      <c r="U52" s="33">
        <v>3.97438483108905E-4</v>
      </c>
      <c r="V52" s="33">
        <v>3.7817474321492201E-4</v>
      </c>
      <c r="W52" s="33">
        <v>245.87177598353287</v>
      </c>
      <c r="X52" s="33">
        <v>234.61047317332617</v>
      </c>
      <c r="Y52" s="33">
        <v>224.46392790943034</v>
      </c>
      <c r="Z52" s="33">
        <v>2099.7071738791342</v>
      </c>
      <c r="AA52" s="33">
        <v>2003.5373788580155</v>
      </c>
      <c r="AB52" s="33">
        <v>1911.7723073095049</v>
      </c>
      <c r="AC52" s="33">
        <v>1829.0905769291494</v>
      </c>
      <c r="AD52" s="33">
        <v>2236.7345147912324</v>
      </c>
      <c r="AE52" s="33">
        <v>2626.734514153005</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3.203819726811696E-3</v>
      </c>
      <c r="D54" s="33">
        <v>3.0920175536070108E-3</v>
      </c>
      <c r="E54" s="33">
        <v>3.166841399661469E-3</v>
      </c>
      <c r="F54" s="33">
        <v>19054.395633302887</v>
      </c>
      <c r="G54" s="33">
        <v>18502.481911194493</v>
      </c>
      <c r="H54" s="33">
        <v>19411.262750052789</v>
      </c>
      <c r="I54" s="33">
        <v>50289.296533366833</v>
      </c>
      <c r="J54" s="33">
        <v>57136.676725132427</v>
      </c>
      <c r="K54" s="33">
        <v>54519.7297364021</v>
      </c>
      <c r="L54" s="33">
        <v>52022.643138336476</v>
      </c>
      <c r="M54" s="33">
        <v>49772.731555096441</v>
      </c>
      <c r="N54" s="33">
        <v>50312.421141552928</v>
      </c>
      <c r="O54" s="33">
        <v>48008.036432812747</v>
      </c>
      <c r="P54" s="33">
        <v>63288.858129305772</v>
      </c>
      <c r="Q54" s="33">
        <v>60551.695199628848</v>
      </c>
      <c r="R54" s="33">
        <v>60983.686322765941</v>
      </c>
      <c r="S54" s="33">
        <v>77040.673401386564</v>
      </c>
      <c r="T54" s="33">
        <v>82034.884269979462</v>
      </c>
      <c r="U54" s="33">
        <v>83391.77901620607</v>
      </c>
      <c r="V54" s="33">
        <v>80334.228394084435</v>
      </c>
      <c r="W54" s="33">
        <v>83582.120730817682</v>
      </c>
      <c r="X54" s="33">
        <v>82345.753356971167</v>
      </c>
      <c r="Y54" s="33">
        <v>78784.403843225984</v>
      </c>
      <c r="Z54" s="33">
        <v>74965.74428246422</v>
      </c>
      <c r="AA54" s="33">
        <v>74313.699006310999</v>
      </c>
      <c r="AB54" s="33">
        <v>70910.01818794485</v>
      </c>
      <c r="AC54" s="33">
        <v>67843.249766781024</v>
      </c>
      <c r="AD54" s="33">
        <v>64554.905105122394</v>
      </c>
      <c r="AE54" s="33">
        <v>61598.191905219413</v>
      </c>
    </row>
    <row r="55" spans="1:31">
      <c r="A55" s="29" t="s">
        <v>132</v>
      </c>
      <c r="B55" s="29" t="s">
        <v>68</v>
      </c>
      <c r="C55" s="33">
        <v>1.336669516070919E-4</v>
      </c>
      <c r="D55" s="33">
        <v>1.744771152564513E-4</v>
      </c>
      <c r="E55" s="33">
        <v>1.8766452549656939E-4</v>
      </c>
      <c r="F55" s="33">
        <v>5.2016726029015335E-4</v>
      </c>
      <c r="G55" s="33">
        <v>4.9634280542276991E-4</v>
      </c>
      <c r="H55" s="33">
        <v>4.8636555063790956E-4</v>
      </c>
      <c r="I55" s="33">
        <v>1.557040614066965E-3</v>
      </c>
      <c r="J55" s="33">
        <v>1.4833900702877049E-3</v>
      </c>
      <c r="K55" s="33">
        <v>1.6677105384845779E-3</v>
      </c>
      <c r="L55" s="33">
        <v>1411.9668196889002</v>
      </c>
      <c r="M55" s="33">
        <v>14245.722915642889</v>
      </c>
      <c r="N55" s="33">
        <v>22633.09624473421</v>
      </c>
      <c r="O55" s="33">
        <v>21596.465873781897</v>
      </c>
      <c r="P55" s="33">
        <v>20607.314756854848</v>
      </c>
      <c r="Q55" s="33">
        <v>19716.074499803901</v>
      </c>
      <c r="R55" s="33">
        <v>18760.441497373846</v>
      </c>
      <c r="S55" s="33">
        <v>19431.277686279736</v>
      </c>
      <c r="T55" s="33">
        <v>18541.295495952236</v>
      </c>
      <c r="U55" s="33">
        <v>17739.407955795283</v>
      </c>
      <c r="V55" s="33">
        <v>16879.583467516899</v>
      </c>
      <c r="W55" s="33">
        <v>23076.199607963601</v>
      </c>
      <c r="X55" s="33">
        <v>22774.780168643258</v>
      </c>
      <c r="Y55" s="33">
        <v>21789.799779636734</v>
      </c>
      <c r="Z55" s="33">
        <v>20733.653852313659</v>
      </c>
      <c r="AA55" s="33">
        <v>22264.262788778178</v>
      </c>
      <c r="AB55" s="33">
        <v>26309.832003766558</v>
      </c>
      <c r="AC55" s="33">
        <v>25171.965100590769</v>
      </c>
      <c r="AD55" s="33">
        <v>24141.040036048133</v>
      </c>
      <c r="AE55" s="33">
        <v>26586.328859028297</v>
      </c>
    </row>
    <row r="56" spans="1:31">
      <c r="A56" s="29" t="s">
        <v>132</v>
      </c>
      <c r="B56" s="29" t="s">
        <v>36</v>
      </c>
      <c r="C56" s="33">
        <v>2.0948276345693202E-4</v>
      </c>
      <c r="D56" s="33">
        <v>2.1822013652343899E-4</v>
      </c>
      <c r="E56" s="33">
        <v>2.0878239206892902E-4</v>
      </c>
      <c r="F56" s="33">
        <v>1.9866276383414299E-4</v>
      </c>
      <c r="G56" s="33">
        <v>2.08042530442299E-4</v>
      </c>
      <c r="H56" s="33">
        <v>2.1015893720275001E-4</v>
      </c>
      <c r="I56" s="33">
        <v>2.2106461119520099E-4</v>
      </c>
      <c r="J56" s="33">
        <v>2.4323406506689298E-4</v>
      </c>
      <c r="K56" s="33">
        <v>4.0664270064339099E-4</v>
      </c>
      <c r="L56" s="33">
        <v>4.65886354190585E-4</v>
      </c>
      <c r="M56" s="33">
        <v>4.7541167302501801E-4</v>
      </c>
      <c r="N56" s="33">
        <v>3.3203198989026302E-3</v>
      </c>
      <c r="O56" s="33">
        <v>3.1682441770808502E-3</v>
      </c>
      <c r="P56" s="33">
        <v>3.0231337555529599E-3</v>
      </c>
      <c r="Q56" s="33">
        <v>3.3504865276491901E-3</v>
      </c>
      <c r="R56" s="33">
        <v>3.18808931718771E-3</v>
      </c>
      <c r="S56" s="33">
        <v>3.04329501795329E-3</v>
      </c>
      <c r="T56" s="33">
        <v>2.90390745872299E-3</v>
      </c>
      <c r="U56" s="33">
        <v>4.9007503520456302E-3</v>
      </c>
      <c r="V56" s="33">
        <v>4.6632122572726406E-3</v>
      </c>
      <c r="W56" s="33">
        <v>8.2933705411349003E-3</v>
      </c>
      <c r="X56" s="33">
        <v>7.91352150556595E-3</v>
      </c>
      <c r="Y56" s="33">
        <v>7.5712717256205802E-3</v>
      </c>
      <c r="Z56" s="33">
        <v>7.2052865979348102E-3</v>
      </c>
      <c r="AA56" s="33">
        <v>6.87602685213024E-3</v>
      </c>
      <c r="AB56" s="33">
        <v>1247.2774609558101</v>
      </c>
      <c r="AC56" s="33">
        <v>1193.3342908712</v>
      </c>
      <c r="AD56" s="33">
        <v>2224.5937933759601</v>
      </c>
      <c r="AE56" s="33">
        <v>2123.6454532249404</v>
      </c>
    </row>
    <row r="57" spans="1:31">
      <c r="A57" s="29" t="s">
        <v>132</v>
      </c>
      <c r="B57" s="29" t="s">
        <v>73</v>
      </c>
      <c r="C57" s="33">
        <v>0</v>
      </c>
      <c r="D57" s="33">
        <v>0</v>
      </c>
      <c r="E57" s="33">
        <v>2.3753799385446499E-4</v>
      </c>
      <c r="F57" s="33">
        <v>4.3316797575342704E-4</v>
      </c>
      <c r="G57" s="33">
        <v>4.1332822097421101E-4</v>
      </c>
      <c r="H57" s="33">
        <v>4.5060104355926098E-4</v>
      </c>
      <c r="I57" s="33">
        <v>4.3111311926502099E-4</v>
      </c>
      <c r="J57" s="33">
        <v>4.1021717851604802E-4</v>
      </c>
      <c r="K57" s="33">
        <v>4.9714686494233505E-4</v>
      </c>
      <c r="L57" s="33">
        <v>6.4743944751013104E-4</v>
      </c>
      <c r="M57" s="33">
        <v>1.01124637496745E-3</v>
      </c>
      <c r="N57" s="33">
        <v>5569.3484196260197</v>
      </c>
      <c r="O57" s="33">
        <v>5314.2637570694096</v>
      </c>
      <c r="P57" s="33">
        <v>5070.86236159702</v>
      </c>
      <c r="Q57" s="33">
        <v>8734.1654434273205</v>
      </c>
      <c r="R57" s="33">
        <v>8310.8227163288393</v>
      </c>
      <c r="S57" s="33">
        <v>8895.0458209703102</v>
      </c>
      <c r="T57" s="33">
        <v>8487.6391387681197</v>
      </c>
      <c r="U57" s="33">
        <v>8120.5594985022799</v>
      </c>
      <c r="V57" s="33">
        <v>7726.9580919422096</v>
      </c>
      <c r="W57" s="33">
        <v>13845.913267362499</v>
      </c>
      <c r="X57" s="33">
        <v>13211.749295658501</v>
      </c>
      <c r="Y57" s="33">
        <v>12640.357875801699</v>
      </c>
      <c r="Z57" s="33">
        <v>12027.683018861801</v>
      </c>
      <c r="AA57" s="33">
        <v>11476.7967691539</v>
      </c>
      <c r="AB57" s="33">
        <v>10951.1419509396</v>
      </c>
      <c r="AC57" s="33">
        <v>10477.518934912699</v>
      </c>
      <c r="AD57" s="33">
        <v>9969.6763175657888</v>
      </c>
      <c r="AE57" s="33">
        <v>9513.0499175540499</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3.4999332827814573E-3</v>
      </c>
      <c r="D59" s="35">
        <v>3.4259641773583659E-3</v>
      </c>
      <c r="E59" s="35">
        <v>3.5080643928843162E-3</v>
      </c>
      <c r="F59" s="35">
        <v>-282534.72244074673</v>
      </c>
      <c r="G59" s="35">
        <v>-269273.39481555618</v>
      </c>
      <c r="H59" s="35">
        <v>-290311.01300522365</v>
      </c>
      <c r="I59" s="35">
        <v>-418088.63427257811</v>
      </c>
      <c r="J59" s="35">
        <v>-388539.22024347883</v>
      </c>
      <c r="K59" s="35">
        <v>-337222.41318245791</v>
      </c>
      <c r="L59" s="35">
        <v>-288379.3229276496</v>
      </c>
      <c r="M59" s="35">
        <v>-230224.09000949393</v>
      </c>
      <c r="N59" s="35">
        <v>-175836.04266542886</v>
      </c>
      <c r="O59" s="35">
        <v>-167782.48238106823</v>
      </c>
      <c r="P59" s="35">
        <v>-142618.12538974936</v>
      </c>
      <c r="Q59" s="35">
        <v>-136450.07192835107</v>
      </c>
      <c r="R59" s="35">
        <v>-126469.45639692117</v>
      </c>
      <c r="S59" s="35">
        <v>-100296.65370659062</v>
      </c>
      <c r="T59" s="35">
        <v>-87180.183455548322</v>
      </c>
      <c r="U59" s="35">
        <v>-78504.968138297627</v>
      </c>
      <c r="V59" s="35">
        <v>-73715.425537732401</v>
      </c>
      <c r="W59" s="35">
        <v>-56196.22551888536</v>
      </c>
      <c r="X59" s="35">
        <v>-50275.025437010328</v>
      </c>
      <c r="Y59" s="35">
        <v>-48100.694207092725</v>
      </c>
      <c r="Z59" s="35">
        <v>-43883.143116733409</v>
      </c>
      <c r="AA59" s="35">
        <v>-36611.485910960684</v>
      </c>
      <c r="AB59" s="35">
        <v>-29869.317344412189</v>
      </c>
      <c r="AC59" s="35">
        <v>6439.0170393610206</v>
      </c>
      <c r="AD59" s="35">
        <v>90932.679780688835</v>
      </c>
      <c r="AE59" s="35">
        <v>90811.255397415109</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3.3236759601561797E-5</v>
      </c>
      <c r="D64" s="33">
        <v>3.1714465256039602E-5</v>
      </c>
      <c r="E64" s="33">
        <v>3.8163313177150405E-5</v>
      </c>
      <c r="F64" s="33">
        <v>4.1615763490935595E-5</v>
      </c>
      <c r="G64" s="33">
        <v>3.9709697971724602E-5</v>
      </c>
      <c r="H64" s="33">
        <v>3.7890933164041304E-5</v>
      </c>
      <c r="I64" s="33">
        <v>3.6252198306469097E-5</v>
      </c>
      <c r="J64" s="33">
        <v>3.4495063684531702E-5</v>
      </c>
      <c r="K64" s="33">
        <v>3.4591836782373096E-5</v>
      </c>
      <c r="L64" s="33">
        <v>3.5054254216615302E-5</v>
      </c>
      <c r="M64" s="33">
        <v>3.4188001935267497E-5</v>
      </c>
      <c r="N64" s="33">
        <v>4.8699611508087496E-5</v>
      </c>
      <c r="O64" s="33">
        <v>4.6469094931964801E-5</v>
      </c>
      <c r="P64" s="33">
        <v>4.4340739421244705E-5</v>
      </c>
      <c r="Q64" s="33">
        <v>4.2423058613924895E-5</v>
      </c>
      <c r="R64" s="33">
        <v>4.0366823998058702E-5</v>
      </c>
      <c r="S64" s="33">
        <v>5.3291178241049397E-5</v>
      </c>
      <c r="T64" s="33">
        <v>5.0850360896787196E-5</v>
      </c>
      <c r="U64" s="33">
        <v>5.25014821928246E-5</v>
      </c>
      <c r="V64" s="33">
        <v>4.99567490077041E-5</v>
      </c>
      <c r="W64" s="33">
        <v>6.3748359564263496E-5</v>
      </c>
      <c r="X64" s="33">
        <v>6.08285873462632E-5</v>
      </c>
      <c r="Y64" s="33">
        <v>6.5930697096305594E-5</v>
      </c>
      <c r="Z64" s="33">
        <v>6.2735053358041308E-5</v>
      </c>
      <c r="AA64" s="33">
        <v>5.9861692111703298E-5</v>
      </c>
      <c r="AB64" s="33">
        <v>7.4688547257307193E-5</v>
      </c>
      <c r="AC64" s="33">
        <v>7.1458362206912906E-5</v>
      </c>
      <c r="AD64" s="33">
        <v>6.7994793978602103E-5</v>
      </c>
      <c r="AE64" s="33">
        <v>6.48805285797059E-5</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1.2864835562840011E-4</v>
      </c>
      <c r="D66" s="33">
        <v>1.272220644398282E-4</v>
      </c>
      <c r="E66" s="33">
        <v>1.2171987132288239E-4</v>
      </c>
      <c r="F66" s="33">
        <v>1.1582014082182109E-4</v>
      </c>
      <c r="G66" s="33">
        <v>1.1051540150354051E-4</v>
      </c>
      <c r="H66" s="33">
        <v>1.05453627346891E-4</v>
      </c>
      <c r="I66" s="33">
        <v>1.008928915570748E-4</v>
      </c>
      <c r="J66" s="33">
        <v>9.7960871823570209E-5</v>
      </c>
      <c r="K66" s="33">
        <v>9.7651586082235807E-5</v>
      </c>
      <c r="L66" s="33">
        <v>9.8573181821386797E-5</v>
      </c>
      <c r="M66" s="33">
        <v>9.9361274643003895E-5</v>
      </c>
      <c r="N66" s="33">
        <v>2.2729844143119861E-4</v>
      </c>
      <c r="O66" s="33">
        <v>2.16887825706781E-4</v>
      </c>
      <c r="P66" s="33">
        <v>2.069540320805659E-4</v>
      </c>
      <c r="Q66" s="33">
        <v>7.7427176899450402E-4</v>
      </c>
      <c r="R66" s="33">
        <v>7.3674301775609498E-4</v>
      </c>
      <c r="S66" s="33">
        <v>521.07016940720632</v>
      </c>
      <c r="T66" s="33">
        <v>497.20435992343226</v>
      </c>
      <c r="U66" s="33">
        <v>475.70092113203003</v>
      </c>
      <c r="V66" s="33">
        <v>452.64382122481055</v>
      </c>
      <c r="W66" s="33">
        <v>2295.80724500418</v>
      </c>
      <c r="X66" s="33">
        <v>2190.6557672616113</v>
      </c>
      <c r="Y66" s="33">
        <v>2684.3070208474196</v>
      </c>
      <c r="Z66" s="33">
        <v>2567.4338674439632</v>
      </c>
      <c r="AA66" s="33">
        <v>2449.8414755933295</v>
      </c>
      <c r="AB66" s="33">
        <v>2337.6349948645038</v>
      </c>
      <c r="AC66" s="33">
        <v>2236.5352427475364</v>
      </c>
      <c r="AD66" s="33">
        <v>2128.1309613025219</v>
      </c>
      <c r="AE66" s="33">
        <v>2030.6593134115146</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2.8741728493877582E-2</v>
      </c>
      <c r="D68" s="33">
        <v>2.7425313437437822E-2</v>
      </c>
      <c r="E68" s="33">
        <v>4703.582869960188</v>
      </c>
      <c r="F68" s="33">
        <v>21069.381435346339</v>
      </c>
      <c r="G68" s="33">
        <v>20104.371590608946</v>
      </c>
      <c r="H68" s="33">
        <v>19183.562095996436</v>
      </c>
      <c r="I68" s="33">
        <v>20914.49513309895</v>
      </c>
      <c r="J68" s="33">
        <v>32791.192953555917</v>
      </c>
      <c r="K68" s="33">
        <v>31289.306779103383</v>
      </c>
      <c r="L68" s="33">
        <v>29856.209563131095</v>
      </c>
      <c r="M68" s="33">
        <v>28564.966419176239</v>
      </c>
      <c r="N68" s="33">
        <v>37402.848680316012</v>
      </c>
      <c r="O68" s="33">
        <v>35689.741105377871</v>
      </c>
      <c r="P68" s="33">
        <v>34055.096550949347</v>
      </c>
      <c r="Q68" s="33">
        <v>34297.180103604362</v>
      </c>
      <c r="R68" s="33">
        <v>32634.808619666339</v>
      </c>
      <c r="S68" s="33">
        <v>31162.007841247399</v>
      </c>
      <c r="T68" s="33">
        <v>31192.627789923827</v>
      </c>
      <c r="U68" s="33">
        <v>33591.759151393504</v>
      </c>
      <c r="V68" s="33">
        <v>32225.655812484227</v>
      </c>
      <c r="W68" s="33">
        <v>35835.874150678392</v>
      </c>
      <c r="X68" s="33">
        <v>35229.354389715532</v>
      </c>
      <c r="Y68" s="33">
        <v>38193.052143600311</v>
      </c>
      <c r="Z68" s="33">
        <v>36341.848038593133</v>
      </c>
      <c r="AA68" s="33">
        <v>34677.335921281425</v>
      </c>
      <c r="AB68" s="33">
        <v>41273.587107877378</v>
      </c>
      <c r="AC68" s="33">
        <v>39488.556752517674</v>
      </c>
      <c r="AD68" s="33">
        <v>37574.556679636138</v>
      </c>
      <c r="AE68" s="33">
        <v>35853.584605315467</v>
      </c>
    </row>
    <row r="69" spans="1:31">
      <c r="A69" s="29" t="s">
        <v>133</v>
      </c>
      <c r="B69" s="29" t="s">
        <v>68</v>
      </c>
      <c r="C69" s="33">
        <v>4.6742366087200676E-4</v>
      </c>
      <c r="D69" s="33">
        <v>7.5165090707290819E-4</v>
      </c>
      <c r="E69" s="33">
        <v>9.2172684434333526E-4</v>
      </c>
      <c r="F69" s="33">
        <v>1.3489903133369772E-3</v>
      </c>
      <c r="G69" s="33">
        <v>1.2990890982114689E-3</v>
      </c>
      <c r="H69" s="33">
        <v>1.2427867514397948E-3</v>
      </c>
      <c r="I69" s="33">
        <v>2.3059881283113291E-3</v>
      </c>
      <c r="J69" s="33">
        <v>2.1961988549618412E-3</v>
      </c>
      <c r="K69" s="33">
        <v>2.2150053219863017E-3</v>
      </c>
      <c r="L69" s="33">
        <v>4.7043692567040867E-3</v>
      </c>
      <c r="M69" s="33">
        <v>464.86918173902336</v>
      </c>
      <c r="N69" s="33">
        <v>442.3371306907859</v>
      </c>
      <c r="O69" s="33">
        <v>2057.1509744817249</v>
      </c>
      <c r="P69" s="33">
        <v>1962.9303199923381</v>
      </c>
      <c r="Q69" s="33">
        <v>1878.0360703724934</v>
      </c>
      <c r="R69" s="33">
        <v>3142.6285599838639</v>
      </c>
      <c r="S69" s="33">
        <v>6868.6475467324253</v>
      </c>
      <c r="T69" s="33">
        <v>6554.0530169193889</v>
      </c>
      <c r="U69" s="33">
        <v>6381.6244598345975</v>
      </c>
      <c r="V69" s="33">
        <v>6710.8217820782875</v>
      </c>
      <c r="W69" s="33">
        <v>6403.4559204156531</v>
      </c>
      <c r="X69" s="33">
        <v>6110.1681022461607</v>
      </c>
      <c r="Y69" s="33">
        <v>7279.5329318808035</v>
      </c>
      <c r="Z69" s="33">
        <v>6926.6958642357631</v>
      </c>
      <c r="AA69" s="33">
        <v>6609.4426173041948</v>
      </c>
      <c r="AB69" s="33">
        <v>6306.7200538115521</v>
      </c>
      <c r="AC69" s="33">
        <v>6033.962401093243</v>
      </c>
      <c r="AD69" s="33">
        <v>5741.4978386674693</v>
      </c>
      <c r="AE69" s="33">
        <v>5478.5285589019659</v>
      </c>
    </row>
    <row r="70" spans="1:31">
      <c r="A70" s="29" t="s">
        <v>133</v>
      </c>
      <c r="B70" s="29" t="s">
        <v>36</v>
      </c>
      <c r="C70" s="33">
        <v>2.2663910154428901E-4</v>
      </c>
      <c r="D70" s="33">
        <v>2.3322220493706899E-4</v>
      </c>
      <c r="E70" s="33">
        <v>2.2313564002889998E-4</v>
      </c>
      <c r="F70" s="33">
        <v>2.1232031359908198E-4</v>
      </c>
      <c r="G70" s="33">
        <v>2.0259571900243601E-4</v>
      </c>
      <c r="H70" s="33">
        <v>2.0745113534386401E-4</v>
      </c>
      <c r="I70" s="33">
        <v>2.2881738166167601E-4</v>
      </c>
      <c r="J70" s="33">
        <v>2.55667351831378E-4</v>
      </c>
      <c r="K70" s="33">
        <v>5.1276124643214209E-4</v>
      </c>
      <c r="L70" s="33">
        <v>5.0650593965512398E-4</v>
      </c>
      <c r="M70" s="33">
        <v>4.87865852253599E-4</v>
      </c>
      <c r="N70" s="33">
        <v>7.5296306583269501E-3</v>
      </c>
      <c r="O70" s="33">
        <v>7.1847620756958297E-3</v>
      </c>
      <c r="P70" s="33">
        <v>6.8556890007971496E-3</v>
      </c>
      <c r="Q70" s="33">
        <v>3567.2290176148799</v>
      </c>
      <c r="R70" s="33">
        <v>3394.3263550441498</v>
      </c>
      <c r="S70" s="33">
        <v>4217.0916610076602</v>
      </c>
      <c r="T70" s="33">
        <v>4023.94242302361</v>
      </c>
      <c r="U70" s="33">
        <v>3849.9120134044801</v>
      </c>
      <c r="V70" s="33">
        <v>3663.3077795597601</v>
      </c>
      <c r="W70" s="33">
        <v>5299.3385609555398</v>
      </c>
      <c r="X70" s="33">
        <v>5056.6207622574002</v>
      </c>
      <c r="Y70" s="33">
        <v>4837.9283202222605</v>
      </c>
      <c r="Z70" s="33">
        <v>5580.2794188491898</v>
      </c>
      <c r="AA70" s="33">
        <v>5324.6941004404307</v>
      </c>
      <c r="AB70" s="33">
        <v>5080.8149793134999</v>
      </c>
      <c r="AC70" s="33">
        <v>4861.0761680408996</v>
      </c>
      <c r="AD70" s="33">
        <v>4625.4610706465101</v>
      </c>
      <c r="AE70" s="33">
        <v>4413.6078910352107</v>
      </c>
    </row>
    <row r="71" spans="1:31">
      <c r="A71" s="29" t="s">
        <v>133</v>
      </c>
      <c r="B71" s="29" t="s">
        <v>73</v>
      </c>
      <c r="C71" s="33">
        <v>0</v>
      </c>
      <c r="D71" s="33">
        <v>0</v>
      </c>
      <c r="E71" s="33">
        <v>1.85841287813954E-4</v>
      </c>
      <c r="F71" s="33">
        <v>1.8060093223532301E-4</v>
      </c>
      <c r="G71" s="33">
        <v>1.72329133743723E-4</v>
      </c>
      <c r="H71" s="33">
        <v>1.83461176415101E-4</v>
      </c>
      <c r="I71" s="33">
        <v>1.7552671295121501E-4</v>
      </c>
      <c r="J71" s="33">
        <v>1.69182930344393E-4</v>
      </c>
      <c r="K71" s="33">
        <v>1.81819319453838E-4</v>
      </c>
      <c r="L71" s="33">
        <v>1.9211550803094199E-4</v>
      </c>
      <c r="M71" s="33">
        <v>2.0132048498370102E-4</v>
      </c>
      <c r="N71" s="33">
        <v>4.27512097207152E-4</v>
      </c>
      <c r="O71" s="33">
        <v>4.0793139030243295E-4</v>
      </c>
      <c r="P71" s="33">
        <v>3.8924750967559704E-4</v>
      </c>
      <c r="Q71" s="33">
        <v>4.44678124632646E-4</v>
      </c>
      <c r="R71" s="33">
        <v>4.2312469160205501E-4</v>
      </c>
      <c r="S71" s="33">
        <v>5.4272363851502802E-4</v>
      </c>
      <c r="T71" s="33">
        <v>5.1786606707915806E-4</v>
      </c>
      <c r="U71" s="33">
        <v>4.9546901573174502E-4</v>
      </c>
      <c r="V71" s="33">
        <v>4.7145376142138399E-4</v>
      </c>
      <c r="W71" s="33">
        <v>6.0146724626119899E-4</v>
      </c>
      <c r="X71" s="33">
        <v>5.7391912788334095E-4</v>
      </c>
      <c r="Y71" s="33">
        <v>5.4909785266643997E-4</v>
      </c>
      <c r="Z71" s="33">
        <v>7.9565634499493903E-4</v>
      </c>
      <c r="AA71" s="33">
        <v>7.5921406934939897E-4</v>
      </c>
      <c r="AB71" s="33">
        <v>7.2444090557933008E-4</v>
      </c>
      <c r="AC71" s="33">
        <v>6.9310975416417796E-4</v>
      </c>
      <c r="AD71" s="33">
        <v>6.5951490467260803E-4</v>
      </c>
      <c r="AE71" s="33">
        <v>6.2930811489507596E-4</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2.9371037269979552E-2</v>
      </c>
      <c r="D73" s="35">
        <v>2.83359008742066E-2</v>
      </c>
      <c r="E73" s="35">
        <v>4703.5839515702164</v>
      </c>
      <c r="F73" s="35">
        <v>21069.382941772557</v>
      </c>
      <c r="G73" s="35">
        <v>20104.373039923143</v>
      </c>
      <c r="H73" s="35">
        <v>19183.563482127749</v>
      </c>
      <c r="I73" s="35">
        <v>20914.497576232166</v>
      </c>
      <c r="J73" s="35">
        <v>32791.195282210705</v>
      </c>
      <c r="K73" s="35">
        <v>31289.309126352127</v>
      </c>
      <c r="L73" s="35">
        <v>29856.214401127789</v>
      </c>
      <c r="M73" s="35">
        <v>29029.835734464541</v>
      </c>
      <c r="N73" s="35">
        <v>37845.186087004855</v>
      </c>
      <c r="O73" s="35">
        <v>37746.892343216517</v>
      </c>
      <c r="P73" s="35">
        <v>36018.027122236454</v>
      </c>
      <c r="Q73" s="35">
        <v>36175.216990671681</v>
      </c>
      <c r="R73" s="35">
        <v>35777.437956760048</v>
      </c>
      <c r="S73" s="35">
        <v>38551.725610678208</v>
      </c>
      <c r="T73" s="35">
        <v>38243.885217617011</v>
      </c>
      <c r="U73" s="35">
        <v>40449.084584861608</v>
      </c>
      <c r="V73" s="35">
        <v>39389.121465744072</v>
      </c>
      <c r="W73" s="35">
        <v>44535.137379846587</v>
      </c>
      <c r="X73" s="35">
        <v>43530.178320051891</v>
      </c>
      <c r="Y73" s="35">
        <v>48156.892162259232</v>
      </c>
      <c r="Z73" s="35">
        <v>45835.977833007913</v>
      </c>
      <c r="AA73" s="35">
        <v>43736.620074040642</v>
      </c>
      <c r="AB73" s="35">
        <v>49917.942231241977</v>
      </c>
      <c r="AC73" s="35">
        <v>47759.054467816815</v>
      </c>
      <c r="AD73" s="35">
        <v>45444.185547600922</v>
      </c>
      <c r="AE73" s="35">
        <v>43362.772542509483</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ollapsed="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2.8948820023585098E-5</v>
      </c>
      <c r="D78" s="33">
        <v>2.7622919858835801E-5</v>
      </c>
      <c r="E78" s="33">
        <v>2.6428263568777597E-5</v>
      </c>
      <c r="F78" s="33">
        <v>2.5147292508159199E-5</v>
      </c>
      <c r="G78" s="33">
        <v>2.39955081089194E-5</v>
      </c>
      <c r="H78" s="33">
        <v>2.28964771940518E-5</v>
      </c>
      <c r="I78" s="33">
        <v>2.5383681700913499E-5</v>
      </c>
      <c r="J78" s="33">
        <v>2.5967299045262E-5</v>
      </c>
      <c r="K78" s="33">
        <v>2.5862875420326999E-5</v>
      </c>
      <c r="L78" s="33">
        <v>2.59915815656123E-5</v>
      </c>
      <c r="M78" s="33">
        <v>2.4867478590090397E-5</v>
      </c>
      <c r="N78" s="33">
        <v>2.93794836148485E-5</v>
      </c>
      <c r="O78" s="33">
        <v>2.8033858399954099E-5</v>
      </c>
      <c r="P78" s="33">
        <v>2.6749864874802602E-5</v>
      </c>
      <c r="Q78" s="33">
        <v>2.5592967106782401E-5</v>
      </c>
      <c r="R78" s="33">
        <v>2.4352482648398299E-5</v>
      </c>
      <c r="S78" s="33">
        <v>2.4916237764829099E-5</v>
      </c>
      <c r="T78" s="33">
        <v>2.37750360256769E-5</v>
      </c>
      <c r="U78" s="33">
        <v>2.8882543912817799E-5</v>
      </c>
      <c r="V78" s="33">
        <v>2.74826145223349E-5</v>
      </c>
      <c r="W78" s="33">
        <v>2.8544218435731498E-5</v>
      </c>
      <c r="X78" s="33">
        <v>2.7236849641572001E-5</v>
      </c>
      <c r="Y78" s="33">
        <v>2.6058890399321003E-5</v>
      </c>
      <c r="Z78" s="33">
        <v>2.4795822760144302E-5</v>
      </c>
      <c r="AA78" s="33">
        <v>2.3660136212092099E-5</v>
      </c>
      <c r="AB78" s="33">
        <v>3.0201148970282298E-5</v>
      </c>
      <c r="AC78" s="33">
        <v>2.8894987537359401E-5</v>
      </c>
      <c r="AD78" s="33">
        <v>3.1425096657514002E-5</v>
      </c>
      <c r="AE78" s="33">
        <v>2.9985779241415099E-5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1.3011863275487359E-4</v>
      </c>
      <c r="D80" s="33">
        <v>1.25450392611614E-4</v>
      </c>
      <c r="E80" s="33">
        <v>1.2002482205681269E-4</v>
      </c>
      <c r="F80" s="33">
        <v>1.1420725015275899E-4</v>
      </c>
      <c r="G80" s="33">
        <v>1.089763836901627E-4</v>
      </c>
      <c r="H80" s="33">
        <v>1.0398509889959609E-4</v>
      </c>
      <c r="I80" s="33">
        <v>9.9487875104734003E-5</v>
      </c>
      <c r="J80" s="33">
        <v>9.7731293536718996E-5</v>
      </c>
      <c r="K80" s="33">
        <v>9.7884229747707404E-5</v>
      </c>
      <c r="L80" s="33">
        <v>9.8458588445965808E-5</v>
      </c>
      <c r="M80" s="33">
        <v>9.8909081884178702E-5</v>
      </c>
      <c r="N80" s="33">
        <v>1.3114870155313651E-4</v>
      </c>
      <c r="O80" s="33">
        <v>1.251418907451558E-4</v>
      </c>
      <c r="P80" s="33">
        <v>1.19410201045166E-4</v>
      </c>
      <c r="Q80" s="33">
        <v>1.1424586112365359E-4</v>
      </c>
      <c r="R80" s="33">
        <v>1.087083939527979E-4</v>
      </c>
      <c r="S80" s="33">
        <v>1.0684942623599639E-4</v>
      </c>
      <c r="T80" s="33">
        <v>1.0195555934490189E-4</v>
      </c>
      <c r="U80" s="33">
        <v>1.648157046181886E-4</v>
      </c>
      <c r="V80" s="33">
        <v>1.5682713028745789E-4</v>
      </c>
      <c r="W80" s="33">
        <v>1.4964420822998221E-4</v>
      </c>
      <c r="X80" s="33">
        <v>1.42790274971761E-4</v>
      </c>
      <c r="Y80" s="33">
        <v>1.366147764717503E-4</v>
      </c>
      <c r="Z80" s="33">
        <v>1.3481412691554001E-4</v>
      </c>
      <c r="AA80" s="33">
        <v>1.2863943402849939E-4</v>
      </c>
      <c r="AB80" s="33">
        <v>1.2274755150504311E-4</v>
      </c>
      <c r="AC80" s="33">
        <v>1.1743887540403219E-4</v>
      </c>
      <c r="AD80" s="33">
        <v>1.2721064047563772E-4</v>
      </c>
      <c r="AE80" s="33">
        <v>1.256680372792483E-4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8461.4474282563224</v>
      </c>
      <c r="D82" s="33">
        <v>8073.9002145874283</v>
      </c>
      <c r="E82" s="33">
        <v>16417.431133160142</v>
      </c>
      <c r="F82" s="33">
        <v>15621.682516663142</v>
      </c>
      <c r="G82" s="33">
        <v>14906.185601568495</v>
      </c>
      <c r="H82" s="33">
        <v>14223.459537818713</v>
      </c>
      <c r="I82" s="33">
        <v>25990.702435162912</v>
      </c>
      <c r="J82" s="33">
        <v>24730.939848871782</v>
      </c>
      <c r="K82" s="33">
        <v>38287.121590013812</v>
      </c>
      <c r="L82" s="33">
        <v>36533.512953025638</v>
      </c>
      <c r="M82" s="33">
        <v>34953.484799944817</v>
      </c>
      <c r="N82" s="33">
        <v>35814.42414682205</v>
      </c>
      <c r="O82" s="33">
        <v>34174.068828781834</v>
      </c>
      <c r="P82" s="33">
        <v>32608.844289290457</v>
      </c>
      <c r="Q82" s="33">
        <v>31198.553083986644</v>
      </c>
      <c r="R82" s="33">
        <v>30069.489764511702</v>
      </c>
      <c r="S82" s="33">
        <v>29854.861462670262</v>
      </c>
      <c r="T82" s="33">
        <v>28751.962874526893</v>
      </c>
      <c r="U82" s="33">
        <v>28393.04122419202</v>
      </c>
      <c r="V82" s="33">
        <v>27016.837901696614</v>
      </c>
      <c r="W82" s="33">
        <v>29094.439898983841</v>
      </c>
      <c r="X82" s="33">
        <v>28586.077190968495</v>
      </c>
      <c r="Y82" s="33">
        <v>27349.76556646236</v>
      </c>
      <c r="Z82" s="33">
        <v>26024.129543718725</v>
      </c>
      <c r="AA82" s="33">
        <v>24832.184669234666</v>
      </c>
      <c r="AB82" s="33">
        <v>26503.948725140759</v>
      </c>
      <c r="AC82" s="33">
        <v>26541.241469900506</v>
      </c>
      <c r="AD82" s="33">
        <v>25254.794402349598</v>
      </c>
      <c r="AE82" s="33">
        <v>24098.086252189962</v>
      </c>
    </row>
    <row r="83" spans="1:31">
      <c r="A83" s="29" t="s">
        <v>134</v>
      </c>
      <c r="B83" s="29" t="s">
        <v>68</v>
      </c>
      <c r="C83" s="33">
        <v>5.63219659749444E-5</v>
      </c>
      <c r="D83" s="33">
        <v>8.5607964041882898E-5</v>
      </c>
      <c r="E83" s="33">
        <v>9.3626034759798095E-5</v>
      </c>
      <c r="F83" s="33">
        <v>8.9088005209137902E-5</v>
      </c>
      <c r="G83" s="33">
        <v>8.5007638524494192E-5</v>
      </c>
      <c r="H83" s="33">
        <v>8.1114158865124705E-5</v>
      </c>
      <c r="I83" s="33">
        <v>7.7606074252917998E-5</v>
      </c>
      <c r="J83" s="33">
        <v>7.3844528020889605E-5</v>
      </c>
      <c r="K83" s="33">
        <v>1.4803628684902402E-4</v>
      </c>
      <c r="L83" s="33">
        <v>1.8922463689991301E-4</v>
      </c>
      <c r="M83" s="33">
        <v>2.1005726906524899E-4</v>
      </c>
      <c r="N83" s="33">
        <v>2.0145581489013602E-4</v>
      </c>
      <c r="O83" s="33">
        <v>1.9222883092550699E-4</v>
      </c>
      <c r="P83" s="33">
        <v>1.8342445691696199E-4</v>
      </c>
      <c r="Q83" s="33">
        <v>1.7549158152485302E-4</v>
      </c>
      <c r="R83" s="33">
        <v>1.6794774475030201E-4</v>
      </c>
      <c r="S83" s="33">
        <v>1.7096253755537199E-4</v>
      </c>
      <c r="T83" s="33">
        <v>1.6872911551111701E-4</v>
      </c>
      <c r="U83" s="33">
        <v>1.8425760335305099E-4</v>
      </c>
      <c r="V83" s="33">
        <v>1.85372563752678E-4</v>
      </c>
      <c r="W83" s="33">
        <v>2.2474778173886699E-4</v>
      </c>
      <c r="X83" s="33">
        <v>2.6119014729357497E-4</v>
      </c>
      <c r="Y83" s="33">
        <v>2.4989400430941103E-4</v>
      </c>
      <c r="Z83" s="33">
        <v>2.3778170692334401E-4</v>
      </c>
      <c r="AA83" s="33">
        <v>2.3446284814883001E-4</v>
      </c>
      <c r="AB83" s="33">
        <v>3.1204105832932497E-4</v>
      </c>
      <c r="AC83" s="33">
        <v>2.9854567786286403E-4</v>
      </c>
      <c r="AD83" s="33">
        <v>3.2248519639381301E-4</v>
      </c>
      <c r="AE83" s="33">
        <v>3.0771488193265701E-4</v>
      </c>
    </row>
    <row r="84" spans="1:31">
      <c r="A84" s="29" t="s">
        <v>134</v>
      </c>
      <c r="B84" s="29" t="s">
        <v>36</v>
      </c>
      <c r="C84" s="33">
        <v>2.1090305385386098E-4</v>
      </c>
      <c r="D84" s="33">
        <v>2.0124337191783901E-4</v>
      </c>
      <c r="E84" s="33">
        <v>1.9253985102566702E-4</v>
      </c>
      <c r="F84" s="33">
        <v>1.8320749453021301E-4</v>
      </c>
      <c r="G84" s="33">
        <v>1.7955212193428198E-4</v>
      </c>
      <c r="H84" s="33">
        <v>1.7971500545264498E-4</v>
      </c>
      <c r="I84" s="33">
        <v>2.0038646392746401E-4</v>
      </c>
      <c r="J84" s="33">
        <v>2.2955541963468501E-4</v>
      </c>
      <c r="K84" s="33">
        <v>3.6790518382943699E-4</v>
      </c>
      <c r="L84" s="33">
        <v>3.92821935729819E-4</v>
      </c>
      <c r="M84" s="33">
        <v>3.79069294484099E-4</v>
      </c>
      <c r="N84" s="33">
        <v>5.7588476221541191E-4</v>
      </c>
      <c r="O84" s="33">
        <v>5.4950836067379702E-4</v>
      </c>
      <c r="P84" s="33">
        <v>5.24340038602123E-4</v>
      </c>
      <c r="Q84" s="33">
        <v>5.0166299618783204E-4</v>
      </c>
      <c r="R84" s="33">
        <v>4.7888790678836201E-4</v>
      </c>
      <c r="S84" s="33">
        <v>4.7578140438691403E-4</v>
      </c>
      <c r="T84" s="33">
        <v>4.7718771169888603E-4</v>
      </c>
      <c r="U84" s="33">
        <v>7.7158910756294698E-4</v>
      </c>
      <c r="V84" s="33">
        <v>7.3419038422630801E-4</v>
      </c>
      <c r="W84" s="33">
        <v>7.9274906070898703E-4</v>
      </c>
      <c r="X84" s="33">
        <v>7.5643994312345002E-4</v>
      </c>
      <c r="Y84" s="33">
        <v>7.2372487387219393E-4</v>
      </c>
      <c r="Z84" s="33">
        <v>6.8864611749202794E-4</v>
      </c>
      <c r="AA84" s="33">
        <v>7.0484430711246701E-4</v>
      </c>
      <c r="AB84" s="33">
        <v>7.90688513898345E-4</v>
      </c>
      <c r="AC84" s="33">
        <v>7.5743504009426297E-4</v>
      </c>
      <c r="AD84" s="33">
        <v>7.8343223782931107E-4</v>
      </c>
      <c r="AE84" s="33">
        <v>7.9772209438699405E-4</v>
      </c>
    </row>
    <row r="85" spans="1:31">
      <c r="A85" s="29" t="s">
        <v>134</v>
      </c>
      <c r="B85" s="29" t="s">
        <v>73</v>
      </c>
      <c r="C85" s="33">
        <v>0</v>
      </c>
      <c r="D85" s="33">
        <v>0</v>
      </c>
      <c r="E85" s="33">
        <v>5.4738252748531499E-4</v>
      </c>
      <c r="F85" s="33">
        <v>5.2498622139412294E-4</v>
      </c>
      <c r="G85" s="33">
        <v>5.2527684204598999E-4</v>
      </c>
      <c r="H85" s="33">
        <v>5.5988495736723396E-4</v>
      </c>
      <c r="I85" s="33">
        <v>6.8389159918027403E-4</v>
      </c>
      <c r="J85" s="33">
        <v>7.2999386980649209E-4</v>
      </c>
      <c r="K85" s="33">
        <v>2035.496195671901</v>
      </c>
      <c r="L85" s="33">
        <v>2371.8360825977334</v>
      </c>
      <c r="M85" s="33">
        <v>2508.731158157042</v>
      </c>
      <c r="N85" s="33">
        <v>7027.1245572953021</v>
      </c>
      <c r="O85" s="33">
        <v>6705.2715214672107</v>
      </c>
      <c r="P85" s="33">
        <v>6398.1598461810036</v>
      </c>
      <c r="Q85" s="33">
        <v>6121.4475382823493</v>
      </c>
      <c r="R85" s="33">
        <v>5824.7425684220889</v>
      </c>
      <c r="S85" s="33">
        <v>5708.114696752189</v>
      </c>
      <c r="T85" s="33">
        <v>5446.6743267935699</v>
      </c>
      <c r="U85" s="33">
        <v>6216.6756148136701</v>
      </c>
      <c r="V85" s="33">
        <v>5915.354964854806</v>
      </c>
      <c r="W85" s="33">
        <v>5882.6970453055656</v>
      </c>
      <c r="X85" s="33">
        <v>5613.2605371789432</v>
      </c>
      <c r="Y85" s="33">
        <v>5370.4941300523133</v>
      </c>
      <c r="Z85" s="33">
        <v>5110.1876765498064</v>
      </c>
      <c r="AA85" s="33">
        <v>4876.1332791637287</v>
      </c>
      <c r="AB85" s="33">
        <v>4652.7990603722556</v>
      </c>
      <c r="AC85" s="33">
        <v>4451.5713953659224</v>
      </c>
      <c r="AD85" s="33">
        <v>4235.8048877820811</v>
      </c>
      <c r="AE85" s="33">
        <v>4041.7985554348402</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8461.4476436457408</v>
      </c>
      <c r="D87" s="35">
        <v>8073.900453268705</v>
      </c>
      <c r="E87" s="35">
        <v>16417.431373239262</v>
      </c>
      <c r="F87" s="35">
        <v>15621.682745105691</v>
      </c>
      <c r="G87" s="35">
        <v>14906.185819548027</v>
      </c>
      <c r="H87" s="35">
        <v>14223.459745814447</v>
      </c>
      <c r="I87" s="35">
        <v>25990.702637640541</v>
      </c>
      <c r="J87" s="35">
        <v>24730.9400464149</v>
      </c>
      <c r="K87" s="35">
        <v>38287.121861797204</v>
      </c>
      <c r="L87" s="35">
        <v>36533.513266700444</v>
      </c>
      <c r="M87" s="35">
        <v>34953.485133778646</v>
      </c>
      <c r="N87" s="35">
        <v>35814.424508806049</v>
      </c>
      <c r="O87" s="35">
        <v>34174.069174186414</v>
      </c>
      <c r="P87" s="35">
        <v>32608.84461887498</v>
      </c>
      <c r="Q87" s="35">
        <v>31198.553399317054</v>
      </c>
      <c r="R87" s="35">
        <v>30069.490065520324</v>
      </c>
      <c r="S87" s="35">
        <v>29854.861765398462</v>
      </c>
      <c r="T87" s="35">
        <v>28751.963168986604</v>
      </c>
      <c r="U87" s="35">
        <v>28393.04160214787</v>
      </c>
      <c r="V87" s="35">
        <v>27016.838271378921</v>
      </c>
      <c r="W87" s="35">
        <v>29094.440301920051</v>
      </c>
      <c r="X87" s="35">
        <v>28586.077622185767</v>
      </c>
      <c r="Y87" s="35">
        <v>27349.765979030031</v>
      </c>
      <c r="Z87" s="35">
        <v>26024.129941110383</v>
      </c>
      <c r="AA87" s="35">
        <v>24832.185055997084</v>
      </c>
      <c r="AB87" s="35">
        <v>26503.949190130519</v>
      </c>
      <c r="AC87" s="35">
        <v>26541.241914780046</v>
      </c>
      <c r="AD87" s="35">
        <v>25254.794883470531</v>
      </c>
      <c r="AE87" s="35">
        <v>24098.08671555866</v>
      </c>
    </row>
  </sheetData>
  <sheetProtection algorithmName="SHA-512" hashValue="rJVTQrJpmTX1saO5CUhrPzt6oZNy+CrNFAFLvmdimucBRY501QXYHn+c303wvRRiOb5Lv4UwOV1rQO2b9J79ag==" saltValue="QYIzxxUjpwLFf/6bE3pgxg=="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162</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81</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1486090.0597999999</v>
      </c>
      <c r="D6" s="33">
        <v>1328647.1351999999</v>
      </c>
      <c r="E6" s="33">
        <v>1245967.0793999999</v>
      </c>
      <c r="F6" s="33">
        <v>1012481.2225470219</v>
      </c>
      <c r="G6" s="33">
        <v>902002.81379378587</v>
      </c>
      <c r="H6" s="33">
        <v>827397.15923041687</v>
      </c>
      <c r="I6" s="33">
        <v>782143.57454487938</v>
      </c>
      <c r="J6" s="33">
        <v>781969.88136880763</v>
      </c>
      <c r="K6" s="33">
        <v>672173.88739929046</v>
      </c>
      <c r="L6" s="33">
        <v>624210.30104402034</v>
      </c>
      <c r="M6" s="33">
        <v>550897.74691321293</v>
      </c>
      <c r="N6" s="33">
        <v>332059.41078115901</v>
      </c>
      <c r="O6" s="33">
        <v>328705.72390562843</v>
      </c>
      <c r="P6" s="33">
        <v>279784.32636565308</v>
      </c>
      <c r="Q6" s="33">
        <v>219133.96578892547</v>
      </c>
      <c r="R6" s="33">
        <v>210616.62532184517</v>
      </c>
      <c r="S6" s="33">
        <v>193226.58850875759</v>
      </c>
      <c r="T6" s="33">
        <v>180640.29128703149</v>
      </c>
      <c r="U6" s="33">
        <v>163000.38964134979</v>
      </c>
      <c r="V6" s="33">
        <v>152563.0775471199</v>
      </c>
      <c r="W6" s="33">
        <v>120650.31080422929</v>
      </c>
      <c r="X6" s="33">
        <v>79977.237072989505</v>
      </c>
      <c r="Y6" s="33">
        <v>67558.629517282694</v>
      </c>
      <c r="Z6" s="33">
        <v>49323.654008724501</v>
      </c>
      <c r="AA6" s="33">
        <v>34137.233533123137</v>
      </c>
      <c r="AB6" s="33">
        <v>31957.024460000001</v>
      </c>
      <c r="AC6" s="33">
        <v>30239.079259999999</v>
      </c>
      <c r="AD6" s="33">
        <v>26645.793990000002</v>
      </c>
      <c r="AE6" s="33">
        <v>23699.14515</v>
      </c>
    </row>
    <row r="7" spans="1:31">
      <c r="A7" s="29" t="s">
        <v>40</v>
      </c>
      <c r="B7" s="29" t="s">
        <v>71</v>
      </c>
      <c r="C7" s="33">
        <v>211552.7671</v>
      </c>
      <c r="D7" s="33">
        <v>177039.4871</v>
      </c>
      <c r="E7" s="33">
        <v>179374.59796000001</v>
      </c>
      <c r="F7" s="33">
        <v>87379.495553020446</v>
      </c>
      <c r="G7" s="33">
        <v>85651.748071168084</v>
      </c>
      <c r="H7" s="33">
        <v>69561.197617616999</v>
      </c>
      <c r="I7" s="33">
        <v>2.9505753740999997E-2</v>
      </c>
      <c r="J7" s="33">
        <v>2.1428725515999999E-2</v>
      </c>
      <c r="K7" s="33">
        <v>1.9989334171E-2</v>
      </c>
      <c r="L7" s="33">
        <v>1.8545697552999996E-2</v>
      </c>
      <c r="M7" s="33">
        <v>1.6074031360999989E-2</v>
      </c>
      <c r="N7" s="33">
        <v>1.5165708873E-2</v>
      </c>
      <c r="O7" s="33">
        <v>1.5206262776999989E-2</v>
      </c>
      <c r="P7" s="33">
        <v>1.3083632718999989E-2</v>
      </c>
      <c r="Q7" s="33">
        <v>1.2372149240000001E-2</v>
      </c>
      <c r="R7" s="33">
        <v>1.130519080999999E-2</v>
      </c>
      <c r="S7" s="33">
        <v>9.5303083290000003E-3</v>
      </c>
      <c r="T7" s="33">
        <v>1.0063627320000001E-2</v>
      </c>
      <c r="U7" s="33">
        <v>8.3742126620000006E-3</v>
      </c>
      <c r="V7" s="33">
        <v>6.3293685029999899E-3</v>
      </c>
      <c r="W7" s="33">
        <v>7.8845960659999995E-3</v>
      </c>
      <c r="X7" s="33">
        <v>8.6930900000000005E-3</v>
      </c>
      <c r="Y7" s="33">
        <v>8.0441891059999989E-3</v>
      </c>
      <c r="Z7" s="33">
        <v>6.9555685569999979E-3</v>
      </c>
      <c r="AA7" s="33">
        <v>6.4581758409999997E-3</v>
      </c>
      <c r="AB7" s="33">
        <v>7.8260143599999995E-3</v>
      </c>
      <c r="AC7" s="33">
        <v>1.353135555999999E-3</v>
      </c>
      <c r="AD7" s="33">
        <v>0</v>
      </c>
      <c r="AE7" s="33">
        <v>0</v>
      </c>
    </row>
    <row r="8" spans="1:31">
      <c r="A8" s="29" t="s">
        <v>40</v>
      </c>
      <c r="B8" s="29" t="s">
        <v>20</v>
      </c>
      <c r="C8" s="33">
        <v>185445.8618146732</v>
      </c>
      <c r="D8" s="33">
        <v>177286.07307070462</v>
      </c>
      <c r="E8" s="33">
        <v>135451.18301139949</v>
      </c>
      <c r="F8" s="33">
        <v>184738.53818755219</v>
      </c>
      <c r="G8" s="33">
        <v>213076.24661788903</v>
      </c>
      <c r="H8" s="33">
        <v>169978.27870418539</v>
      </c>
      <c r="I8" s="33">
        <v>155425.4366501839</v>
      </c>
      <c r="J8" s="33">
        <v>147210.72208904361</v>
      </c>
      <c r="K8" s="33">
        <v>150591.91730567921</v>
      </c>
      <c r="L8" s="33">
        <v>159769.80661563019</v>
      </c>
      <c r="M8" s="33">
        <v>187923.26962615611</v>
      </c>
      <c r="N8" s="33">
        <v>229133.65548133303</v>
      </c>
      <c r="O8" s="33">
        <v>259844.23785325506</v>
      </c>
      <c r="P8" s="33">
        <v>235474.1505388229</v>
      </c>
      <c r="Q8" s="33">
        <v>165405.02804840019</v>
      </c>
      <c r="R8" s="33">
        <v>141587.75176148221</v>
      </c>
      <c r="S8" s="33">
        <v>138284.1881715346</v>
      </c>
      <c r="T8" s="33">
        <v>133704.19707507727</v>
      </c>
      <c r="U8" s="33">
        <v>112885.38804539329</v>
      </c>
      <c r="V8" s="33">
        <v>121550.5664896901</v>
      </c>
      <c r="W8" s="33">
        <v>120176.2901043428</v>
      </c>
      <c r="X8" s="33">
        <v>128940.579517776</v>
      </c>
      <c r="Y8" s="33">
        <v>73177.870051802296</v>
      </c>
      <c r="Z8" s="33">
        <v>72087.68627677609</v>
      </c>
      <c r="AA8" s="33">
        <v>40975.1844256892</v>
      </c>
      <c r="AB8" s="33">
        <v>30782.2445396777</v>
      </c>
      <c r="AC8" s="33">
        <v>29621.875041289095</v>
      </c>
      <c r="AD8" s="33">
        <v>28299.2438709034</v>
      </c>
      <c r="AE8" s="33">
        <v>27172.992387639802</v>
      </c>
    </row>
    <row r="9" spans="1:31">
      <c r="A9" s="29" t="s">
        <v>40</v>
      </c>
      <c r="B9" s="29" t="s">
        <v>32</v>
      </c>
      <c r="C9" s="33">
        <v>85985.91399999999</v>
      </c>
      <c r="D9" s="33">
        <v>82700.73272</v>
      </c>
      <c r="E9" s="33">
        <v>77393.964299999992</v>
      </c>
      <c r="F9" s="33">
        <v>18244.987719999997</v>
      </c>
      <c r="G9" s="33">
        <v>16743.593840000001</v>
      </c>
      <c r="H9" s="33">
        <v>18552.108220000002</v>
      </c>
      <c r="I9" s="33">
        <v>13860.468580000001</v>
      </c>
      <c r="J9" s="33">
        <v>14925.82358</v>
      </c>
      <c r="K9" s="33">
        <v>10958.281640000001</v>
      </c>
      <c r="L9" s="33">
        <v>12190.070469999999</v>
      </c>
      <c r="M9" s="33">
        <v>14885.025030000001</v>
      </c>
      <c r="N9" s="33">
        <v>25386.622100000001</v>
      </c>
      <c r="O9" s="33">
        <v>25673.243560000003</v>
      </c>
      <c r="P9" s="33">
        <v>42382.953000000001</v>
      </c>
      <c r="Q9" s="33">
        <v>10305.583500000001</v>
      </c>
      <c r="R9" s="33">
        <v>10963.2605</v>
      </c>
      <c r="S9" s="33">
        <v>22471.589800000002</v>
      </c>
      <c r="T9" s="33">
        <v>17132.893499999998</v>
      </c>
      <c r="U9" s="33">
        <v>3351.8544999999999</v>
      </c>
      <c r="V9" s="33">
        <v>4499.3334999999997</v>
      </c>
      <c r="W9" s="33">
        <v>4017.76</v>
      </c>
      <c r="X9" s="33">
        <v>5181.6014999999998</v>
      </c>
      <c r="Y9" s="33">
        <v>3613.4285</v>
      </c>
      <c r="Z9" s="33">
        <v>3742.7292000000002</v>
      </c>
      <c r="AA9" s="33">
        <v>4239.326</v>
      </c>
      <c r="AB9" s="33">
        <v>0</v>
      </c>
      <c r="AC9" s="33">
        <v>0</v>
      </c>
      <c r="AD9" s="33">
        <v>0</v>
      </c>
      <c r="AE9" s="33">
        <v>0</v>
      </c>
    </row>
    <row r="10" spans="1:31">
      <c r="A10" s="29" t="s">
        <v>40</v>
      </c>
      <c r="B10" s="29" t="s">
        <v>66</v>
      </c>
      <c r="C10" s="33">
        <v>4789.5446285760299</v>
      </c>
      <c r="D10" s="33">
        <v>1996.0532970150596</v>
      </c>
      <c r="E10" s="33">
        <v>8971.5318642628699</v>
      </c>
      <c r="F10" s="33">
        <v>20945.808889296193</v>
      </c>
      <c r="G10" s="33">
        <v>14108.493229624381</v>
      </c>
      <c r="H10" s="33">
        <v>16300.434209666957</v>
      </c>
      <c r="I10" s="33">
        <v>11015.981114670469</v>
      </c>
      <c r="J10" s="33">
        <v>17668.664705659579</v>
      </c>
      <c r="K10" s="33">
        <v>9745.8996997306785</v>
      </c>
      <c r="L10" s="33">
        <v>17030.485873578571</v>
      </c>
      <c r="M10" s="33">
        <v>23844.38494191075</v>
      </c>
      <c r="N10" s="33">
        <v>41003.48459201368</v>
      </c>
      <c r="O10" s="33">
        <v>31237.06268541086</v>
      </c>
      <c r="P10" s="33">
        <v>43509.158652691083</v>
      </c>
      <c r="Q10" s="33">
        <v>43017.901096298621</v>
      </c>
      <c r="R10" s="33">
        <v>47370.908594235319</v>
      </c>
      <c r="S10" s="33">
        <v>98881.820716093498</v>
      </c>
      <c r="T10" s="33">
        <v>46087.046459097452</v>
      </c>
      <c r="U10" s="33">
        <v>142662.70883135672</v>
      </c>
      <c r="V10" s="33">
        <v>236898.61420133445</v>
      </c>
      <c r="W10" s="33">
        <v>209150.39179119634</v>
      </c>
      <c r="X10" s="33">
        <v>238337.73208182491</v>
      </c>
      <c r="Y10" s="33">
        <v>394163.08639784559</v>
      </c>
      <c r="Z10" s="33">
        <v>251334.02816383916</v>
      </c>
      <c r="AA10" s="33">
        <v>276021.22478622006</v>
      </c>
      <c r="AB10" s="33">
        <v>474248.17385196203</v>
      </c>
      <c r="AC10" s="33">
        <v>451667.36541622831</v>
      </c>
      <c r="AD10" s="33">
        <v>524969.14128837606</v>
      </c>
      <c r="AE10" s="33">
        <v>507542.7774712898</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1973864.1473432493</v>
      </c>
      <c r="D17" s="35">
        <v>1767669.4813877197</v>
      </c>
      <c r="E17" s="35">
        <v>1647158.3565356622</v>
      </c>
      <c r="F17" s="35">
        <v>1323790.0528968908</v>
      </c>
      <c r="G17" s="35">
        <v>1231582.8955524673</v>
      </c>
      <c r="H17" s="35">
        <v>1101789.1779818861</v>
      </c>
      <c r="I17" s="35">
        <v>962445.49039548752</v>
      </c>
      <c r="J17" s="35">
        <v>961775.11317223636</v>
      </c>
      <c r="K17" s="35">
        <v>843470.00603403442</v>
      </c>
      <c r="L17" s="35">
        <v>813200.68254892668</v>
      </c>
      <c r="M17" s="35">
        <v>777550.44258531113</v>
      </c>
      <c r="N17" s="35">
        <v>627583.18812021462</v>
      </c>
      <c r="O17" s="35">
        <v>645460.28321055707</v>
      </c>
      <c r="P17" s="35">
        <v>601150.60164079978</v>
      </c>
      <c r="Q17" s="35">
        <v>437862.49080577353</v>
      </c>
      <c r="R17" s="35">
        <v>410538.55748275347</v>
      </c>
      <c r="S17" s="35">
        <v>452864.196726694</v>
      </c>
      <c r="T17" s="35">
        <v>377564.43838483357</v>
      </c>
      <c r="U17" s="35">
        <v>421900.34939231246</v>
      </c>
      <c r="V17" s="35">
        <v>515511.59806751297</v>
      </c>
      <c r="W17" s="35">
        <v>453994.76058436453</v>
      </c>
      <c r="X17" s="35">
        <v>452437.15886568039</v>
      </c>
      <c r="Y17" s="35">
        <v>538513.02251111972</v>
      </c>
      <c r="Z17" s="35">
        <v>376488.10460490832</v>
      </c>
      <c r="AA17" s="35">
        <v>355372.97520320828</v>
      </c>
      <c r="AB17" s="35">
        <v>536987.45067765412</v>
      </c>
      <c r="AC17" s="35">
        <v>511528.32107065292</v>
      </c>
      <c r="AD17" s="35">
        <v>579914.17914927949</v>
      </c>
      <c r="AE17" s="35">
        <v>558414.91500892956</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853364.00109999999</v>
      </c>
      <c r="D20" s="33">
        <v>747161.72470000002</v>
      </c>
      <c r="E20" s="33">
        <v>675543.06599999999</v>
      </c>
      <c r="F20" s="33">
        <v>641376.58816116198</v>
      </c>
      <c r="G20" s="33">
        <v>557611.41134759854</v>
      </c>
      <c r="H20" s="33">
        <v>491939.38200503041</v>
      </c>
      <c r="I20" s="33">
        <v>479158.8782708915</v>
      </c>
      <c r="J20" s="33">
        <v>497638.78193146631</v>
      </c>
      <c r="K20" s="33">
        <v>414444.39698890707</v>
      </c>
      <c r="L20" s="33">
        <v>384214.85685176554</v>
      </c>
      <c r="M20" s="33">
        <v>330733.9362958112</v>
      </c>
      <c r="N20" s="33">
        <v>109525.928342991</v>
      </c>
      <c r="O20" s="33">
        <v>131848.10699854631</v>
      </c>
      <c r="P20" s="33">
        <v>111333.4923464703</v>
      </c>
      <c r="Q20" s="33">
        <v>62908.1342</v>
      </c>
      <c r="R20" s="33">
        <v>74253.881699999998</v>
      </c>
      <c r="S20" s="33">
        <v>74369.4274</v>
      </c>
      <c r="T20" s="33">
        <v>67663.686300000001</v>
      </c>
      <c r="U20" s="33">
        <v>61199.152299999994</v>
      </c>
      <c r="V20" s="33">
        <v>51083.705999999998</v>
      </c>
      <c r="W20" s="33">
        <v>28508.157624422893</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2321.1971181857998</v>
      </c>
      <c r="D22" s="33">
        <v>2212.4353995651204</v>
      </c>
      <c r="E22" s="33">
        <v>6431.7223754943989</v>
      </c>
      <c r="F22" s="33">
        <v>14755.210667617399</v>
      </c>
      <c r="G22" s="33">
        <v>18256.682283108901</v>
      </c>
      <c r="H22" s="33">
        <v>6206.3100971792001</v>
      </c>
      <c r="I22" s="33">
        <v>9698.5914468401006</v>
      </c>
      <c r="J22" s="33">
        <v>9772.2649930900006</v>
      </c>
      <c r="K22" s="33">
        <v>10967.2100403524</v>
      </c>
      <c r="L22" s="33">
        <v>15779.978264864199</v>
      </c>
      <c r="M22" s="33">
        <v>25627.188766038798</v>
      </c>
      <c r="N22" s="33">
        <v>47645.4592762514</v>
      </c>
      <c r="O22" s="33">
        <v>53549.9203437338</v>
      </c>
      <c r="P22" s="33">
        <v>51629.368477687996</v>
      </c>
      <c r="Q22" s="33">
        <v>24923.097453416598</v>
      </c>
      <c r="R22" s="33">
        <v>26383.378462548299</v>
      </c>
      <c r="S22" s="33">
        <v>40150.894511330102</v>
      </c>
      <c r="T22" s="33">
        <v>42712.915704886873</v>
      </c>
      <c r="U22" s="33">
        <v>38005.219783378998</v>
      </c>
      <c r="V22" s="33">
        <v>38840.174630251197</v>
      </c>
      <c r="W22" s="33">
        <v>41034.093792451</v>
      </c>
      <c r="X22" s="33">
        <v>40774.952762115499</v>
      </c>
      <c r="Y22" s="33">
        <v>3426.4695394616001</v>
      </c>
      <c r="Z22" s="33">
        <v>3.6661434000000003E-3</v>
      </c>
      <c r="AA22" s="33">
        <v>3.56894229999999E-3</v>
      </c>
      <c r="AB22" s="33">
        <v>9.2418139999999992E-3</v>
      </c>
      <c r="AC22" s="33">
        <v>8.6261949999999997E-3</v>
      </c>
      <c r="AD22" s="33">
        <v>8.0188330000000013E-3</v>
      </c>
      <c r="AE22" s="33">
        <v>7.4292710000000003E-3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2.3332582400000003E-3</v>
      </c>
      <c r="D24" s="33">
        <v>2.3115322600000001E-3</v>
      </c>
      <c r="E24" s="33">
        <v>1062.28327209087</v>
      </c>
      <c r="F24" s="33">
        <v>5113.3972741130992</v>
      </c>
      <c r="G24" s="33">
        <v>1107.51188980245</v>
      </c>
      <c r="H24" s="33">
        <v>1656.1353025343699</v>
      </c>
      <c r="I24" s="33">
        <v>1153.6393809337001</v>
      </c>
      <c r="J24" s="33">
        <v>2058.4070594116897</v>
      </c>
      <c r="K24" s="33">
        <v>1514.9674882326999</v>
      </c>
      <c r="L24" s="33">
        <v>2332.8364299253603</v>
      </c>
      <c r="M24" s="33">
        <v>1908.5472505861503</v>
      </c>
      <c r="N24" s="33">
        <v>6364.0199797871501</v>
      </c>
      <c r="O24" s="33">
        <v>5361.0202995201489</v>
      </c>
      <c r="P24" s="33">
        <v>11094.3258741477</v>
      </c>
      <c r="Q24" s="33">
        <v>14228.186956344598</v>
      </c>
      <c r="R24" s="33">
        <v>14880.498729851699</v>
      </c>
      <c r="S24" s="33">
        <v>30117.518024414101</v>
      </c>
      <c r="T24" s="33">
        <v>8684.1275825823996</v>
      </c>
      <c r="U24" s="33">
        <v>58907.828782898003</v>
      </c>
      <c r="V24" s="33">
        <v>122030.15286055949</v>
      </c>
      <c r="W24" s="33">
        <v>88555.496849311603</v>
      </c>
      <c r="X24" s="33">
        <v>103942.389687448</v>
      </c>
      <c r="Y24" s="33">
        <v>215624.53446004901</v>
      </c>
      <c r="Z24" s="33">
        <v>120733.1599131937</v>
      </c>
      <c r="AA24" s="33">
        <v>116409.629674468</v>
      </c>
      <c r="AB24" s="33">
        <v>242225.06528663731</v>
      </c>
      <c r="AC24" s="33">
        <v>289093.4309807205</v>
      </c>
      <c r="AD24" s="33">
        <v>311318.77269041253</v>
      </c>
      <c r="AE24" s="33">
        <v>295126.90205374005</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855685.20055144408</v>
      </c>
      <c r="D31" s="35">
        <v>749374.16241109744</v>
      </c>
      <c r="E31" s="35">
        <v>683037.07164758525</v>
      </c>
      <c r="F31" s="35">
        <v>661245.19610289251</v>
      </c>
      <c r="G31" s="35">
        <v>576975.60552050988</v>
      </c>
      <c r="H31" s="35">
        <v>499801.82740474399</v>
      </c>
      <c r="I31" s="35">
        <v>490011.1090986653</v>
      </c>
      <c r="J31" s="35">
        <v>509469.45398396801</v>
      </c>
      <c r="K31" s="35">
        <v>426926.5745174922</v>
      </c>
      <c r="L31" s="35">
        <v>402327.67154655507</v>
      </c>
      <c r="M31" s="35">
        <v>358269.67231243616</v>
      </c>
      <c r="N31" s="35">
        <v>163535.40759902954</v>
      </c>
      <c r="O31" s="35">
        <v>190759.04764180025</v>
      </c>
      <c r="P31" s="35">
        <v>174057.186698306</v>
      </c>
      <c r="Q31" s="35">
        <v>102059.4186097612</v>
      </c>
      <c r="R31" s="35">
        <v>115517.75889239999</v>
      </c>
      <c r="S31" s="35">
        <v>144637.83993574421</v>
      </c>
      <c r="T31" s="35">
        <v>119060.72958746926</v>
      </c>
      <c r="U31" s="35">
        <v>158112.20086627698</v>
      </c>
      <c r="V31" s="35">
        <v>211954.03349081069</v>
      </c>
      <c r="W31" s="35">
        <v>158097.74826618549</v>
      </c>
      <c r="X31" s="35">
        <v>144717.3424495635</v>
      </c>
      <c r="Y31" s="35">
        <v>219051.00399951061</v>
      </c>
      <c r="Z31" s="35">
        <v>120733.1635793371</v>
      </c>
      <c r="AA31" s="35">
        <v>116409.6332434103</v>
      </c>
      <c r="AB31" s="35">
        <v>242225.07452845131</v>
      </c>
      <c r="AC31" s="35">
        <v>289093.43960691552</v>
      </c>
      <c r="AD31" s="35">
        <v>311318.78070924553</v>
      </c>
      <c r="AE31" s="35">
        <v>295126.90948301106</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632726.05870000005</v>
      </c>
      <c r="D34" s="33">
        <v>581485.4105</v>
      </c>
      <c r="E34" s="33">
        <v>570424.01339999994</v>
      </c>
      <c r="F34" s="33">
        <v>371104.63438585994</v>
      </c>
      <c r="G34" s="33">
        <v>344391.40244618728</v>
      </c>
      <c r="H34" s="33">
        <v>335457.77722538647</v>
      </c>
      <c r="I34" s="33">
        <v>302984.69627398782</v>
      </c>
      <c r="J34" s="33">
        <v>284331.09943734133</v>
      </c>
      <c r="K34" s="33">
        <v>257729.49041038335</v>
      </c>
      <c r="L34" s="33">
        <v>239995.44419225486</v>
      </c>
      <c r="M34" s="33">
        <v>220163.8106174017</v>
      </c>
      <c r="N34" s="33">
        <v>222533.48243816799</v>
      </c>
      <c r="O34" s="33">
        <v>196857.61690708209</v>
      </c>
      <c r="P34" s="33">
        <v>168450.83401918277</v>
      </c>
      <c r="Q34" s="33">
        <v>156225.83158892547</v>
      </c>
      <c r="R34" s="33">
        <v>136362.74362184518</v>
      </c>
      <c r="S34" s="33">
        <v>118857.1611087576</v>
      </c>
      <c r="T34" s="33">
        <v>112976.6049870315</v>
      </c>
      <c r="U34" s="33">
        <v>101801.2373413498</v>
      </c>
      <c r="V34" s="33">
        <v>101479.3715471199</v>
      </c>
      <c r="W34" s="33">
        <v>92142.153179806395</v>
      </c>
      <c r="X34" s="33">
        <v>79977.237072989505</v>
      </c>
      <c r="Y34" s="33">
        <v>67558.629517282694</v>
      </c>
      <c r="Z34" s="33">
        <v>49323.654008724501</v>
      </c>
      <c r="AA34" s="33">
        <v>34137.233533123137</v>
      </c>
      <c r="AB34" s="33">
        <v>31957.024460000001</v>
      </c>
      <c r="AC34" s="33">
        <v>30239.079259999999</v>
      </c>
      <c r="AD34" s="33">
        <v>26645.793990000002</v>
      </c>
      <c r="AE34" s="33">
        <v>23699.14515</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90097.02845480929</v>
      </c>
      <c r="D36" s="33">
        <v>87641.22561114881</v>
      </c>
      <c r="E36" s="33">
        <v>92180.344215877209</v>
      </c>
      <c r="F36" s="33">
        <v>131376.86216964421</v>
      </c>
      <c r="G36" s="33">
        <v>143346.8391245027</v>
      </c>
      <c r="H36" s="33">
        <v>122292.47556601609</v>
      </c>
      <c r="I36" s="33">
        <v>118566.79208127559</v>
      </c>
      <c r="J36" s="33">
        <v>111268.8720556027</v>
      </c>
      <c r="K36" s="33">
        <v>114714.25812525151</v>
      </c>
      <c r="L36" s="33">
        <v>120180.40514649449</v>
      </c>
      <c r="M36" s="33">
        <v>134878.50377881181</v>
      </c>
      <c r="N36" s="33">
        <v>141336.37771313332</v>
      </c>
      <c r="O36" s="33">
        <v>159287.24716886927</v>
      </c>
      <c r="P36" s="33">
        <v>134977.19602019791</v>
      </c>
      <c r="Q36" s="33">
        <v>114236.2868974842</v>
      </c>
      <c r="R36" s="33">
        <v>89089.881810535298</v>
      </c>
      <c r="S36" s="33">
        <v>98133.287302982601</v>
      </c>
      <c r="T36" s="33">
        <v>90991.275244104705</v>
      </c>
      <c r="U36" s="33">
        <v>74880.161409163004</v>
      </c>
      <c r="V36" s="33">
        <v>82710.385348671</v>
      </c>
      <c r="W36" s="33">
        <v>79142.187746560609</v>
      </c>
      <c r="X36" s="33">
        <v>88165.61831602719</v>
      </c>
      <c r="Y36" s="33">
        <v>69751.391627957593</v>
      </c>
      <c r="Z36" s="33">
        <v>72087.674540359701</v>
      </c>
      <c r="AA36" s="33">
        <v>40975.1729547629</v>
      </c>
      <c r="AB36" s="33">
        <v>30782.221855088599</v>
      </c>
      <c r="AC36" s="33">
        <v>29621.853783562499</v>
      </c>
      <c r="AD36" s="33">
        <v>28299.2236348646</v>
      </c>
      <c r="AE36" s="33">
        <v>27172.9735441306</v>
      </c>
    </row>
    <row r="37" spans="1:31">
      <c r="A37" s="29" t="s">
        <v>131</v>
      </c>
      <c r="B37" s="29" t="s">
        <v>32</v>
      </c>
      <c r="C37" s="33">
        <v>2274.3678</v>
      </c>
      <c r="D37" s="33">
        <v>2224.7435</v>
      </c>
      <c r="E37" s="33">
        <v>4281.8665000000001</v>
      </c>
      <c r="F37" s="33">
        <v>4346.7479999999996</v>
      </c>
      <c r="G37" s="33">
        <v>4345.3924999999999</v>
      </c>
      <c r="H37" s="33">
        <v>4173.6030000000001</v>
      </c>
      <c r="I37" s="33">
        <v>3834.2024999999999</v>
      </c>
      <c r="J37" s="33">
        <v>3542.8727999999996</v>
      </c>
      <c r="K37" s="33">
        <v>3424.4892</v>
      </c>
      <c r="L37" s="33">
        <v>3451.5492000000004</v>
      </c>
      <c r="M37" s="33">
        <v>3464.4058</v>
      </c>
      <c r="N37" s="33">
        <v>3327.2242000000001</v>
      </c>
      <c r="O37" s="33">
        <v>4784.0775000000003</v>
      </c>
      <c r="P37" s="33">
        <v>3815.41</v>
      </c>
      <c r="Q37" s="33">
        <v>2737.5360000000001</v>
      </c>
      <c r="R37" s="33">
        <v>3085.6084999999998</v>
      </c>
      <c r="S37" s="33">
        <v>3606.2237999999998</v>
      </c>
      <c r="T37" s="33">
        <v>3600.4825000000001</v>
      </c>
      <c r="U37" s="33">
        <v>3351.8544999999999</v>
      </c>
      <c r="V37" s="33">
        <v>4499.3334999999997</v>
      </c>
      <c r="W37" s="33">
        <v>4017.76</v>
      </c>
      <c r="X37" s="33">
        <v>5181.6014999999998</v>
      </c>
      <c r="Y37" s="33">
        <v>3613.4285</v>
      </c>
      <c r="Z37" s="33">
        <v>3742.7292000000002</v>
      </c>
      <c r="AA37" s="33">
        <v>4239.326</v>
      </c>
      <c r="AB37" s="33">
        <v>0</v>
      </c>
      <c r="AC37" s="33">
        <v>0</v>
      </c>
      <c r="AD37" s="33">
        <v>0</v>
      </c>
      <c r="AE37" s="33">
        <v>0</v>
      </c>
    </row>
    <row r="38" spans="1:31">
      <c r="A38" s="29" t="s">
        <v>131</v>
      </c>
      <c r="B38" s="29" t="s">
        <v>66</v>
      </c>
      <c r="C38" s="33">
        <v>3.9060934700000001E-3</v>
      </c>
      <c r="D38" s="33">
        <v>3.8249637399999999E-3</v>
      </c>
      <c r="E38" s="33">
        <v>3.8234362599999993E-3</v>
      </c>
      <c r="F38" s="33">
        <v>6232.87837446086</v>
      </c>
      <c r="G38" s="33">
        <v>3001.9526240077598</v>
      </c>
      <c r="H38" s="33">
        <v>2854.2970728935998</v>
      </c>
      <c r="I38" s="33">
        <v>3846.1950956687097</v>
      </c>
      <c r="J38" s="33">
        <v>8655.8655530152591</v>
      </c>
      <c r="K38" s="33">
        <v>5826.6031178324602</v>
      </c>
      <c r="L38" s="33">
        <v>9022.6791600104007</v>
      </c>
      <c r="M38" s="33">
        <v>15809.2636865444</v>
      </c>
      <c r="N38" s="33">
        <v>20476.694605650559</v>
      </c>
      <c r="O38" s="33">
        <v>13662.96837815465</v>
      </c>
      <c r="P38" s="33">
        <v>11077.41384143524</v>
      </c>
      <c r="Q38" s="33">
        <v>11548.517579390402</v>
      </c>
      <c r="R38" s="33">
        <v>17253.1378269821</v>
      </c>
      <c r="S38" s="33">
        <v>27423.201157898537</v>
      </c>
      <c r="T38" s="33">
        <v>12478.935241614628</v>
      </c>
      <c r="U38" s="33">
        <v>33104.2485577794</v>
      </c>
      <c r="V38" s="33">
        <v>43644.677254429909</v>
      </c>
      <c r="W38" s="33">
        <v>45196.546690166302</v>
      </c>
      <c r="X38" s="33">
        <v>59325.241320348301</v>
      </c>
      <c r="Y38" s="33">
        <v>40147.986522332103</v>
      </c>
      <c r="Z38" s="33">
        <v>49525.766074140804</v>
      </c>
      <c r="AA38" s="33">
        <v>79476.127923178399</v>
      </c>
      <c r="AB38" s="33">
        <v>115596.05447260299</v>
      </c>
      <c r="AC38" s="33">
        <v>75442.098320310804</v>
      </c>
      <c r="AD38" s="33">
        <v>81225.517904253808</v>
      </c>
      <c r="AE38" s="33">
        <v>49751.629444857601</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725097.45886090281</v>
      </c>
      <c r="D45" s="35">
        <v>671351.38343611255</v>
      </c>
      <c r="E45" s="35">
        <v>666886.22793931339</v>
      </c>
      <c r="F45" s="35">
        <v>513061.12292996503</v>
      </c>
      <c r="G45" s="35">
        <v>495085.58669469773</v>
      </c>
      <c r="H45" s="35">
        <v>464778.15286429616</v>
      </c>
      <c r="I45" s="35">
        <v>429231.88595093216</v>
      </c>
      <c r="J45" s="35">
        <v>407798.70984595933</v>
      </c>
      <c r="K45" s="35">
        <v>381694.84085346729</v>
      </c>
      <c r="L45" s="35">
        <v>372650.07769875979</v>
      </c>
      <c r="M45" s="35">
        <v>374315.98388275789</v>
      </c>
      <c r="N45" s="35">
        <v>387673.77895695186</v>
      </c>
      <c r="O45" s="35">
        <v>374591.90995410609</v>
      </c>
      <c r="P45" s="35">
        <v>318320.85388081585</v>
      </c>
      <c r="Q45" s="35">
        <v>284748.17206580006</v>
      </c>
      <c r="R45" s="35">
        <v>245791.37175936258</v>
      </c>
      <c r="S45" s="35">
        <v>248019.87336963872</v>
      </c>
      <c r="T45" s="35">
        <v>220047.29797275085</v>
      </c>
      <c r="U45" s="35">
        <v>213137.50180829217</v>
      </c>
      <c r="V45" s="35">
        <v>232333.76765022081</v>
      </c>
      <c r="W45" s="35">
        <v>220498.64761653333</v>
      </c>
      <c r="X45" s="35">
        <v>232649.69820936496</v>
      </c>
      <c r="Y45" s="35">
        <v>181071.43616757239</v>
      </c>
      <c r="Z45" s="35">
        <v>174679.82382322499</v>
      </c>
      <c r="AA45" s="35">
        <v>158827.86041106444</v>
      </c>
      <c r="AB45" s="35">
        <v>178335.30078769161</v>
      </c>
      <c r="AC45" s="35">
        <v>135303.03136387331</v>
      </c>
      <c r="AD45" s="35">
        <v>136170.53552911841</v>
      </c>
      <c r="AE45" s="35">
        <v>100623.7481389882</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211552.7671</v>
      </c>
      <c r="D49" s="33">
        <v>177039.4871</v>
      </c>
      <c r="E49" s="33">
        <v>179374.59796000001</v>
      </c>
      <c r="F49" s="33">
        <v>87379.495553020446</v>
      </c>
      <c r="G49" s="33">
        <v>85651.748071168084</v>
      </c>
      <c r="H49" s="33">
        <v>69561.197617616999</v>
      </c>
      <c r="I49" s="33">
        <v>2.9505753740999997E-2</v>
      </c>
      <c r="J49" s="33">
        <v>2.1428725515999999E-2</v>
      </c>
      <c r="K49" s="33">
        <v>1.9989334171E-2</v>
      </c>
      <c r="L49" s="33">
        <v>1.8545697552999996E-2</v>
      </c>
      <c r="M49" s="33">
        <v>1.6074031360999989E-2</v>
      </c>
      <c r="N49" s="33">
        <v>1.5165708873E-2</v>
      </c>
      <c r="O49" s="33">
        <v>1.5206262776999989E-2</v>
      </c>
      <c r="P49" s="33">
        <v>1.3083632718999989E-2</v>
      </c>
      <c r="Q49" s="33">
        <v>1.2372149240000001E-2</v>
      </c>
      <c r="R49" s="33">
        <v>1.130519080999999E-2</v>
      </c>
      <c r="S49" s="33">
        <v>9.5303083290000003E-3</v>
      </c>
      <c r="T49" s="33">
        <v>1.0063627320000001E-2</v>
      </c>
      <c r="U49" s="33">
        <v>8.3742126620000006E-3</v>
      </c>
      <c r="V49" s="33">
        <v>6.3293685029999899E-3</v>
      </c>
      <c r="W49" s="33">
        <v>7.8845960659999995E-3</v>
      </c>
      <c r="X49" s="33">
        <v>8.6930900000000005E-3</v>
      </c>
      <c r="Y49" s="33">
        <v>8.0441891059999989E-3</v>
      </c>
      <c r="Z49" s="33">
        <v>6.9555685569999979E-3</v>
      </c>
      <c r="AA49" s="33">
        <v>6.4581758409999997E-3</v>
      </c>
      <c r="AB49" s="33">
        <v>7.8260143599999995E-3</v>
      </c>
      <c r="AC49" s="33">
        <v>1.353135555999999E-3</v>
      </c>
      <c r="AD49" s="33">
        <v>0</v>
      </c>
      <c r="AE49" s="33">
        <v>0</v>
      </c>
    </row>
    <row r="50" spans="1:31">
      <c r="A50" s="29" t="s">
        <v>132</v>
      </c>
      <c r="B50" s="29" t="s">
        <v>20</v>
      </c>
      <c r="C50" s="33">
        <v>1.39108869999999E-3</v>
      </c>
      <c r="D50" s="33">
        <v>1.3591191999999901E-3</v>
      </c>
      <c r="E50" s="33">
        <v>1.3966005E-3</v>
      </c>
      <c r="F50" s="33">
        <v>2.1645724999999998E-3</v>
      </c>
      <c r="G50" s="33">
        <v>2.1035632999999998E-3</v>
      </c>
      <c r="H50" s="33">
        <v>2.0372188000000002E-3</v>
      </c>
      <c r="I50" s="33">
        <v>2.0479798E-3</v>
      </c>
      <c r="J50" s="33">
        <v>2.0048374999999999E-3</v>
      </c>
      <c r="K50" s="33">
        <v>2.0807613999999897E-3</v>
      </c>
      <c r="L50" s="33">
        <v>2.0859384999999901E-3</v>
      </c>
      <c r="M50" s="33">
        <v>2.0443649999999998E-3</v>
      </c>
      <c r="N50" s="33">
        <v>2.5182959999999997E-3</v>
      </c>
      <c r="O50" s="33">
        <v>2.4697779999999997E-3</v>
      </c>
      <c r="P50" s="33">
        <v>2.34653779999999E-3</v>
      </c>
      <c r="Q50" s="33">
        <v>2.20129679999999E-3</v>
      </c>
      <c r="R50" s="33">
        <v>2.1217785000000001E-3</v>
      </c>
      <c r="S50" s="33">
        <v>2.3176489999999998E-3</v>
      </c>
      <c r="T50" s="33">
        <v>2.2326142999999996E-3</v>
      </c>
      <c r="U50" s="33">
        <v>2.6020205000000002E-3</v>
      </c>
      <c r="V50" s="33">
        <v>2.4827859999999998E-3</v>
      </c>
      <c r="W50" s="33">
        <v>3.8197982000000002E-3</v>
      </c>
      <c r="X50" s="33">
        <v>3.7927537000000001E-3</v>
      </c>
      <c r="Y50" s="33">
        <v>4.0706033999999896E-3</v>
      </c>
      <c r="Z50" s="33">
        <v>3.6865747E-3</v>
      </c>
      <c r="AA50" s="33">
        <v>3.6157837000000003E-3</v>
      </c>
      <c r="AB50" s="33">
        <v>7.8274983999999988E-3</v>
      </c>
      <c r="AC50" s="33">
        <v>7.3537907999999992E-3</v>
      </c>
      <c r="AD50" s="33">
        <v>6.9478160000000008E-3</v>
      </c>
      <c r="AE50" s="33">
        <v>6.5021079999999995E-3</v>
      </c>
    </row>
    <row r="51" spans="1:31">
      <c r="A51" s="29" t="s">
        <v>132</v>
      </c>
      <c r="B51" s="29" t="s">
        <v>32</v>
      </c>
      <c r="C51" s="33">
        <v>841.43719999999996</v>
      </c>
      <c r="D51" s="33">
        <v>347.22021999999998</v>
      </c>
      <c r="E51" s="33">
        <v>827.31080000000009</v>
      </c>
      <c r="F51" s="33">
        <v>4774.3010000000004</v>
      </c>
      <c r="G51" s="33">
        <v>3551.8670000000002</v>
      </c>
      <c r="H51" s="33">
        <v>3535.77</v>
      </c>
      <c r="I51" s="33">
        <v>3264.4882000000002</v>
      </c>
      <c r="J51" s="33">
        <v>4850.8874999999998</v>
      </c>
      <c r="K51" s="33">
        <v>1309.9318000000001</v>
      </c>
      <c r="L51" s="33">
        <v>2816.3678</v>
      </c>
      <c r="M51" s="33">
        <v>4158.2299999999996</v>
      </c>
      <c r="N51" s="33">
        <v>7628.9650000000001</v>
      </c>
      <c r="O51" s="33">
        <v>6724.7790000000005</v>
      </c>
      <c r="P51" s="33">
        <v>10375.663</v>
      </c>
      <c r="Q51" s="33">
        <v>7568.0474999999997</v>
      </c>
      <c r="R51" s="33">
        <v>7877.652</v>
      </c>
      <c r="S51" s="33">
        <v>18865.366000000002</v>
      </c>
      <c r="T51" s="33">
        <v>13532.411</v>
      </c>
      <c r="U51" s="33">
        <v>0</v>
      </c>
      <c r="V51" s="33">
        <v>0</v>
      </c>
      <c r="W51" s="33">
        <v>0</v>
      </c>
      <c r="X51" s="33">
        <v>0</v>
      </c>
      <c r="Y51" s="33">
        <v>0</v>
      </c>
      <c r="Z51" s="33">
        <v>0</v>
      </c>
      <c r="AA51" s="33">
        <v>0</v>
      </c>
      <c r="AB51" s="33">
        <v>0</v>
      </c>
      <c r="AC51" s="33">
        <v>0</v>
      </c>
      <c r="AD51" s="33">
        <v>0</v>
      </c>
      <c r="AE51" s="33">
        <v>0</v>
      </c>
    </row>
    <row r="52" spans="1:31">
      <c r="A52" s="29" t="s">
        <v>132</v>
      </c>
      <c r="B52" s="29" t="s">
        <v>66</v>
      </c>
      <c r="C52" s="33">
        <v>820.50610036118997</v>
      </c>
      <c r="D52" s="33">
        <v>3.6016881199999995E-3</v>
      </c>
      <c r="E52" s="33">
        <v>1028.7187344369502</v>
      </c>
      <c r="F52" s="33">
        <v>3268.9207401471299</v>
      </c>
      <c r="G52" s="33">
        <v>2155.6927226015005</v>
      </c>
      <c r="H52" s="33">
        <v>5644.7832918852901</v>
      </c>
      <c r="I52" s="33">
        <v>3041.8690392579497</v>
      </c>
      <c r="J52" s="33">
        <v>3743.3160689780602</v>
      </c>
      <c r="K52" s="33">
        <v>1624.4893058559701</v>
      </c>
      <c r="L52" s="33">
        <v>2823.9197190658601</v>
      </c>
      <c r="M52" s="33">
        <v>2487.2691608805694</v>
      </c>
      <c r="N52" s="33">
        <v>5274.3315724460999</v>
      </c>
      <c r="O52" s="33">
        <v>1997.0325022100501</v>
      </c>
      <c r="P52" s="33">
        <v>5072.6532891931502</v>
      </c>
      <c r="Q52" s="33">
        <v>8569.139050043701</v>
      </c>
      <c r="R52" s="33">
        <v>7381.6688355960996</v>
      </c>
      <c r="S52" s="33">
        <v>15643.396532771099</v>
      </c>
      <c r="T52" s="33">
        <v>4038.42325367491</v>
      </c>
      <c r="U52" s="33">
        <v>23035.677472015101</v>
      </c>
      <c r="V52" s="33">
        <v>38137.97508437599</v>
      </c>
      <c r="W52" s="33">
        <v>25277.751116293995</v>
      </c>
      <c r="X52" s="33">
        <v>19272.479454741904</v>
      </c>
      <c r="Y52" s="33">
        <v>53123.065873684303</v>
      </c>
      <c r="Z52" s="33">
        <v>39968.694210638001</v>
      </c>
      <c r="AA52" s="33">
        <v>38653.926693394009</v>
      </c>
      <c r="AB52" s="33">
        <v>64489.593353552402</v>
      </c>
      <c r="AC52" s="33">
        <v>40271.776270788403</v>
      </c>
      <c r="AD52" s="33">
        <v>82374.539021999997</v>
      </c>
      <c r="AE52" s="33">
        <v>109757.64459198</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213214.71179144987</v>
      </c>
      <c r="D59" s="35">
        <v>177386.71228080729</v>
      </c>
      <c r="E59" s="35">
        <v>181230.62889103749</v>
      </c>
      <c r="F59" s="35">
        <v>95422.719457740095</v>
      </c>
      <c r="G59" s="35">
        <v>91359.309897332874</v>
      </c>
      <c r="H59" s="35">
        <v>78741.752946721099</v>
      </c>
      <c r="I59" s="35">
        <v>6306.3887929914908</v>
      </c>
      <c r="J59" s="35">
        <v>8594.2270025410762</v>
      </c>
      <c r="K59" s="35">
        <v>2934.443175951541</v>
      </c>
      <c r="L59" s="35">
        <v>5640.3081507019133</v>
      </c>
      <c r="M59" s="35">
        <v>6645.5172792769299</v>
      </c>
      <c r="N59" s="35">
        <v>12903.314256450973</v>
      </c>
      <c r="O59" s="35">
        <v>8721.8291782508277</v>
      </c>
      <c r="P59" s="35">
        <v>15448.331719363669</v>
      </c>
      <c r="Q59" s="35">
        <v>16137.20112348974</v>
      </c>
      <c r="R59" s="35">
        <v>15259.33426256541</v>
      </c>
      <c r="S59" s="35">
        <v>34508.774380728428</v>
      </c>
      <c r="T59" s="35">
        <v>17570.846549916532</v>
      </c>
      <c r="U59" s="35">
        <v>23035.688448248264</v>
      </c>
      <c r="V59" s="35">
        <v>38137.983896530495</v>
      </c>
      <c r="W59" s="35">
        <v>25277.762820688262</v>
      </c>
      <c r="X59" s="35">
        <v>19272.491940585605</v>
      </c>
      <c r="Y59" s="35">
        <v>53123.077988476813</v>
      </c>
      <c r="Z59" s="35">
        <v>39968.704852781259</v>
      </c>
      <c r="AA59" s="35">
        <v>38653.936767353553</v>
      </c>
      <c r="AB59" s="35">
        <v>64489.609007065163</v>
      </c>
      <c r="AC59" s="35">
        <v>40271.784977714757</v>
      </c>
      <c r="AD59" s="35">
        <v>82374.545969815998</v>
      </c>
      <c r="AE59" s="35">
        <v>109757.651094088</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93027.633497248898</v>
      </c>
      <c r="D64" s="33">
        <v>87432.409398958698</v>
      </c>
      <c r="E64" s="33">
        <v>36839.113707107797</v>
      </c>
      <c r="F64" s="33">
        <v>38606.461897247595</v>
      </c>
      <c r="G64" s="33">
        <v>51472.721869482499</v>
      </c>
      <c r="H64" s="33">
        <v>41479.489775609996</v>
      </c>
      <c r="I64" s="33">
        <v>27160.049710886698</v>
      </c>
      <c r="J64" s="33">
        <v>26169.581629982098</v>
      </c>
      <c r="K64" s="33">
        <v>24910.445643323499</v>
      </c>
      <c r="L64" s="33">
        <v>23809.419673185697</v>
      </c>
      <c r="M64" s="33">
        <v>27417.573632743399</v>
      </c>
      <c r="N64" s="33">
        <v>40151.814308277098</v>
      </c>
      <c r="O64" s="33">
        <v>47007.066254197394</v>
      </c>
      <c r="P64" s="33">
        <v>48867.582150826704</v>
      </c>
      <c r="Q64" s="33">
        <v>26245.6400251503</v>
      </c>
      <c r="R64" s="33">
        <v>26114.487947135003</v>
      </c>
      <c r="S64" s="33">
        <v>2.5744688999999998E-3</v>
      </c>
      <c r="T64" s="33">
        <v>2.4711973999999998E-3</v>
      </c>
      <c r="U64" s="33">
        <v>2.5487109999999999E-3</v>
      </c>
      <c r="V64" s="33">
        <v>2.4132542999999898E-3</v>
      </c>
      <c r="W64" s="33">
        <v>3.0602228999999999E-3</v>
      </c>
      <c r="X64" s="33">
        <v>3.0226814999999999E-3</v>
      </c>
      <c r="Y64" s="33">
        <v>3.2597554000000002E-3</v>
      </c>
      <c r="Z64" s="33">
        <v>2.9490592E-3</v>
      </c>
      <c r="AA64" s="33">
        <v>2.89609479999999E-3</v>
      </c>
      <c r="AB64" s="33">
        <v>3.8090583999999999E-3</v>
      </c>
      <c r="AC64" s="33">
        <v>3.5662942000000003E-3</v>
      </c>
      <c r="AD64" s="33">
        <v>3.3888989999999999E-3</v>
      </c>
      <c r="AE64" s="33">
        <v>3.1550435999999999E-3</v>
      </c>
    </row>
    <row r="65" spans="1:31">
      <c r="A65" s="29" t="s">
        <v>133</v>
      </c>
      <c r="B65" s="29" t="s">
        <v>32</v>
      </c>
      <c r="C65" s="33">
        <v>82870.108999999997</v>
      </c>
      <c r="D65" s="33">
        <v>80128.769</v>
      </c>
      <c r="E65" s="33">
        <v>72284.786999999997</v>
      </c>
      <c r="F65" s="33">
        <v>9123.9387200000001</v>
      </c>
      <c r="G65" s="33">
        <v>8846.3343399999994</v>
      </c>
      <c r="H65" s="33">
        <v>10842.73522</v>
      </c>
      <c r="I65" s="33">
        <v>6761.7778799999996</v>
      </c>
      <c r="J65" s="33">
        <v>6532.0632800000003</v>
      </c>
      <c r="K65" s="33">
        <v>6223.8606399999999</v>
      </c>
      <c r="L65" s="33">
        <v>5922.1534699999993</v>
      </c>
      <c r="M65" s="33">
        <v>7262.3892300000007</v>
      </c>
      <c r="N65" s="33">
        <v>14430.4329</v>
      </c>
      <c r="O65" s="33">
        <v>14164.387060000001</v>
      </c>
      <c r="P65" s="33">
        <v>28191.88</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3969.03075214821</v>
      </c>
      <c r="D66" s="33">
        <v>1996.0421358189997</v>
      </c>
      <c r="E66" s="33">
        <v>6880.5245593569598</v>
      </c>
      <c r="F66" s="33">
        <v>6330.611033190462</v>
      </c>
      <c r="G66" s="33">
        <v>7843.3345628485704</v>
      </c>
      <c r="H66" s="33">
        <v>6145.2170873997375</v>
      </c>
      <c r="I66" s="33">
        <v>2974.2760332323801</v>
      </c>
      <c r="J66" s="33">
        <v>3186.488065631771</v>
      </c>
      <c r="K66" s="33">
        <v>779.79356234010982</v>
      </c>
      <c r="L66" s="33">
        <v>2803.3560339663509</v>
      </c>
      <c r="M66" s="33">
        <v>3550.0124934473602</v>
      </c>
      <c r="N66" s="33">
        <v>8759.3697850867702</v>
      </c>
      <c r="O66" s="33">
        <v>10202.162088137349</v>
      </c>
      <c r="P66" s="33">
        <v>16216.624008005458</v>
      </c>
      <c r="Q66" s="33">
        <v>8490.8675612472416</v>
      </c>
      <c r="R66" s="33">
        <v>7824.0882139844998</v>
      </c>
      <c r="S66" s="33">
        <v>25227.825677315097</v>
      </c>
      <c r="T66" s="33">
        <v>20885.558607591727</v>
      </c>
      <c r="U66" s="33">
        <v>27548.093107875495</v>
      </c>
      <c r="V66" s="33">
        <v>33064.903504798101</v>
      </c>
      <c r="W66" s="33">
        <v>49994.324015455</v>
      </c>
      <c r="X66" s="33">
        <v>55778.62155941021</v>
      </c>
      <c r="Y66" s="33">
        <v>85096.858773444605</v>
      </c>
      <c r="Z66" s="33">
        <v>40833.747490096001</v>
      </c>
      <c r="AA66" s="33">
        <v>41349.8532226553</v>
      </c>
      <c r="AB66" s="33">
        <v>51835.0314946656</v>
      </c>
      <c r="AC66" s="33">
        <v>46817.426662934726</v>
      </c>
      <c r="AD66" s="33">
        <v>49643.37207256</v>
      </c>
      <c r="AE66" s="33">
        <v>52537.755488851602</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179866.77324939711</v>
      </c>
      <c r="D73" s="35">
        <v>169557.22053477771</v>
      </c>
      <c r="E73" s="35">
        <v>116004.42526646475</v>
      </c>
      <c r="F73" s="35">
        <v>54061.011650438057</v>
      </c>
      <c r="G73" s="35">
        <v>68162.390772331069</v>
      </c>
      <c r="H73" s="35">
        <v>58467.442083009737</v>
      </c>
      <c r="I73" s="35">
        <v>36896.103624119081</v>
      </c>
      <c r="J73" s="35">
        <v>35888.132975613866</v>
      </c>
      <c r="K73" s="35">
        <v>31914.099845663608</v>
      </c>
      <c r="L73" s="35">
        <v>32534.929177152051</v>
      </c>
      <c r="M73" s="35">
        <v>38229.975356190756</v>
      </c>
      <c r="N73" s="35">
        <v>63341.616993363867</v>
      </c>
      <c r="O73" s="35">
        <v>71373.615402334748</v>
      </c>
      <c r="P73" s="35">
        <v>93276.086158832157</v>
      </c>
      <c r="Q73" s="35">
        <v>34736.507586397543</v>
      </c>
      <c r="R73" s="35">
        <v>33938.576161119505</v>
      </c>
      <c r="S73" s="35">
        <v>25227.828251783998</v>
      </c>
      <c r="T73" s="35">
        <v>20885.561078789127</v>
      </c>
      <c r="U73" s="35">
        <v>27548.095656586494</v>
      </c>
      <c r="V73" s="35">
        <v>33064.905918052398</v>
      </c>
      <c r="W73" s="35">
        <v>49994.327075677902</v>
      </c>
      <c r="X73" s="35">
        <v>55778.62458209171</v>
      </c>
      <c r="Y73" s="35">
        <v>85096.862033199999</v>
      </c>
      <c r="Z73" s="35">
        <v>40833.750439155199</v>
      </c>
      <c r="AA73" s="35">
        <v>41349.856118750096</v>
      </c>
      <c r="AB73" s="35">
        <v>51835.035303723998</v>
      </c>
      <c r="AC73" s="35">
        <v>46817.430229228929</v>
      </c>
      <c r="AD73" s="35">
        <v>49643.375461459</v>
      </c>
      <c r="AE73" s="35">
        <v>52537.758643895206</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1.3533405000000001E-3</v>
      </c>
      <c r="D78" s="33">
        <v>1.3019128E-3</v>
      </c>
      <c r="E78" s="33">
        <v>1.3163196E-3</v>
      </c>
      <c r="F78" s="33">
        <v>1.2884705000000001E-3</v>
      </c>
      <c r="G78" s="33">
        <v>1.2372316000000001E-3</v>
      </c>
      <c r="H78" s="33">
        <v>1.2281613000000001E-3</v>
      </c>
      <c r="I78" s="33">
        <v>1.3632017000000001E-3</v>
      </c>
      <c r="J78" s="33">
        <v>1.4055313000000001E-3</v>
      </c>
      <c r="K78" s="33">
        <v>1.4159903999999902E-3</v>
      </c>
      <c r="L78" s="33">
        <v>1.4451472999999998E-3</v>
      </c>
      <c r="M78" s="33">
        <v>1.4041971000000001E-3</v>
      </c>
      <c r="N78" s="33">
        <v>1.6653752E-3</v>
      </c>
      <c r="O78" s="33">
        <v>1.6166765999999998E-3</v>
      </c>
      <c r="P78" s="33">
        <v>1.5435725E-3</v>
      </c>
      <c r="Q78" s="33">
        <v>1.4710522999999999E-3</v>
      </c>
      <c r="R78" s="33">
        <v>1.4194850999999999E-3</v>
      </c>
      <c r="S78" s="33">
        <v>1.4651040000000001E-3</v>
      </c>
      <c r="T78" s="33">
        <v>1.4222740000000001E-3</v>
      </c>
      <c r="U78" s="33">
        <v>1.7021198E-3</v>
      </c>
      <c r="V78" s="33">
        <v>1.6147276E-3</v>
      </c>
      <c r="W78" s="33">
        <v>1.6853101E-3</v>
      </c>
      <c r="X78" s="33">
        <v>1.6241981000000001E-3</v>
      </c>
      <c r="Y78" s="33">
        <v>1.5540243000000001E-3</v>
      </c>
      <c r="Z78" s="33">
        <v>1.4346391E-3</v>
      </c>
      <c r="AA78" s="33">
        <v>1.3901054999999999E-3</v>
      </c>
      <c r="AB78" s="33">
        <v>1.8062183000000002E-3</v>
      </c>
      <c r="AC78" s="33">
        <v>1.7114465999999999E-3</v>
      </c>
      <c r="AD78" s="33">
        <v>1.8804908000000001E-3</v>
      </c>
      <c r="AE78" s="33">
        <v>1.7570866000000001E-3</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1.53671492E-3</v>
      </c>
      <c r="D80" s="33">
        <v>1.4230119399999998E-3</v>
      </c>
      <c r="E80" s="33">
        <v>1.4749418300000002E-3</v>
      </c>
      <c r="F80" s="33">
        <v>1.4673846399999991E-3</v>
      </c>
      <c r="G80" s="33">
        <v>1.4303641E-3</v>
      </c>
      <c r="H80" s="33">
        <v>1.4549539599999998E-3</v>
      </c>
      <c r="I80" s="33">
        <v>1.56557773E-3</v>
      </c>
      <c r="J80" s="33">
        <v>24.587958622799999</v>
      </c>
      <c r="K80" s="33">
        <v>4.6225469440000007E-2</v>
      </c>
      <c r="L80" s="33">
        <v>47.694530610599998</v>
      </c>
      <c r="M80" s="33">
        <v>89.29235045227</v>
      </c>
      <c r="N80" s="33">
        <v>129.06864904310001</v>
      </c>
      <c r="O80" s="33">
        <v>13.87941738866</v>
      </c>
      <c r="P80" s="33">
        <v>48.141639909540004</v>
      </c>
      <c r="Q80" s="33">
        <v>181.18994927268</v>
      </c>
      <c r="R80" s="33">
        <v>31.514987820919998</v>
      </c>
      <c r="S80" s="33">
        <v>469.87932369467006</v>
      </c>
      <c r="T80" s="33">
        <v>1.7736337799999999E-3</v>
      </c>
      <c r="U80" s="33">
        <v>66.860910788699996</v>
      </c>
      <c r="V80" s="33">
        <v>20.90549717096</v>
      </c>
      <c r="W80" s="33">
        <v>126.2731199694</v>
      </c>
      <c r="X80" s="33">
        <v>19.000059876500003</v>
      </c>
      <c r="Y80" s="33">
        <v>170.64076833556001</v>
      </c>
      <c r="Z80" s="33">
        <v>272.66047577065996</v>
      </c>
      <c r="AA80" s="33">
        <v>131.68727252437</v>
      </c>
      <c r="AB80" s="33">
        <v>102.42924450374998</v>
      </c>
      <c r="AC80" s="33">
        <v>42.633181473899995</v>
      </c>
      <c r="AD80" s="33">
        <v>406.93959914980002</v>
      </c>
      <c r="AE80" s="33">
        <v>368.84589186059998</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2.8900554199999999E-3</v>
      </c>
      <c r="D87" s="35">
        <v>2.7249247399999997E-3</v>
      </c>
      <c r="E87" s="35">
        <v>2.7912614300000002E-3</v>
      </c>
      <c r="F87" s="35">
        <v>2.7558551399999992E-3</v>
      </c>
      <c r="G87" s="35">
        <v>2.6675956999999998E-3</v>
      </c>
      <c r="H87" s="35">
        <v>2.6831152599999996E-3</v>
      </c>
      <c r="I87" s="35">
        <v>2.9287794300000003E-3</v>
      </c>
      <c r="J87" s="35">
        <v>24.5893641541</v>
      </c>
      <c r="K87" s="35">
        <v>4.7641459839999997E-2</v>
      </c>
      <c r="L87" s="35">
        <v>47.695975757899994</v>
      </c>
      <c r="M87" s="35">
        <v>89.293754649370001</v>
      </c>
      <c r="N87" s="35">
        <v>129.0703144183</v>
      </c>
      <c r="O87" s="35">
        <v>13.88103406526</v>
      </c>
      <c r="P87" s="35">
        <v>48.143183482040001</v>
      </c>
      <c r="Q87" s="35">
        <v>181.19142032497999</v>
      </c>
      <c r="R87" s="35">
        <v>31.51640730602</v>
      </c>
      <c r="S87" s="35">
        <v>469.88078879867004</v>
      </c>
      <c r="T87" s="35">
        <v>3.1959077799999999E-3</v>
      </c>
      <c r="U87" s="35">
        <v>66.862612908499997</v>
      </c>
      <c r="V87" s="35">
        <v>20.90711189856</v>
      </c>
      <c r="W87" s="35">
        <v>126.2748052795</v>
      </c>
      <c r="X87" s="35">
        <v>19.001684074600004</v>
      </c>
      <c r="Y87" s="35">
        <v>170.64232235986</v>
      </c>
      <c r="Z87" s="35">
        <v>272.66191040975997</v>
      </c>
      <c r="AA87" s="35">
        <v>131.68866262987001</v>
      </c>
      <c r="AB87" s="35">
        <v>102.43105072204999</v>
      </c>
      <c r="AC87" s="35">
        <v>42.634892920499993</v>
      </c>
      <c r="AD87" s="35">
        <v>406.94147964059999</v>
      </c>
      <c r="AE87" s="35">
        <v>368.84764894719996</v>
      </c>
    </row>
  </sheetData>
  <sheetProtection algorithmName="SHA-512" hashValue="FtVaDqSP5S9Pag8yJsM7mrqh/bDYgryX7W5wE7GlfOSpV9JYAyjarXRrJ/6SVnYIqUgl02/nHcpjQYDSlRo/9Q==" saltValue="cNdv31NAY6xFiQt8fh9aM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147</v>
      </c>
      <c r="B2" s="18" t="s">
        <v>148</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2.110356863219187E-3</v>
      </c>
      <c r="D8" s="33">
        <v>2.0312886340368781E-3</v>
      </c>
      <c r="E8" s="33">
        <v>2.113006441161345E-3</v>
      </c>
      <c r="F8" s="33">
        <v>2.5181435119052977E-3</v>
      </c>
      <c r="G8" s="33">
        <v>2.4028086936095133E-3</v>
      </c>
      <c r="H8" s="33">
        <v>2.3029572368564459E-3</v>
      </c>
      <c r="I8" s="33">
        <v>2.338183338864039E-3</v>
      </c>
      <c r="J8" s="33">
        <v>2.2878585819457514E-3</v>
      </c>
      <c r="K8" s="33">
        <v>2.3437590613853958E-3</v>
      </c>
      <c r="L8" s="33">
        <v>2.3260687965035659E-3</v>
      </c>
      <c r="M8" s="33">
        <v>2.3209571620100311E-3</v>
      </c>
      <c r="N8" s="33">
        <v>3.1181414202243797E-3</v>
      </c>
      <c r="O8" s="33">
        <v>2.9753257814723057E-3</v>
      </c>
      <c r="P8" s="33">
        <v>2.8390513170684752E-3</v>
      </c>
      <c r="Q8" s="33">
        <v>2.7162659442307446E-3</v>
      </c>
      <c r="R8" s="33">
        <v>2.5846092404731257E-3</v>
      </c>
      <c r="S8" s="33">
        <v>2.9407428144032168E-3</v>
      </c>
      <c r="T8" s="33">
        <v>2.8060523027027121E-3</v>
      </c>
      <c r="U8" s="33">
        <v>3.2474655717013422E-3</v>
      </c>
      <c r="V8" s="33">
        <v>3.090061760176681E-3</v>
      </c>
      <c r="W8" s="33">
        <v>3.9192042339248898E-3</v>
      </c>
      <c r="X8" s="33">
        <v>3.7715111992898133E-3</v>
      </c>
      <c r="Y8" s="33">
        <v>3.8179195413383933E-3</v>
      </c>
      <c r="Z8" s="33">
        <v>3.6328659742927844E-3</v>
      </c>
      <c r="AA8" s="33">
        <v>3.4664751649298299E-3</v>
      </c>
      <c r="AB8" s="33">
        <v>5.1420383449869694E-3</v>
      </c>
      <c r="AC8" s="33">
        <v>4.9141935811626083E-3</v>
      </c>
      <c r="AD8" s="33">
        <v>4.6738932652366635E-3</v>
      </c>
      <c r="AE8" s="33">
        <v>4.3027437920517431E-3</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5.3303687605659881E-3</v>
      </c>
      <c r="D10" s="33">
        <v>5.2692171384993176E-3</v>
      </c>
      <c r="E10" s="33">
        <v>5.1098594829348696E-3</v>
      </c>
      <c r="F10" s="33">
        <v>4.8621859229814688E-3</v>
      </c>
      <c r="G10" s="33">
        <v>4.6394903826772142E-3</v>
      </c>
      <c r="H10" s="33">
        <v>4.4269946381966891E-3</v>
      </c>
      <c r="I10" s="33">
        <v>4.2355327283912355E-3</v>
      </c>
      <c r="J10" s="33">
        <v>4.1457380505879708E-3</v>
      </c>
      <c r="K10" s="33">
        <v>4.1064916038066578E-3</v>
      </c>
      <c r="L10" s="33">
        <v>4.1400288520562741E-3</v>
      </c>
      <c r="M10" s="33">
        <v>4.2384192113710337E-3</v>
      </c>
      <c r="N10" s="33">
        <v>9.5528525790653952E-3</v>
      </c>
      <c r="O10" s="33">
        <v>9.1153173428074278E-3</v>
      </c>
      <c r="P10" s="33">
        <v>1.1774943782996256E-2</v>
      </c>
      <c r="Q10" s="33">
        <v>1.7101659934091216E-2</v>
      </c>
      <c r="R10" s="33">
        <v>1.6297557502751227E-2</v>
      </c>
      <c r="S10" s="33">
        <v>8317.7827498493862</v>
      </c>
      <c r="T10" s="33">
        <v>7936.8155978414979</v>
      </c>
      <c r="U10" s="33">
        <v>44922.018814434203</v>
      </c>
      <c r="V10" s="33">
        <v>42744.660247682681</v>
      </c>
      <c r="W10" s="33">
        <v>64227.679002199468</v>
      </c>
      <c r="X10" s="33">
        <v>61285.953221974116</v>
      </c>
      <c r="Y10" s="33">
        <v>79299.646190404557</v>
      </c>
      <c r="Z10" s="33">
        <v>112301.92882409846</v>
      </c>
      <c r="AA10" s="33">
        <v>115998.90349609837</v>
      </c>
      <c r="AB10" s="33">
        <v>139532.65389315586</v>
      </c>
      <c r="AC10" s="33">
        <v>133498.0433211257</v>
      </c>
      <c r="AD10" s="33">
        <v>212189.43237296646</v>
      </c>
      <c r="AE10" s="33">
        <v>205925.57024197394</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519076.51002240018</v>
      </c>
      <c r="D12" s="33">
        <v>495302.01570332487</v>
      </c>
      <c r="E12" s="33">
        <v>731678.94465090218</v>
      </c>
      <c r="F12" s="33">
        <v>1307702.5142697024</v>
      </c>
      <c r="G12" s="33">
        <v>1249405.7747170276</v>
      </c>
      <c r="H12" s="33">
        <v>1200882.2998507379</v>
      </c>
      <c r="I12" s="33">
        <v>1395015.6277817839</v>
      </c>
      <c r="J12" s="33">
        <v>1547628.0618443263</v>
      </c>
      <c r="K12" s="33">
        <v>1546588.2846500652</v>
      </c>
      <c r="L12" s="33">
        <v>1602667.3777516051</v>
      </c>
      <c r="M12" s="33">
        <v>1551225.4829568013</v>
      </c>
      <c r="N12" s="33">
        <v>1835461.7463335465</v>
      </c>
      <c r="O12" s="33">
        <v>1835470.4353535059</v>
      </c>
      <c r="P12" s="33">
        <v>1833318.520848535</v>
      </c>
      <c r="Q12" s="33">
        <v>1789114.7750924986</v>
      </c>
      <c r="R12" s="33">
        <v>1750126.9562761656</v>
      </c>
      <c r="S12" s="33">
        <v>1799846.1302384848</v>
      </c>
      <c r="T12" s="33">
        <v>1863737.5362770883</v>
      </c>
      <c r="U12" s="33">
        <v>1825871.8199766045</v>
      </c>
      <c r="V12" s="33">
        <v>1764335.8588545748</v>
      </c>
      <c r="W12" s="33">
        <v>1814320.8362797883</v>
      </c>
      <c r="X12" s="33">
        <v>1869884.5006282036</v>
      </c>
      <c r="Y12" s="33">
        <v>1808921.8912267643</v>
      </c>
      <c r="Z12" s="33">
        <v>1737564.6786382014</v>
      </c>
      <c r="AA12" s="33">
        <v>1724487.1868998851</v>
      </c>
      <c r="AB12" s="33">
        <v>1534709.6226671836</v>
      </c>
      <c r="AC12" s="33">
        <v>1477841.8044836782</v>
      </c>
      <c r="AD12" s="33">
        <v>1360727.4626895241</v>
      </c>
      <c r="AE12" s="33">
        <v>1165755.2708849628</v>
      </c>
    </row>
    <row r="13" spans="1:31">
      <c r="A13" s="29" t="s">
        <v>40</v>
      </c>
      <c r="B13" s="29" t="s">
        <v>68</v>
      </c>
      <c r="C13" s="33">
        <v>7.9756879349192223E-3</v>
      </c>
      <c r="D13" s="33">
        <v>1.2420028864252048E-2</v>
      </c>
      <c r="E13" s="33">
        <v>1.3984631672977425E-2</v>
      </c>
      <c r="F13" s="33">
        <v>2.0466988115600347E-2</v>
      </c>
      <c r="G13" s="33">
        <v>2.1915789559387316E-2</v>
      </c>
      <c r="H13" s="33">
        <v>6245.9102427140569</v>
      </c>
      <c r="I13" s="33">
        <v>5975.7958319001791</v>
      </c>
      <c r="J13" s="33">
        <v>5686.1526153022969</v>
      </c>
      <c r="K13" s="33">
        <v>43718.822847657619</v>
      </c>
      <c r="L13" s="33">
        <v>57602.411347284593</v>
      </c>
      <c r="M13" s="33">
        <v>154068.86396271436</v>
      </c>
      <c r="N13" s="33">
        <v>330720.5378026691</v>
      </c>
      <c r="O13" s="33">
        <v>384387.63792002707</v>
      </c>
      <c r="P13" s="33">
        <v>366782.09711186768</v>
      </c>
      <c r="Q13" s="33">
        <v>354932.94788863859</v>
      </c>
      <c r="R13" s="33">
        <v>353614.78480158793</v>
      </c>
      <c r="S13" s="33">
        <v>484995.75245247816</v>
      </c>
      <c r="T13" s="33">
        <v>476640.82039958378</v>
      </c>
      <c r="U13" s="33">
        <v>466712.88554962835</v>
      </c>
      <c r="V13" s="33">
        <v>469612.69303272956</v>
      </c>
      <c r="W13" s="33">
        <v>530579.429207245</v>
      </c>
      <c r="X13" s="33">
        <v>610462.11965828738</v>
      </c>
      <c r="Y13" s="33">
        <v>594849.78476970154</v>
      </c>
      <c r="Z13" s="33">
        <v>566017.57046108681</v>
      </c>
      <c r="AA13" s="33">
        <v>547709.62022050377</v>
      </c>
      <c r="AB13" s="33">
        <v>645081.16719159612</v>
      </c>
      <c r="AC13" s="33">
        <v>617182.22245772544</v>
      </c>
      <c r="AD13" s="33">
        <v>587822.07085801696</v>
      </c>
      <c r="AE13" s="33">
        <v>621886.04396153777</v>
      </c>
    </row>
    <row r="14" spans="1:31">
      <c r="A14" s="29" t="s">
        <v>40</v>
      </c>
      <c r="B14" s="29" t="s">
        <v>36</v>
      </c>
      <c r="C14" s="33">
        <v>1.1061598150717441E-2</v>
      </c>
      <c r="D14" s="33">
        <v>1.0997287536269339E-2</v>
      </c>
      <c r="E14" s="33">
        <v>1.052166878213606E-2</v>
      </c>
      <c r="F14" s="33">
        <v>1.0011686233178461E-2</v>
      </c>
      <c r="G14" s="33">
        <v>9.9350351664281612E-3</v>
      </c>
      <c r="H14" s="33">
        <v>9.7217761423316895E-3</v>
      </c>
      <c r="I14" s="33">
        <v>1.069622296194097E-2</v>
      </c>
      <c r="J14" s="33">
        <v>1.382976047763353E-2</v>
      </c>
      <c r="K14" s="33">
        <v>1.853873937026421E-2</v>
      </c>
      <c r="L14" s="33">
        <v>1.8723319777512508E-2</v>
      </c>
      <c r="M14" s="33">
        <v>2.029449675139728E-2</v>
      </c>
      <c r="N14" s="33">
        <v>41563.718520182825</v>
      </c>
      <c r="O14" s="33">
        <v>39660.036768798534</v>
      </c>
      <c r="P14" s="33">
        <v>37843.546697935679</v>
      </c>
      <c r="Q14" s="33">
        <v>54810.390843574009</v>
      </c>
      <c r="R14" s="33">
        <v>52153.745464392217</v>
      </c>
      <c r="S14" s="33">
        <v>56533.24692778568</v>
      </c>
      <c r="T14" s="33">
        <v>53943.937997892077</v>
      </c>
      <c r="U14" s="33">
        <v>65283.059450701294</v>
      </c>
      <c r="V14" s="33">
        <v>62118.806540654972</v>
      </c>
      <c r="W14" s="33">
        <v>130685.92675422509</v>
      </c>
      <c r="X14" s="33">
        <v>130812.18776583909</v>
      </c>
      <c r="Y14" s="33">
        <v>125154.72640479967</v>
      </c>
      <c r="Z14" s="33">
        <v>134317.03713216836</v>
      </c>
      <c r="AA14" s="33">
        <v>128165.11178000239</v>
      </c>
      <c r="AB14" s="33">
        <v>217211.02106923817</v>
      </c>
      <c r="AC14" s="33">
        <v>207816.91903790899</v>
      </c>
      <c r="AD14" s="33">
        <v>230574.51458839045</v>
      </c>
      <c r="AE14" s="33">
        <v>242649.92013454315</v>
      </c>
    </row>
    <row r="15" spans="1:31">
      <c r="A15" s="29" t="s">
        <v>40</v>
      </c>
      <c r="B15" s="29" t="s">
        <v>73</v>
      </c>
      <c r="C15" s="33">
        <v>0</v>
      </c>
      <c r="D15" s="33">
        <v>0</v>
      </c>
      <c r="E15" s="33">
        <v>1.7464295736794141E-2</v>
      </c>
      <c r="F15" s="33">
        <v>2.0735331419651129E-2</v>
      </c>
      <c r="G15" s="33">
        <v>2.0317468661821009E-2</v>
      </c>
      <c r="H15" s="33">
        <v>2.1159181114447811E-2</v>
      </c>
      <c r="I15" s="33">
        <v>2.2475295839403969E-2</v>
      </c>
      <c r="J15" s="33">
        <v>2.8185663537455261E-2</v>
      </c>
      <c r="K15" s="33">
        <v>17807.670865174805</v>
      </c>
      <c r="L15" s="33">
        <v>20744.580309000699</v>
      </c>
      <c r="M15" s="33">
        <v>21935.617660496242</v>
      </c>
      <c r="N15" s="33">
        <v>333958.15302797279</v>
      </c>
      <c r="O15" s="33">
        <v>361824.43821123661</v>
      </c>
      <c r="P15" s="33">
        <v>345252.32639998605</v>
      </c>
      <c r="Q15" s="33">
        <v>397017.71040581202</v>
      </c>
      <c r="R15" s="33">
        <v>377774.36525529483</v>
      </c>
      <c r="S15" s="33">
        <v>544191.07157257257</v>
      </c>
      <c r="T15" s="33">
        <v>519266.28946175432</v>
      </c>
      <c r="U15" s="33">
        <v>518783.10728402575</v>
      </c>
      <c r="V15" s="33">
        <v>493637.82502062287</v>
      </c>
      <c r="W15" s="33">
        <v>550514.67109042162</v>
      </c>
      <c r="X15" s="33">
        <v>572446.28933809197</v>
      </c>
      <c r="Y15" s="33">
        <v>547688.71252242208</v>
      </c>
      <c r="Z15" s="33">
        <v>521142.38771579246</v>
      </c>
      <c r="AA15" s="33">
        <v>497273.27053941973</v>
      </c>
      <c r="AB15" s="33">
        <v>474497.39640869456</v>
      </c>
      <c r="AC15" s="33">
        <v>453975.9851265857</v>
      </c>
      <c r="AD15" s="33">
        <v>431971.88721642591</v>
      </c>
      <c r="AE15" s="33">
        <v>412186.91511874803</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519076.52543881373</v>
      </c>
      <c r="D17" s="35">
        <v>495302.03542385949</v>
      </c>
      <c r="E17" s="35">
        <v>731678.96585839975</v>
      </c>
      <c r="F17" s="35">
        <v>1307702.5421170201</v>
      </c>
      <c r="G17" s="35">
        <v>1249405.803675116</v>
      </c>
      <c r="H17" s="35">
        <v>1207128.2168234037</v>
      </c>
      <c r="I17" s="35">
        <v>1400991.4301874002</v>
      </c>
      <c r="J17" s="35">
        <v>1553314.2208932252</v>
      </c>
      <c r="K17" s="35">
        <v>1590307.1139479736</v>
      </c>
      <c r="L17" s="35">
        <v>1660269.7955649875</v>
      </c>
      <c r="M17" s="35">
        <v>1705294.353478892</v>
      </c>
      <c r="N17" s="35">
        <v>2166182.2968072095</v>
      </c>
      <c r="O17" s="35">
        <v>2219858.085364176</v>
      </c>
      <c r="P17" s="35">
        <v>2200100.6325743976</v>
      </c>
      <c r="Q17" s="35">
        <v>2144047.7427990632</v>
      </c>
      <c r="R17" s="35">
        <v>2103741.7599599203</v>
      </c>
      <c r="S17" s="35">
        <v>2293159.668381555</v>
      </c>
      <c r="T17" s="35">
        <v>2348315.1750805657</v>
      </c>
      <c r="U17" s="35">
        <v>2337506.7275881325</v>
      </c>
      <c r="V17" s="35">
        <v>2276693.2152250488</v>
      </c>
      <c r="W17" s="35">
        <v>2409127.948408437</v>
      </c>
      <c r="X17" s="35">
        <v>2541632.5772799766</v>
      </c>
      <c r="Y17" s="35">
        <v>2483071.3260047901</v>
      </c>
      <c r="Z17" s="35">
        <v>2415884.1815562528</v>
      </c>
      <c r="AA17" s="35">
        <v>2388195.7140829624</v>
      </c>
      <c r="AB17" s="35">
        <v>2319323.4488939741</v>
      </c>
      <c r="AC17" s="35">
        <v>2228522.0751767228</v>
      </c>
      <c r="AD17" s="35">
        <v>2160738.9705944005</v>
      </c>
      <c r="AE17" s="35">
        <v>1993566.8893912183</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4.4335188273573502E-4</v>
      </c>
      <c r="D22" s="33">
        <v>4.4063502733861497E-4</v>
      </c>
      <c r="E22" s="33">
        <v>4.5331721082391899E-4</v>
      </c>
      <c r="F22" s="33">
        <v>5.2609867074052694E-4</v>
      </c>
      <c r="G22" s="33">
        <v>5.0200254821667505E-4</v>
      </c>
      <c r="H22" s="33">
        <v>4.7901006490154202E-4</v>
      </c>
      <c r="I22" s="33">
        <v>4.95385632995651E-4</v>
      </c>
      <c r="J22" s="33">
        <v>4.82431295026672E-4</v>
      </c>
      <c r="K22" s="33">
        <v>5.0509231613404099E-4</v>
      </c>
      <c r="L22" s="33">
        <v>4.8195831672991703E-4</v>
      </c>
      <c r="M22" s="33">
        <v>4.8070408439429899E-4</v>
      </c>
      <c r="N22" s="33">
        <v>7.9820879600222508E-4</v>
      </c>
      <c r="O22" s="33">
        <v>7.6164961420271005E-4</v>
      </c>
      <c r="P22" s="33">
        <v>7.26764898759046E-4</v>
      </c>
      <c r="Q22" s="33">
        <v>6.9533323758299908E-4</v>
      </c>
      <c r="R22" s="33">
        <v>6.6163061642849502E-4</v>
      </c>
      <c r="S22" s="33">
        <v>8.2683300758034696E-4</v>
      </c>
      <c r="T22" s="33">
        <v>7.8896279317859392E-4</v>
      </c>
      <c r="U22" s="33">
        <v>8.1330841653118606E-4</v>
      </c>
      <c r="V22" s="33">
        <v>7.7388756914094706E-4</v>
      </c>
      <c r="W22" s="33">
        <v>1.14485089592149E-3</v>
      </c>
      <c r="X22" s="33">
        <v>1.0924149765893999E-3</v>
      </c>
      <c r="Y22" s="33">
        <v>1.0584188731286299E-3</v>
      </c>
      <c r="Z22" s="33">
        <v>1.00711758566562E-3</v>
      </c>
      <c r="AA22" s="33">
        <v>9.6099006227544706E-4</v>
      </c>
      <c r="AB22" s="33">
        <v>2.101930193685E-3</v>
      </c>
      <c r="AC22" s="33">
        <v>2.0055662560720098E-3</v>
      </c>
      <c r="AD22" s="33">
        <v>1.8985618202135698E-3</v>
      </c>
      <c r="AE22" s="33">
        <v>1.78228039411535E-3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1.0611415783728811E-3</v>
      </c>
      <c r="D24" s="33">
        <v>1.0637005211506277E-3</v>
      </c>
      <c r="E24" s="33">
        <v>1.064466818167813E-3</v>
      </c>
      <c r="F24" s="33">
        <v>1.0128723883819539E-3</v>
      </c>
      <c r="G24" s="33">
        <v>9.6648128623922291E-4</v>
      </c>
      <c r="H24" s="33">
        <v>9.2221496741836393E-4</v>
      </c>
      <c r="I24" s="33">
        <v>8.8233033837688398E-4</v>
      </c>
      <c r="J24" s="33">
        <v>8.3956401638887203E-4</v>
      </c>
      <c r="K24" s="33">
        <v>8.2531851944504494E-4</v>
      </c>
      <c r="L24" s="33">
        <v>8.2468251246847486E-4</v>
      </c>
      <c r="M24" s="33">
        <v>8.3188797837016007E-4</v>
      </c>
      <c r="N24" s="33">
        <v>3.551336647965404E-3</v>
      </c>
      <c r="O24" s="33">
        <v>3.3886800062514623E-3</v>
      </c>
      <c r="P24" s="33">
        <v>6.3105951815877999E-3</v>
      </c>
      <c r="Q24" s="33">
        <v>6.0822360304803305E-3</v>
      </c>
      <c r="R24" s="33">
        <v>5.7874316322034805E-3</v>
      </c>
      <c r="S24" s="33">
        <v>4564.9863894852397</v>
      </c>
      <c r="T24" s="33">
        <v>4355.903041667766</v>
      </c>
      <c r="U24" s="33">
        <v>30600.93353955105</v>
      </c>
      <c r="V24" s="33">
        <v>29117.714250850542</v>
      </c>
      <c r="W24" s="33">
        <v>36142.710053168317</v>
      </c>
      <c r="X24" s="33">
        <v>34487.318739293005</v>
      </c>
      <c r="Y24" s="33">
        <v>49468.535057738751</v>
      </c>
      <c r="Z24" s="33">
        <v>70468.989886442825</v>
      </c>
      <c r="AA24" s="33">
        <v>67241.40253662935</v>
      </c>
      <c r="AB24" s="33">
        <v>64161.643287875144</v>
      </c>
      <c r="AC24" s="33">
        <v>61386.733482373718</v>
      </c>
      <c r="AD24" s="33">
        <v>68112.621929641173</v>
      </c>
      <c r="AE24" s="33">
        <v>64992.959830652653</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63418.738990538615</v>
      </c>
      <c r="D26" s="33">
        <v>60514.066131758249</v>
      </c>
      <c r="E26" s="33">
        <v>248211.12492406461</v>
      </c>
      <c r="F26" s="33">
        <v>520255.40234609169</v>
      </c>
      <c r="G26" s="33">
        <v>496426.9117846085</v>
      </c>
      <c r="H26" s="33">
        <v>473689.80297182885</v>
      </c>
      <c r="I26" s="33">
        <v>470451.51453378191</v>
      </c>
      <c r="J26" s="33">
        <v>456638.97152618883</v>
      </c>
      <c r="K26" s="33">
        <v>435724.21204698598</v>
      </c>
      <c r="L26" s="33">
        <v>542682.57082253043</v>
      </c>
      <c r="M26" s="33">
        <v>519212.23831773107</v>
      </c>
      <c r="N26" s="33">
        <v>769797.25362814567</v>
      </c>
      <c r="O26" s="33">
        <v>734539.36385655752</v>
      </c>
      <c r="P26" s="33">
        <v>700896.33927874139</v>
      </c>
      <c r="Q26" s="33">
        <v>670583.46170423925</v>
      </c>
      <c r="R26" s="33">
        <v>650205.91269457922</v>
      </c>
      <c r="S26" s="33">
        <v>620425.48966778931</v>
      </c>
      <c r="T26" s="33">
        <v>691339.17527185241</v>
      </c>
      <c r="U26" s="33">
        <v>661439.63178038131</v>
      </c>
      <c r="V26" s="33">
        <v>650759.53103469813</v>
      </c>
      <c r="W26" s="33">
        <v>642362.90932562272</v>
      </c>
      <c r="X26" s="33">
        <v>665751.78650864167</v>
      </c>
      <c r="Y26" s="33">
        <v>636958.86514353694</v>
      </c>
      <c r="Z26" s="33">
        <v>606085.63464133488</v>
      </c>
      <c r="AA26" s="33">
        <v>616882.750441771</v>
      </c>
      <c r="AB26" s="33">
        <v>570014.08521623223</v>
      </c>
      <c r="AC26" s="33">
        <v>549933.79021198209</v>
      </c>
      <c r="AD26" s="33">
        <v>464544.81008359033</v>
      </c>
      <c r="AE26" s="33">
        <v>359030.28311406117</v>
      </c>
    </row>
    <row r="27" spans="1:31">
      <c r="A27" s="29" t="s">
        <v>130</v>
      </c>
      <c r="B27" s="29" t="s">
        <v>68</v>
      </c>
      <c r="C27" s="33">
        <v>1.8155075537974838E-3</v>
      </c>
      <c r="D27" s="33">
        <v>2.9918474755752439E-3</v>
      </c>
      <c r="E27" s="33">
        <v>3.3387544294415854E-3</v>
      </c>
      <c r="F27" s="33">
        <v>5.1032696396164966E-3</v>
      </c>
      <c r="G27" s="33">
        <v>7.200694804747808E-3</v>
      </c>
      <c r="H27" s="33">
        <v>6245.8961280855165</v>
      </c>
      <c r="I27" s="33">
        <v>5975.7722669758368</v>
      </c>
      <c r="J27" s="33">
        <v>5686.1294483959118</v>
      </c>
      <c r="K27" s="33">
        <v>43718.798608584475</v>
      </c>
      <c r="L27" s="33">
        <v>51807.947955311436</v>
      </c>
      <c r="M27" s="33">
        <v>73785.475296478049</v>
      </c>
      <c r="N27" s="33">
        <v>196633.38605258625</v>
      </c>
      <c r="O27" s="33">
        <v>231935.46409183103</v>
      </c>
      <c r="P27" s="33">
        <v>221312.46564837097</v>
      </c>
      <c r="Q27" s="33">
        <v>215754.69369910265</v>
      </c>
      <c r="R27" s="33">
        <v>216136.53327895561</v>
      </c>
      <c r="S27" s="33">
        <v>280953.68212271837</v>
      </c>
      <c r="T27" s="33">
        <v>279134.30492205702</v>
      </c>
      <c r="U27" s="33">
        <v>267062.09986813023</v>
      </c>
      <c r="V27" s="33">
        <v>267674.31142963248</v>
      </c>
      <c r="W27" s="33">
        <v>293709.47232934611</v>
      </c>
      <c r="X27" s="33">
        <v>340196.39446299803</v>
      </c>
      <c r="Y27" s="33">
        <v>331794.0613525869</v>
      </c>
      <c r="Z27" s="33">
        <v>315712.08950560447</v>
      </c>
      <c r="AA27" s="33">
        <v>301251.99368567922</v>
      </c>
      <c r="AB27" s="33">
        <v>313022.98904469243</v>
      </c>
      <c r="AC27" s="33">
        <v>299485.14095068112</v>
      </c>
      <c r="AD27" s="33">
        <v>284969.17392955819</v>
      </c>
      <c r="AE27" s="33">
        <v>279949.22804449563</v>
      </c>
    </row>
    <row r="28" spans="1:31">
      <c r="A28" s="29" t="s">
        <v>130</v>
      </c>
      <c r="B28" s="29" t="s">
        <v>36</v>
      </c>
      <c r="C28" s="33">
        <v>3.5446647108278401E-3</v>
      </c>
      <c r="D28" s="33">
        <v>3.5187114426415899E-3</v>
      </c>
      <c r="E28" s="33">
        <v>3.3665316303938598E-3</v>
      </c>
      <c r="F28" s="33">
        <v>3.2033567179760099E-3</v>
      </c>
      <c r="G28" s="33">
        <v>3.0566380884548502E-3</v>
      </c>
      <c r="H28" s="33">
        <v>2.9166393962194101E-3</v>
      </c>
      <c r="I28" s="33">
        <v>3.2731634122338199E-3</v>
      </c>
      <c r="J28" s="33">
        <v>3.4538461425375703E-3</v>
      </c>
      <c r="K28" s="33">
        <v>5.2043397328534694E-3</v>
      </c>
      <c r="L28" s="33">
        <v>5.2214998217094896E-3</v>
      </c>
      <c r="M28" s="33">
        <v>5.4652181214500297E-3</v>
      </c>
      <c r="N28" s="33">
        <v>19571.697642204919</v>
      </c>
      <c r="O28" s="33">
        <v>18675.284002302404</v>
      </c>
      <c r="P28" s="33">
        <v>17819.927653907394</v>
      </c>
      <c r="Q28" s="33">
        <v>17049.239562721377</v>
      </c>
      <c r="R28" s="33">
        <v>16222.86735599056</v>
      </c>
      <c r="S28" s="33">
        <v>15479.836904187845</v>
      </c>
      <c r="T28" s="33">
        <v>14770.836734756605</v>
      </c>
      <c r="U28" s="33">
        <v>27804.133346693037</v>
      </c>
      <c r="V28" s="33">
        <v>26456.474235832495</v>
      </c>
      <c r="W28" s="33">
        <v>67992.404091193544</v>
      </c>
      <c r="X28" s="33">
        <v>64878.248102871752</v>
      </c>
      <c r="Y28" s="33">
        <v>62072.346062821445</v>
      </c>
      <c r="Z28" s="33">
        <v>59063.739243987016</v>
      </c>
      <c r="AA28" s="33">
        <v>56358.529790527049</v>
      </c>
      <c r="AB28" s="33">
        <v>53777.223077557072</v>
      </c>
      <c r="AC28" s="33">
        <v>51451.426117761912</v>
      </c>
      <c r="AD28" s="33">
        <v>48957.588747631184</v>
      </c>
      <c r="AE28" s="33">
        <v>46715.255675739696</v>
      </c>
    </row>
    <row r="29" spans="1:31">
      <c r="A29" s="29" t="s">
        <v>130</v>
      </c>
      <c r="B29" s="29" t="s">
        <v>73</v>
      </c>
      <c r="C29" s="33">
        <v>0</v>
      </c>
      <c r="D29" s="33">
        <v>0</v>
      </c>
      <c r="E29" s="33">
        <v>4.39466961456481E-3</v>
      </c>
      <c r="F29" s="33">
        <v>5.1502568048631707E-3</v>
      </c>
      <c r="G29" s="33">
        <v>4.9143671782564307E-3</v>
      </c>
      <c r="H29" s="33">
        <v>4.6892816567747206E-3</v>
      </c>
      <c r="I29" s="33">
        <v>5.2071485578017397E-3</v>
      </c>
      <c r="J29" s="33">
        <v>5.0630041220814806E-3</v>
      </c>
      <c r="K29" s="33">
        <v>5.4365359490256395E-3</v>
      </c>
      <c r="L29" s="33">
        <v>6.2310731096254599E-3</v>
      </c>
      <c r="M29" s="33">
        <v>7.0760795032197401E-3</v>
      </c>
      <c r="N29" s="33">
        <v>162303.36109884692</v>
      </c>
      <c r="O29" s="33">
        <v>154869.61930747173</v>
      </c>
      <c r="P29" s="33">
        <v>147776.35424218883</v>
      </c>
      <c r="Q29" s="33">
        <v>163638.2939308644</v>
      </c>
      <c r="R29" s="33">
        <v>155706.78838987765</v>
      </c>
      <c r="S29" s="33">
        <v>214150.96953459011</v>
      </c>
      <c r="T29" s="33">
        <v>204342.52810050725</v>
      </c>
      <c r="U29" s="33">
        <v>195504.97265342154</v>
      </c>
      <c r="V29" s="33">
        <v>186028.89748396201</v>
      </c>
      <c r="W29" s="33">
        <v>177508.51236026027</v>
      </c>
      <c r="X29" s="33">
        <v>169378.35142831158</v>
      </c>
      <c r="Y29" s="33">
        <v>162052.9523044099</v>
      </c>
      <c r="Z29" s="33">
        <v>154198.28786871021</v>
      </c>
      <c r="AA29" s="33">
        <v>147135.77080851156</v>
      </c>
      <c r="AB29" s="33">
        <v>140396.72781482263</v>
      </c>
      <c r="AC29" s="33">
        <v>134324.74719710668</v>
      </c>
      <c r="AD29" s="33">
        <v>127814.06164122101</v>
      </c>
      <c r="AE29" s="33">
        <v>121959.98243352561</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63418.74231053963</v>
      </c>
      <c r="D31" s="35">
        <v>60514.07062794127</v>
      </c>
      <c r="E31" s="35">
        <v>248211.12978060308</v>
      </c>
      <c r="F31" s="35">
        <v>520255.40898833238</v>
      </c>
      <c r="G31" s="35">
        <v>496426.92045378714</v>
      </c>
      <c r="H31" s="35">
        <v>479935.70050113939</v>
      </c>
      <c r="I31" s="35">
        <v>476427.28817847371</v>
      </c>
      <c r="J31" s="35">
        <v>462325.10229658009</v>
      </c>
      <c r="K31" s="35">
        <v>479443.01198598125</v>
      </c>
      <c r="L31" s="35">
        <v>594490.52008448262</v>
      </c>
      <c r="M31" s="35">
        <v>592997.71492680116</v>
      </c>
      <c r="N31" s="35">
        <v>966430.64403027738</v>
      </c>
      <c r="O31" s="35">
        <v>966474.83209871815</v>
      </c>
      <c r="P31" s="35">
        <v>922208.81196447252</v>
      </c>
      <c r="Q31" s="35">
        <v>886338.16218091117</v>
      </c>
      <c r="R31" s="35">
        <v>866342.4524225971</v>
      </c>
      <c r="S31" s="35">
        <v>905944.15900682588</v>
      </c>
      <c r="T31" s="35">
        <v>974829.38402453996</v>
      </c>
      <c r="U31" s="35">
        <v>959102.66600137111</v>
      </c>
      <c r="V31" s="35">
        <v>947551.55748906871</v>
      </c>
      <c r="W31" s="35">
        <v>972215.09285298805</v>
      </c>
      <c r="X31" s="35">
        <v>1040435.5008033477</v>
      </c>
      <c r="Y31" s="35">
        <v>1018221.4626122816</v>
      </c>
      <c r="Z31" s="35">
        <v>992266.71504049981</v>
      </c>
      <c r="AA31" s="35">
        <v>985376.1476250696</v>
      </c>
      <c r="AB31" s="35">
        <v>947198.71965073003</v>
      </c>
      <c r="AC31" s="35">
        <v>910805.66665060329</v>
      </c>
      <c r="AD31" s="35">
        <v>817626.60784135154</v>
      </c>
      <c r="AE31" s="35">
        <v>703972.47277148976</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4.661704191141E-4</v>
      </c>
      <c r="D36" s="33">
        <v>4.4481910203101796E-4</v>
      </c>
      <c r="E36" s="33">
        <v>4.5245770028674799E-4</v>
      </c>
      <c r="F36" s="33">
        <v>5.6832902518181802E-4</v>
      </c>
      <c r="G36" s="33">
        <v>5.4229868793468901E-4</v>
      </c>
      <c r="H36" s="33">
        <v>5.1746057988433897E-4</v>
      </c>
      <c r="I36" s="33">
        <v>5.1743384040827496E-4</v>
      </c>
      <c r="J36" s="33">
        <v>5.1153589913012997E-4</v>
      </c>
      <c r="K36" s="33">
        <v>5.3353962120862E-4</v>
      </c>
      <c r="L36" s="33">
        <v>5.4197255786778901E-4</v>
      </c>
      <c r="M36" s="33">
        <v>5.863708429748991E-4</v>
      </c>
      <c r="N36" s="33">
        <v>7.2960766518651195E-4</v>
      </c>
      <c r="O36" s="33">
        <v>6.9619051993896792E-4</v>
      </c>
      <c r="P36" s="33">
        <v>6.6430393097499901E-4</v>
      </c>
      <c r="Q36" s="33">
        <v>6.3557362752752295E-4</v>
      </c>
      <c r="R36" s="33">
        <v>6.0476753912764604E-4</v>
      </c>
      <c r="S36" s="33">
        <v>5.9540037096279298E-4</v>
      </c>
      <c r="T36" s="33">
        <v>5.6813012473831204E-4</v>
      </c>
      <c r="U36" s="33">
        <v>8.1776026376937001E-4</v>
      </c>
      <c r="V36" s="33">
        <v>7.78123636501517E-4</v>
      </c>
      <c r="W36" s="33">
        <v>7.4248438567912998E-4</v>
      </c>
      <c r="X36" s="33">
        <v>7.4028997125448199E-4</v>
      </c>
      <c r="Y36" s="33">
        <v>7.0827336782711798E-4</v>
      </c>
      <c r="Z36" s="33">
        <v>6.739435419256879E-4</v>
      </c>
      <c r="AA36" s="33">
        <v>6.4307589852803009E-4</v>
      </c>
      <c r="AB36" s="33">
        <v>4.6935140799143899E-4</v>
      </c>
      <c r="AC36" s="33">
        <v>4.4905255418923001E-4</v>
      </c>
      <c r="AD36" s="33">
        <v>4.1899261319457799E-4</v>
      </c>
      <c r="AE36" s="33">
        <v>3.5715513833740696E-4</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1.074284841328339E-3</v>
      </c>
      <c r="D38" s="33">
        <v>1.0732197470885972E-3</v>
      </c>
      <c r="E38" s="33">
        <v>1.0485636660248598E-3</v>
      </c>
      <c r="F38" s="33">
        <v>9.9774005788661694E-4</v>
      </c>
      <c r="G38" s="33">
        <v>9.5204203958911601E-4</v>
      </c>
      <c r="H38" s="33">
        <v>9.0843706031496808E-4</v>
      </c>
      <c r="I38" s="33">
        <v>8.6914830830129891E-4</v>
      </c>
      <c r="J38" s="33">
        <v>8.7976594262420505E-4</v>
      </c>
      <c r="K38" s="33">
        <v>8.6238107057577706E-4</v>
      </c>
      <c r="L38" s="33">
        <v>8.8038318538646496E-4</v>
      </c>
      <c r="M38" s="33">
        <v>9.5723164529616797E-4</v>
      </c>
      <c r="N38" s="33">
        <v>1.277677743359386E-3</v>
      </c>
      <c r="O38" s="33">
        <v>1.2191581515751083E-3</v>
      </c>
      <c r="P38" s="33">
        <v>1.1633188464596688E-3</v>
      </c>
      <c r="Q38" s="33">
        <v>1.1130067800898371E-3</v>
      </c>
      <c r="R38" s="33">
        <v>1.083870208131408E-3</v>
      </c>
      <c r="S38" s="33">
        <v>1.0454535369444559E-3</v>
      </c>
      <c r="T38" s="33">
        <v>9.9757016844297304E-4</v>
      </c>
      <c r="U38" s="33">
        <v>10895.042457166785</v>
      </c>
      <c r="V38" s="33">
        <v>10366.962583303</v>
      </c>
      <c r="W38" s="33">
        <v>9892.1398656257006</v>
      </c>
      <c r="X38" s="33">
        <v>9439.0647535185217</v>
      </c>
      <c r="Y38" s="33">
        <v>9030.8371607193239</v>
      </c>
      <c r="Z38" s="33">
        <v>8593.1148363594111</v>
      </c>
      <c r="AA38" s="33">
        <v>17040.111562462534</v>
      </c>
      <c r="AB38" s="33">
        <v>45106.327066973761</v>
      </c>
      <c r="AC38" s="33">
        <v>43155.535548915846</v>
      </c>
      <c r="AD38" s="33">
        <v>113035.63085448998</v>
      </c>
      <c r="AE38" s="33">
        <v>107858.42634493169</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412797.98926916294</v>
      </c>
      <c r="D40" s="33">
        <v>393891.21111949126</v>
      </c>
      <c r="E40" s="33">
        <v>376855.9170014775</v>
      </c>
      <c r="F40" s="33">
        <v>505590.28064724698</v>
      </c>
      <c r="G40" s="33">
        <v>482433.47373045102</v>
      </c>
      <c r="H40" s="33">
        <v>460337.28391067067</v>
      </c>
      <c r="I40" s="33">
        <v>440428.28106439975</v>
      </c>
      <c r="J40" s="33">
        <v>522282.45824875426</v>
      </c>
      <c r="K40" s="33">
        <v>498361.12408475357</v>
      </c>
      <c r="L40" s="33">
        <v>475535.42355567229</v>
      </c>
      <c r="M40" s="33">
        <v>472840.54733692174</v>
      </c>
      <c r="N40" s="33">
        <v>457604.34905014437</v>
      </c>
      <c r="O40" s="33">
        <v>520721.00614200335</v>
      </c>
      <c r="P40" s="33">
        <v>497626.34359878005</v>
      </c>
      <c r="Q40" s="33">
        <v>503488.93432644865</v>
      </c>
      <c r="R40" s="33">
        <v>497709.75277398963</v>
      </c>
      <c r="S40" s="33">
        <v>512902.19462988334</v>
      </c>
      <c r="T40" s="33">
        <v>489410.49813508184</v>
      </c>
      <c r="U40" s="33">
        <v>468244.11562471837</v>
      </c>
      <c r="V40" s="33">
        <v>445548.44514557678</v>
      </c>
      <c r="W40" s="33">
        <v>466812.08419635618</v>
      </c>
      <c r="X40" s="33">
        <v>511620.38746696489</v>
      </c>
      <c r="Y40" s="33">
        <v>489493.45385495288</v>
      </c>
      <c r="Z40" s="33">
        <v>482088.58090795681</v>
      </c>
      <c r="AA40" s="33">
        <v>475828.83911150292</v>
      </c>
      <c r="AB40" s="33">
        <v>329218.58569639339</v>
      </c>
      <c r="AC40" s="33">
        <v>314980.2988885527</v>
      </c>
      <c r="AD40" s="33">
        <v>333789.93062609655</v>
      </c>
      <c r="AE40" s="33">
        <v>325924.81616591744</v>
      </c>
    </row>
    <row r="41" spans="1:31">
      <c r="A41" s="29" t="s">
        <v>131</v>
      </c>
      <c r="B41" s="29" t="s">
        <v>68</v>
      </c>
      <c r="C41" s="33">
        <v>2.4346754264563896E-3</v>
      </c>
      <c r="D41" s="33">
        <v>3.8467448452478487E-3</v>
      </c>
      <c r="E41" s="33">
        <v>4.1160216458996143E-3</v>
      </c>
      <c r="F41" s="33">
        <v>5.147412553649036E-3</v>
      </c>
      <c r="G41" s="33">
        <v>4.9116531980913586E-3</v>
      </c>
      <c r="H41" s="33">
        <v>4.6866919810457219E-3</v>
      </c>
      <c r="I41" s="33">
        <v>4.762830007178382E-3</v>
      </c>
      <c r="J41" s="33">
        <v>5.2595454282944694E-3</v>
      </c>
      <c r="K41" s="33">
        <v>5.2860895268270949E-3</v>
      </c>
      <c r="L41" s="33">
        <v>6.9005401833196912E-3</v>
      </c>
      <c r="M41" s="33">
        <v>21225.022980832684</v>
      </c>
      <c r="N41" s="33">
        <v>42135.86359809112</v>
      </c>
      <c r="O41" s="33">
        <v>58288.111787387235</v>
      </c>
      <c r="P41" s="33">
        <v>55618.427255898314</v>
      </c>
      <c r="Q41" s="33">
        <v>53213.000736762588</v>
      </c>
      <c r="R41" s="33">
        <v>50633.78043685422</v>
      </c>
      <c r="S41" s="33">
        <v>101549.85176154433</v>
      </c>
      <c r="T41" s="33">
        <v>99708.596951094063</v>
      </c>
      <c r="U41" s="33">
        <v>105685.17204144472</v>
      </c>
      <c r="V41" s="33">
        <v>110274.53571898653</v>
      </c>
      <c r="W41" s="33">
        <v>125688.03214193248</v>
      </c>
      <c r="X41" s="33">
        <v>161675.29442575152</v>
      </c>
      <c r="Y41" s="33">
        <v>154683.04276992014</v>
      </c>
      <c r="Z41" s="33">
        <v>147185.59594919003</v>
      </c>
      <c r="AA41" s="33">
        <v>140444.27328817284</v>
      </c>
      <c r="AB41" s="33">
        <v>215637.17617703721</v>
      </c>
      <c r="AC41" s="33">
        <v>206311.14101253066</v>
      </c>
      <c r="AD41" s="33">
        <v>196311.29358678858</v>
      </c>
      <c r="AE41" s="33">
        <v>229985.35855757483</v>
      </c>
    </row>
    <row r="42" spans="1:31">
      <c r="A42" s="29" t="s">
        <v>131</v>
      </c>
      <c r="B42" s="29" t="s">
        <v>36</v>
      </c>
      <c r="C42" s="33">
        <v>1.8871248917157399E-3</v>
      </c>
      <c r="D42" s="33">
        <v>1.8006916898515599E-3</v>
      </c>
      <c r="E42" s="33">
        <v>1.72281405545483E-3</v>
      </c>
      <c r="F42" s="33">
        <v>1.6393097063279499E-3</v>
      </c>
      <c r="G42" s="33">
        <v>1.7706990332219199E-3</v>
      </c>
      <c r="H42" s="33">
        <v>1.6895983134703901E-3</v>
      </c>
      <c r="I42" s="33">
        <v>2.0113061528829702E-3</v>
      </c>
      <c r="J42" s="33">
        <v>4.5543862210783393E-3</v>
      </c>
      <c r="K42" s="33">
        <v>4.3457883771613895E-3</v>
      </c>
      <c r="L42" s="33">
        <v>4.1467446330450694E-3</v>
      </c>
      <c r="M42" s="33">
        <v>5.6749544659299902E-3</v>
      </c>
      <c r="N42" s="33">
        <v>21991.956234424099</v>
      </c>
      <c r="O42" s="33">
        <v>20984.691083715799</v>
      </c>
      <c r="P42" s="33">
        <v>20023.560186413499</v>
      </c>
      <c r="Q42" s="33">
        <v>19157.566584181001</v>
      </c>
      <c r="R42" s="33">
        <v>18229.004315141203</v>
      </c>
      <c r="S42" s="33">
        <v>19241.7921345945</v>
      </c>
      <c r="T42" s="33">
        <v>18360.488670738399</v>
      </c>
      <c r="U42" s="33">
        <v>17566.4207955415</v>
      </c>
      <c r="V42" s="33">
        <v>16714.980948985802</v>
      </c>
      <c r="W42" s="33">
        <v>36123.152174358504</v>
      </c>
      <c r="X42" s="33">
        <v>40580.532837926796</v>
      </c>
      <c r="Y42" s="33">
        <v>38825.476243395497</v>
      </c>
      <c r="Z42" s="33">
        <v>47754.145276631403</v>
      </c>
      <c r="AA42" s="33">
        <v>45566.9324169385</v>
      </c>
      <c r="AB42" s="33">
        <v>132864.22068078301</v>
      </c>
      <c r="AC42" s="33">
        <v>127118.01129965601</v>
      </c>
      <c r="AD42" s="33">
        <v>149067.124007501</v>
      </c>
      <c r="AE42" s="33">
        <v>164871.67789271101</v>
      </c>
    </row>
    <row r="43" spans="1:31">
      <c r="A43" s="29" t="s">
        <v>131</v>
      </c>
      <c r="B43" s="29" t="s">
        <v>73</v>
      </c>
      <c r="C43" s="33">
        <v>0</v>
      </c>
      <c r="D43" s="33">
        <v>0</v>
      </c>
      <c r="E43" s="33">
        <v>2.4101343889799697E-3</v>
      </c>
      <c r="F43" s="33">
        <v>2.9232224984064603E-3</v>
      </c>
      <c r="G43" s="33">
        <v>3.1146656445907302E-3</v>
      </c>
      <c r="H43" s="33">
        <v>3.2648977263203698E-3</v>
      </c>
      <c r="I43" s="33">
        <v>3.3865516900838501E-3</v>
      </c>
      <c r="J43" s="33">
        <v>9.2073719092098105E-3</v>
      </c>
      <c r="K43" s="33">
        <v>8.7856602152138804E-3</v>
      </c>
      <c r="L43" s="33">
        <v>8.3832635607978094E-3</v>
      </c>
      <c r="M43" s="33">
        <v>9.5639830043716696E-3</v>
      </c>
      <c r="N43" s="33">
        <v>46297.936235575202</v>
      </c>
      <c r="O43" s="33">
        <v>87339.498633112991</v>
      </c>
      <c r="P43" s="33">
        <v>83339.216219791197</v>
      </c>
      <c r="Q43" s="33">
        <v>79734.900695788107</v>
      </c>
      <c r="R43" s="33">
        <v>75870.170799827392</v>
      </c>
      <c r="S43" s="33">
        <v>178236.18978708101</v>
      </c>
      <c r="T43" s="33">
        <v>170072.70011080301</v>
      </c>
      <c r="U43" s="33">
        <v>176043.40336971101</v>
      </c>
      <c r="V43" s="33">
        <v>167510.62540105998</v>
      </c>
      <c r="W43" s="33">
        <v>163930.584949604</v>
      </c>
      <c r="X43" s="33">
        <v>203568.34468714698</v>
      </c>
      <c r="Y43" s="33">
        <v>194764.27166807299</v>
      </c>
      <c r="Z43" s="33">
        <v>185324.09808270101</v>
      </c>
      <c r="AA43" s="33">
        <v>176835.97138255599</v>
      </c>
      <c r="AB43" s="33">
        <v>168736.61386011002</v>
      </c>
      <c r="AC43" s="33">
        <v>161438.96907305397</v>
      </c>
      <c r="AD43" s="33">
        <v>153614.064235834</v>
      </c>
      <c r="AE43" s="33">
        <v>146578.30551018802</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412797.99324429361</v>
      </c>
      <c r="D45" s="35">
        <v>393891.21648427495</v>
      </c>
      <c r="E45" s="35">
        <v>376855.9226185205</v>
      </c>
      <c r="F45" s="35">
        <v>505590.2873607286</v>
      </c>
      <c r="G45" s="35">
        <v>482433.48013644491</v>
      </c>
      <c r="H45" s="35">
        <v>460337.29002326028</v>
      </c>
      <c r="I45" s="35">
        <v>440428.28721381188</v>
      </c>
      <c r="J45" s="35">
        <v>522282.46489960153</v>
      </c>
      <c r="K45" s="35">
        <v>498361.13076676382</v>
      </c>
      <c r="L45" s="35">
        <v>475535.43187856826</v>
      </c>
      <c r="M45" s="35">
        <v>494065.5718613569</v>
      </c>
      <c r="N45" s="35">
        <v>499740.21465552092</v>
      </c>
      <c r="O45" s="35">
        <v>579009.11984473933</v>
      </c>
      <c r="P45" s="35">
        <v>553244.77268230112</v>
      </c>
      <c r="Q45" s="35">
        <v>556701.93681179162</v>
      </c>
      <c r="R45" s="35">
        <v>548343.53489948157</v>
      </c>
      <c r="S45" s="35">
        <v>614452.04803228157</v>
      </c>
      <c r="T45" s="35">
        <v>589119.09665187623</v>
      </c>
      <c r="U45" s="35">
        <v>584824.33094109013</v>
      </c>
      <c r="V45" s="35">
        <v>566189.94422598998</v>
      </c>
      <c r="W45" s="35">
        <v>602392.25694639876</v>
      </c>
      <c r="X45" s="35">
        <v>682734.74738652492</v>
      </c>
      <c r="Y45" s="35">
        <v>653207.33449386572</v>
      </c>
      <c r="Z45" s="35">
        <v>637867.29236744973</v>
      </c>
      <c r="AA45" s="35">
        <v>633313.2246052142</v>
      </c>
      <c r="AB45" s="35">
        <v>589962.08940975578</v>
      </c>
      <c r="AC45" s="35">
        <v>564446.97589905176</v>
      </c>
      <c r="AD45" s="35">
        <v>643136.85548636771</v>
      </c>
      <c r="AE45" s="35">
        <v>663768.60142557905</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4.2515108937671498E-4</v>
      </c>
      <c r="D50" s="33">
        <v>4.0567852023611902E-4</v>
      </c>
      <c r="E50" s="33">
        <v>4.0055350828005595E-4</v>
      </c>
      <c r="F50" s="33">
        <v>5.8947555792903403E-4</v>
      </c>
      <c r="G50" s="33">
        <v>5.6247667718926594E-4</v>
      </c>
      <c r="H50" s="33">
        <v>5.4691523715456804E-4</v>
      </c>
      <c r="I50" s="33">
        <v>5.5645923684311102E-4</v>
      </c>
      <c r="J50" s="33">
        <v>5.4028660845056701E-4</v>
      </c>
      <c r="K50" s="33">
        <v>5.5205084389574799E-4</v>
      </c>
      <c r="L50" s="33">
        <v>5.4226580382928699E-4</v>
      </c>
      <c r="M50" s="33">
        <v>5.1881349477800797E-4</v>
      </c>
      <c r="N50" s="33">
        <v>6.2193857541741504E-4</v>
      </c>
      <c r="O50" s="33">
        <v>5.9345283890248704E-4</v>
      </c>
      <c r="P50" s="33">
        <v>5.6627179262043904E-4</v>
      </c>
      <c r="Q50" s="33">
        <v>5.417812549657039E-4</v>
      </c>
      <c r="R50" s="33">
        <v>5.1552125846648401E-4</v>
      </c>
      <c r="S50" s="33">
        <v>5.5144381797679295E-4</v>
      </c>
      <c r="T50" s="33">
        <v>5.2618684900500995E-4</v>
      </c>
      <c r="U50" s="33">
        <v>6.1376256817482003E-4</v>
      </c>
      <c r="V50" s="33">
        <v>5.8401365614824292E-4</v>
      </c>
      <c r="W50" s="33">
        <v>8.9846635640413602E-4</v>
      </c>
      <c r="X50" s="33">
        <v>8.5731522523514899E-4</v>
      </c>
      <c r="Y50" s="33">
        <v>9.22726464320179E-4</v>
      </c>
      <c r="Z50" s="33">
        <v>8.7800215261559596E-4</v>
      </c>
      <c r="AA50" s="33">
        <v>8.37788313230958E-4</v>
      </c>
      <c r="AB50" s="33">
        <v>1.5321712556017201E-3</v>
      </c>
      <c r="AC50" s="33">
        <v>1.4659067898137E-3</v>
      </c>
      <c r="AD50" s="33">
        <v>1.3954468065232599E-3</v>
      </c>
      <c r="AE50" s="33">
        <v>1.26705705266808E-3</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1.0715238504666411E-3</v>
      </c>
      <c r="D52" s="33">
        <v>1.0595866769208321E-3</v>
      </c>
      <c r="E52" s="33">
        <v>1.0137608954714299E-3</v>
      </c>
      <c r="F52" s="33">
        <v>9.6462416856896204E-4</v>
      </c>
      <c r="G52" s="33">
        <v>9.2044290857340005E-4</v>
      </c>
      <c r="H52" s="33">
        <v>8.7828521775472498E-4</v>
      </c>
      <c r="I52" s="33">
        <v>8.4030049473420693E-4</v>
      </c>
      <c r="J52" s="33">
        <v>8.2157090251923099E-4</v>
      </c>
      <c r="K52" s="33">
        <v>8.1623729367522903E-4</v>
      </c>
      <c r="L52" s="33">
        <v>8.2127762092029796E-4</v>
      </c>
      <c r="M52" s="33">
        <v>8.2664737580831504E-4</v>
      </c>
      <c r="N52" s="33">
        <v>1.856247111354024E-3</v>
      </c>
      <c r="O52" s="33">
        <v>1.771228158983785E-3</v>
      </c>
      <c r="P52" s="33">
        <v>1.6901032044643277E-3</v>
      </c>
      <c r="Q52" s="33">
        <v>3.1550215714263724E-3</v>
      </c>
      <c r="R52" s="33">
        <v>3.0020984965483714E-3</v>
      </c>
      <c r="S52" s="33">
        <v>2.9055374824277099E-3</v>
      </c>
      <c r="T52" s="33">
        <v>2.772459428693648E-3</v>
      </c>
      <c r="U52" s="33">
        <v>3.1047846801322198E-3</v>
      </c>
      <c r="V52" s="33">
        <v>2.9542965743075398E-3</v>
      </c>
      <c r="W52" s="33">
        <v>1751.3274353835232</v>
      </c>
      <c r="X52" s="33">
        <v>1671.1139643953063</v>
      </c>
      <c r="Y52" s="33">
        <v>1598.8409478245242</v>
      </c>
      <c r="Z52" s="33">
        <v>14874.99105908919</v>
      </c>
      <c r="AA52" s="33">
        <v>14193.693753022104</v>
      </c>
      <c r="AB52" s="33">
        <v>13543.60057236447</v>
      </c>
      <c r="AC52" s="33">
        <v>12957.856993667929</v>
      </c>
      <c r="AD52" s="33">
        <v>15818.67705979237</v>
      </c>
      <c r="AE52" s="33">
        <v>18548.895364876702</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1.6069431682083347E-2</v>
      </c>
      <c r="D54" s="33">
        <v>1.5478598675656733E-2</v>
      </c>
      <c r="E54" s="33">
        <v>1.5842930806756386E-2</v>
      </c>
      <c r="F54" s="33">
        <v>96160.557259456386</v>
      </c>
      <c r="G54" s="33">
        <v>93354.288111340764</v>
      </c>
      <c r="H54" s="33">
        <v>97779.727995424822</v>
      </c>
      <c r="I54" s="33">
        <v>250566.85814098708</v>
      </c>
      <c r="J54" s="33">
        <v>284694.17298303929</v>
      </c>
      <c r="K54" s="33">
        <v>271654.74530671281</v>
      </c>
      <c r="L54" s="33">
        <v>259212.54450652591</v>
      </c>
      <c r="M54" s="33">
        <v>248001.93921802344</v>
      </c>
      <c r="N54" s="33">
        <v>250262.31161781505</v>
      </c>
      <c r="O54" s="33">
        <v>238799.92035711775</v>
      </c>
      <c r="P54" s="33">
        <v>309022.79855371732</v>
      </c>
      <c r="Q54" s="33">
        <v>295657.95401504997</v>
      </c>
      <c r="R54" s="33">
        <v>296611.07672590378</v>
      </c>
      <c r="S54" s="33">
        <v>369703.15209952911</v>
      </c>
      <c r="T54" s="33">
        <v>391976.76867047814</v>
      </c>
      <c r="U54" s="33">
        <v>397448.86643176654</v>
      </c>
      <c r="V54" s="33">
        <v>382594.83184015215</v>
      </c>
      <c r="W54" s="33">
        <v>395898.46044327994</v>
      </c>
      <c r="X54" s="33">
        <v>389352.43891790806</v>
      </c>
      <c r="Y54" s="33">
        <v>372513.43918218726</v>
      </c>
      <c r="Z54" s="33">
        <v>354457.80968379078</v>
      </c>
      <c r="AA54" s="33">
        <v>350351.30976943346</v>
      </c>
      <c r="AB54" s="33">
        <v>334304.67995243054</v>
      </c>
      <c r="AC54" s="33">
        <v>319846.42607689835</v>
      </c>
      <c r="AD54" s="33">
        <v>304343.55269875762</v>
      </c>
      <c r="AE54" s="33">
        <v>260644.34516540516</v>
      </c>
    </row>
    <row r="55" spans="1:31">
      <c r="A55" s="29" t="s">
        <v>132</v>
      </c>
      <c r="B55" s="29" t="s">
        <v>68</v>
      </c>
      <c r="C55" s="33">
        <v>7.729416200063031E-4</v>
      </c>
      <c r="D55" s="33">
        <v>9.9009784290693013E-4</v>
      </c>
      <c r="E55" s="33">
        <v>1.054385997557317E-3</v>
      </c>
      <c r="F55" s="33">
        <v>2.7075936408123428E-3</v>
      </c>
      <c r="G55" s="33">
        <v>2.5835817173038042E-3</v>
      </c>
      <c r="H55" s="33">
        <v>2.5244480833076927E-3</v>
      </c>
      <c r="I55" s="33">
        <v>7.3092155553255503E-3</v>
      </c>
      <c r="J55" s="33">
        <v>6.9628425580078998E-3</v>
      </c>
      <c r="K55" s="33">
        <v>7.7069129580601302E-3</v>
      </c>
      <c r="L55" s="33">
        <v>5794.4352299471238</v>
      </c>
      <c r="M55" s="33">
        <v>57261.084566010046</v>
      </c>
      <c r="N55" s="33">
        <v>90241.120631719139</v>
      </c>
      <c r="O55" s="33">
        <v>86107.939499801651</v>
      </c>
      <c r="P55" s="33">
        <v>82164.064375496266</v>
      </c>
      <c r="Q55" s="33">
        <v>78610.572680028825</v>
      </c>
      <c r="R55" s="33">
        <v>74800.338670530036</v>
      </c>
      <c r="S55" s="33">
        <v>76872.539750182608</v>
      </c>
      <c r="T55" s="33">
        <v>73351.66004188954</v>
      </c>
      <c r="U55" s="33">
        <v>70179.293674083616</v>
      </c>
      <c r="V55" s="33">
        <v>66777.721568108755</v>
      </c>
      <c r="W55" s="33">
        <v>87435.622679639768</v>
      </c>
      <c r="X55" s="33">
        <v>85931.744656093506</v>
      </c>
      <c r="Y55" s="33">
        <v>82215.305565654009</v>
      </c>
      <c r="Z55" s="33">
        <v>78230.351090857657</v>
      </c>
      <c r="AA55" s="33">
        <v>82263.797966881757</v>
      </c>
      <c r="AB55" s="33">
        <v>93759.213246568092</v>
      </c>
      <c r="AC55" s="33">
        <v>89704.245975113314</v>
      </c>
      <c r="AD55" s="33">
        <v>85910.815070373777</v>
      </c>
      <c r="AE55" s="33">
        <v>92265.591153564019</v>
      </c>
    </row>
    <row r="56" spans="1:31">
      <c r="A56" s="29" t="s">
        <v>132</v>
      </c>
      <c r="B56" s="29" t="s">
        <v>36</v>
      </c>
      <c r="C56" s="33">
        <v>1.84925166057458E-3</v>
      </c>
      <c r="D56" s="33">
        <v>1.92396148165731E-3</v>
      </c>
      <c r="E56" s="33">
        <v>1.8407525849281502E-3</v>
      </c>
      <c r="F56" s="33">
        <v>1.75153178595606E-3</v>
      </c>
      <c r="G56" s="33">
        <v>1.8120058198727799E-3</v>
      </c>
      <c r="H56" s="33">
        <v>1.81240537535495E-3</v>
      </c>
      <c r="I56" s="33">
        <v>1.86747835012708E-3</v>
      </c>
      <c r="J56" s="33">
        <v>1.9815625666110299E-3</v>
      </c>
      <c r="K56" s="33">
        <v>2.9154588516998097E-3</v>
      </c>
      <c r="L56" s="33">
        <v>3.2300678479371603E-3</v>
      </c>
      <c r="M56" s="33">
        <v>3.25823302340733E-3</v>
      </c>
      <c r="N56" s="33">
        <v>1.89933618615763E-2</v>
      </c>
      <c r="O56" s="33">
        <v>1.8123436883601698E-2</v>
      </c>
      <c r="P56" s="33">
        <v>1.72933557980786E-2</v>
      </c>
      <c r="Q56" s="33">
        <v>1.89506098659376E-2</v>
      </c>
      <c r="R56" s="33">
        <v>1.8032078735197198E-2</v>
      </c>
      <c r="S56" s="33">
        <v>1.72123856538338E-2</v>
      </c>
      <c r="T56" s="33">
        <v>1.6424032105898101E-2</v>
      </c>
      <c r="U56" s="33">
        <v>2.6066112857577602E-2</v>
      </c>
      <c r="V56" s="33">
        <v>2.4802695147727899E-2</v>
      </c>
      <c r="W56" s="33">
        <v>4.1158289860359999E-2</v>
      </c>
      <c r="X56" s="33">
        <v>3.9210802908345894E-2</v>
      </c>
      <c r="Y56" s="33">
        <v>3.75149853563971E-2</v>
      </c>
      <c r="Z56" s="33">
        <v>3.5701162606792597E-2</v>
      </c>
      <c r="AA56" s="33">
        <v>3.4014334169549104E-2</v>
      </c>
      <c r="AB56" s="33">
        <v>5531.7757730987396</v>
      </c>
      <c r="AC56" s="33">
        <v>5292.5334265703004</v>
      </c>
      <c r="AD56" s="33">
        <v>9755.9436682667802</v>
      </c>
      <c r="AE56" s="33">
        <v>9313.1226459359605</v>
      </c>
    </row>
    <row r="57" spans="1:31">
      <c r="A57" s="29" t="s">
        <v>132</v>
      </c>
      <c r="B57" s="29" t="s">
        <v>73</v>
      </c>
      <c r="C57" s="33">
        <v>0</v>
      </c>
      <c r="D57" s="33">
        <v>0</v>
      </c>
      <c r="E57" s="33">
        <v>2.7757093906323601E-3</v>
      </c>
      <c r="F57" s="33">
        <v>5.0580521382677197E-3</v>
      </c>
      <c r="G57" s="33">
        <v>4.8263856261965598E-3</v>
      </c>
      <c r="H57" s="33">
        <v>5.2588651621745903E-3</v>
      </c>
      <c r="I57" s="33">
        <v>5.0314259060544493E-3</v>
      </c>
      <c r="J57" s="33">
        <v>4.7875540011701797E-3</v>
      </c>
      <c r="K57" s="33">
        <v>5.7910284128615697E-3</v>
      </c>
      <c r="L57" s="33">
        <v>7.52440066703288E-3</v>
      </c>
      <c r="M57" s="33">
        <v>1.1715115643392201E-2</v>
      </c>
      <c r="N57" s="33">
        <v>64096.216155771705</v>
      </c>
      <c r="O57" s="33">
        <v>61160.511574669399</v>
      </c>
      <c r="P57" s="33">
        <v>58359.266746488604</v>
      </c>
      <c r="Q57" s="33">
        <v>100279.33109843101</v>
      </c>
      <c r="R57" s="33">
        <v>95418.818004902903</v>
      </c>
      <c r="S57" s="33">
        <v>102054.982909785</v>
      </c>
      <c r="T57" s="33">
        <v>97380.708844613604</v>
      </c>
      <c r="U57" s="33">
        <v>93169.116552919892</v>
      </c>
      <c r="V57" s="33">
        <v>88653.233708892803</v>
      </c>
      <c r="W57" s="33">
        <v>157944.308897196</v>
      </c>
      <c r="X57" s="33">
        <v>150710.21835335399</v>
      </c>
      <c r="Y57" s="33">
        <v>144192.192335395</v>
      </c>
      <c r="Z57" s="33">
        <v>137203.234294722</v>
      </c>
      <c r="AA57" s="33">
        <v>130919.11664131499</v>
      </c>
      <c r="AB57" s="33">
        <v>124922.82117289401</v>
      </c>
      <c r="AC57" s="33">
        <v>119520.06741446801</v>
      </c>
      <c r="AD57" s="33">
        <v>113726.960836631</v>
      </c>
      <c r="AE57" s="33">
        <v>108518.092358162</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1.8339048241933005E-2</v>
      </c>
      <c r="D59" s="35">
        <v>1.7933961715720616E-2</v>
      </c>
      <c r="E59" s="35">
        <v>1.8311631208065188E-2</v>
      </c>
      <c r="F59" s="35">
        <v>96160.56152114975</v>
      </c>
      <c r="G59" s="35">
        <v>93354.292177842071</v>
      </c>
      <c r="H59" s="35">
        <v>97779.731945073363</v>
      </c>
      <c r="I59" s="35">
        <v>250566.86684696237</v>
      </c>
      <c r="J59" s="35">
        <v>284694.18130773935</v>
      </c>
      <c r="K59" s="35">
        <v>271654.75438191387</v>
      </c>
      <c r="L59" s="35">
        <v>265006.98110001645</v>
      </c>
      <c r="M59" s="35">
        <v>305263.02512949437</v>
      </c>
      <c r="N59" s="35">
        <v>340503.43472771987</v>
      </c>
      <c r="O59" s="35">
        <v>324907.86222160037</v>
      </c>
      <c r="P59" s="35">
        <v>391186.8651855886</v>
      </c>
      <c r="Q59" s="35">
        <v>374268.53039188159</v>
      </c>
      <c r="R59" s="35">
        <v>371411.41891405359</v>
      </c>
      <c r="S59" s="35">
        <v>446575.69530669303</v>
      </c>
      <c r="T59" s="35">
        <v>465328.43201101397</v>
      </c>
      <c r="U59" s="35">
        <v>467628.16382439737</v>
      </c>
      <c r="V59" s="35">
        <v>449372.55694657116</v>
      </c>
      <c r="W59" s="35">
        <v>485085.41145676962</v>
      </c>
      <c r="X59" s="35">
        <v>476955.29839571205</v>
      </c>
      <c r="Y59" s="35">
        <v>456327.58661839226</v>
      </c>
      <c r="Z59" s="35">
        <v>447563.15271173976</v>
      </c>
      <c r="AA59" s="35">
        <v>446808.80232712562</v>
      </c>
      <c r="AB59" s="35">
        <v>441607.49530353438</v>
      </c>
      <c r="AC59" s="35">
        <v>422508.53051158634</v>
      </c>
      <c r="AD59" s="35">
        <v>406073.04622437054</v>
      </c>
      <c r="AE59" s="35">
        <v>371458.83295090299</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4.2032945360524797E-4</v>
      </c>
      <c r="D64" s="33">
        <v>4.0107772274609302E-4</v>
      </c>
      <c r="E64" s="33">
        <v>4.8226446534535799E-4</v>
      </c>
      <c r="F64" s="33">
        <v>5.2555094232163702E-4</v>
      </c>
      <c r="G64" s="33">
        <v>5.0147990659580503E-4</v>
      </c>
      <c r="H64" s="33">
        <v>4.78511361065033E-4</v>
      </c>
      <c r="I64" s="33">
        <v>4.5781635089659102E-4</v>
      </c>
      <c r="J64" s="33">
        <v>4.3562611145652103E-4</v>
      </c>
      <c r="K64" s="33">
        <v>4.3655064529201E-4</v>
      </c>
      <c r="L64" s="33">
        <v>4.4199935986507301E-4</v>
      </c>
      <c r="M64" s="33">
        <v>4.3094357574985598E-4</v>
      </c>
      <c r="N64" s="33">
        <v>6.1028586127289796E-4</v>
      </c>
      <c r="O64" s="33">
        <v>5.8233383686062006E-4</v>
      </c>
      <c r="P64" s="33">
        <v>5.5566205785188903E-4</v>
      </c>
      <c r="Q64" s="33">
        <v>5.3163037778505091E-4</v>
      </c>
      <c r="R64" s="33">
        <v>5.0586239166231493E-4</v>
      </c>
      <c r="S64" s="33">
        <v>6.6385051910824598E-4</v>
      </c>
      <c r="T64" s="33">
        <v>6.3344515156865699E-4</v>
      </c>
      <c r="U64" s="33">
        <v>6.5308284105146397E-4</v>
      </c>
      <c r="V64" s="33">
        <v>6.2142808562660502E-4</v>
      </c>
      <c r="W64" s="33">
        <v>7.8862758725121995E-4</v>
      </c>
      <c r="X64" s="33">
        <v>7.5250723944394007E-4</v>
      </c>
      <c r="Y64" s="33">
        <v>8.1374518130327106E-4</v>
      </c>
      <c r="Z64" s="33">
        <v>7.7430316403814098E-4</v>
      </c>
      <c r="AA64" s="33">
        <v>7.3883889668881003E-4</v>
      </c>
      <c r="AB64" s="33">
        <v>7.8668252843106304E-4</v>
      </c>
      <c r="AC64" s="33">
        <v>7.52659505677787E-4</v>
      </c>
      <c r="AD64" s="33">
        <v>6.8576957537935497E-4</v>
      </c>
      <c r="AE64" s="33">
        <v>6.3372978535040307E-4</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1.0727087550426459E-3</v>
      </c>
      <c r="D66" s="33">
        <v>1.0608761006346858E-3</v>
      </c>
      <c r="E66" s="33">
        <v>1.0149945532431539E-3</v>
      </c>
      <c r="F66" s="33">
        <v>9.6579803126939096E-4</v>
      </c>
      <c r="G66" s="33">
        <v>9.2156300656954604E-4</v>
      </c>
      <c r="H66" s="33">
        <v>8.7935401355214904E-4</v>
      </c>
      <c r="I66" s="33">
        <v>8.4132306646738601E-4</v>
      </c>
      <c r="J66" s="33">
        <v>8.1662568615743401E-4</v>
      </c>
      <c r="K66" s="33">
        <v>8.1356892681222796E-4</v>
      </c>
      <c r="L66" s="33">
        <v>8.206472356673811E-4</v>
      </c>
      <c r="M66" s="33">
        <v>8.2660890912239894E-4</v>
      </c>
      <c r="N66" s="33">
        <v>1.8227312656087622E-3</v>
      </c>
      <c r="O66" s="33">
        <v>1.7392473901556239E-3</v>
      </c>
      <c r="P66" s="33">
        <v>1.659587203686254E-3</v>
      </c>
      <c r="Q66" s="33">
        <v>5.8412004268501797E-3</v>
      </c>
      <c r="R66" s="33">
        <v>5.5580789615827303E-3</v>
      </c>
      <c r="S66" s="33">
        <v>3752.7915552855807</v>
      </c>
      <c r="T66" s="33">
        <v>3580.9079711751024</v>
      </c>
      <c r="U66" s="33">
        <v>3426.038419113966</v>
      </c>
      <c r="V66" s="33">
        <v>3259.9792281258592</v>
      </c>
      <c r="W66" s="33">
        <v>16441.500473301778</v>
      </c>
      <c r="X66" s="33">
        <v>15688.454643851117</v>
      </c>
      <c r="Y66" s="33">
        <v>19201.43195168399</v>
      </c>
      <c r="Z66" s="33">
        <v>18364.831979556253</v>
      </c>
      <c r="AA66" s="33">
        <v>17523.694630004626</v>
      </c>
      <c r="AB66" s="33">
        <v>16721.082323578681</v>
      </c>
      <c r="AC66" s="33">
        <v>15997.9166844557</v>
      </c>
      <c r="AD66" s="33">
        <v>15222.50182416266</v>
      </c>
      <c r="AE66" s="33">
        <v>14525.287994372391</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0.14941641091202756</v>
      </c>
      <c r="D68" s="33">
        <v>0.14257291111883721</v>
      </c>
      <c r="E68" s="33">
        <v>24100.490968874867</v>
      </c>
      <c r="F68" s="33">
        <v>107184.18400029237</v>
      </c>
      <c r="G68" s="33">
        <v>102274.98469238549</v>
      </c>
      <c r="H68" s="33">
        <v>97590.641109821197</v>
      </c>
      <c r="I68" s="33">
        <v>105703.80042578794</v>
      </c>
      <c r="J68" s="33">
        <v>162344.8771742401</v>
      </c>
      <c r="K68" s="33">
        <v>154909.23654310551</v>
      </c>
      <c r="L68" s="33">
        <v>147814.16081870795</v>
      </c>
      <c r="M68" s="33">
        <v>141421.38609528754</v>
      </c>
      <c r="N68" s="33">
        <v>184379.96179041686</v>
      </c>
      <c r="O68" s="33">
        <v>175935.07803410347</v>
      </c>
      <c r="P68" s="33">
        <v>167876.98321706272</v>
      </c>
      <c r="Q68" s="33">
        <v>168317.17324805239</v>
      </c>
      <c r="R68" s="33">
        <v>160158.90167766801</v>
      </c>
      <c r="S68" s="33">
        <v>152920.16116785456</v>
      </c>
      <c r="T68" s="33">
        <v>152549.88024160286</v>
      </c>
      <c r="U68" s="33">
        <v>162422.28993577493</v>
      </c>
      <c r="V68" s="33">
        <v>155723.38009962594</v>
      </c>
      <c r="W68" s="33">
        <v>171216.32252528644</v>
      </c>
      <c r="X68" s="33">
        <v>167949.34804734134</v>
      </c>
      <c r="Y68" s="33">
        <v>180593.27791001624</v>
      </c>
      <c r="Z68" s="33">
        <v>171839.9822074296</v>
      </c>
      <c r="AA68" s="33">
        <v>163969.44869484639</v>
      </c>
      <c r="AB68" s="33">
        <v>190689.08391042889</v>
      </c>
      <c r="AC68" s="33">
        <v>182442.02260397666</v>
      </c>
      <c r="AD68" s="33">
        <v>166161.37294435847</v>
      </c>
      <c r="AE68" s="33">
        <v>132476.63149669897</v>
      </c>
    </row>
    <row r="69" spans="1:31">
      <c r="A69" s="29" t="s">
        <v>133</v>
      </c>
      <c r="B69" s="29" t="s">
        <v>68</v>
      </c>
      <c r="C69" s="33">
        <v>2.6431923090326041E-3</v>
      </c>
      <c r="D69" s="33">
        <v>4.1331757697187083E-3</v>
      </c>
      <c r="E69" s="33">
        <v>4.9795447450681008E-3</v>
      </c>
      <c r="F69" s="33">
        <v>7.0368247752333095E-3</v>
      </c>
      <c r="G69" s="33">
        <v>6.7695855013614288E-3</v>
      </c>
      <c r="H69" s="33">
        <v>6.4738373908178777E-3</v>
      </c>
      <c r="I69" s="33">
        <v>1.1081809558682125E-2</v>
      </c>
      <c r="J69" s="33">
        <v>1.0553373596882279E-2</v>
      </c>
      <c r="K69" s="33">
        <v>1.0562735922046738E-2</v>
      </c>
      <c r="L69" s="33">
        <v>2.0422912635448178E-2</v>
      </c>
      <c r="M69" s="33">
        <v>1797.2802068242638</v>
      </c>
      <c r="N69" s="33">
        <v>1710.1666460396216</v>
      </c>
      <c r="O69" s="33">
        <v>8056.1217068154074</v>
      </c>
      <c r="P69" s="33">
        <v>7687.1390361176263</v>
      </c>
      <c r="Q69" s="33">
        <v>7354.6800111853854</v>
      </c>
      <c r="R69" s="33">
        <v>12044.131687251449</v>
      </c>
      <c r="S69" s="33">
        <v>25619.678086835433</v>
      </c>
      <c r="T69" s="33">
        <v>24446.257767913292</v>
      </c>
      <c r="U69" s="33">
        <v>23786.319203990497</v>
      </c>
      <c r="V69" s="33">
        <v>24886.123557842082</v>
      </c>
      <c r="W69" s="33">
        <v>23746.301178396574</v>
      </c>
      <c r="X69" s="33">
        <v>22658.685128830879</v>
      </c>
      <c r="Y69" s="33">
        <v>26157.374139510372</v>
      </c>
      <c r="Z69" s="33">
        <v>24889.533019064391</v>
      </c>
      <c r="AA69" s="33">
        <v>23749.554402395559</v>
      </c>
      <c r="AB69" s="33">
        <v>22661.787729898995</v>
      </c>
      <c r="AC69" s="33">
        <v>21681.69361953262</v>
      </c>
      <c r="AD69" s="33">
        <v>20630.787326332855</v>
      </c>
      <c r="AE69" s="33">
        <v>19685.865304220519</v>
      </c>
    </row>
    <row r="70" spans="1:31">
      <c r="A70" s="29" t="s">
        <v>133</v>
      </c>
      <c r="B70" s="29" t="s">
        <v>36</v>
      </c>
      <c r="C70" s="33">
        <v>1.9873130120251501E-3</v>
      </c>
      <c r="D70" s="33">
        <v>2.0428123545041901E-3</v>
      </c>
      <c r="E70" s="33">
        <v>1.9544633080895201E-3</v>
      </c>
      <c r="F70" s="33">
        <v>1.8597309799443999E-3</v>
      </c>
      <c r="G70" s="33">
        <v>1.77455246107252E-3</v>
      </c>
      <c r="H70" s="33">
        <v>1.7938176259177901E-3</v>
      </c>
      <c r="I70" s="33">
        <v>1.91737679931429E-3</v>
      </c>
      <c r="J70" s="33">
        <v>2.0589203764297399E-3</v>
      </c>
      <c r="K70" s="33">
        <v>3.5320039433956799E-3</v>
      </c>
      <c r="L70" s="33">
        <v>3.4687284521227203E-3</v>
      </c>
      <c r="M70" s="33">
        <v>3.33705967989566E-3</v>
      </c>
      <c r="N70" s="33">
        <v>4.2066644940338002E-2</v>
      </c>
      <c r="O70" s="33">
        <v>4.0139928362204501E-2</v>
      </c>
      <c r="P70" s="33">
        <v>3.8301458345633498E-2</v>
      </c>
      <c r="Q70" s="33">
        <v>18603.562624373102</v>
      </c>
      <c r="R70" s="33">
        <v>17701.852783156901</v>
      </c>
      <c r="S70" s="33">
        <v>21811.597743163999</v>
      </c>
      <c r="T70" s="33">
        <v>20812.5932580919</v>
      </c>
      <c r="U70" s="33">
        <v>19912.474977947499</v>
      </c>
      <c r="V70" s="33">
        <v>18947.322495429798</v>
      </c>
      <c r="W70" s="33">
        <v>26570.325739436401</v>
      </c>
      <c r="X70" s="33">
        <v>25353.364187761701</v>
      </c>
      <c r="Y70" s="33">
        <v>24256.863305312203</v>
      </c>
      <c r="Z70" s="33">
        <v>27499.1137909998</v>
      </c>
      <c r="AA70" s="33">
        <v>26239.612388251302</v>
      </c>
      <c r="AB70" s="33">
        <v>25037.798031083403</v>
      </c>
      <c r="AC70" s="33">
        <v>23954.944906434903</v>
      </c>
      <c r="AD70" s="33">
        <v>22793.854866268499</v>
      </c>
      <c r="AE70" s="33">
        <v>21749.860895701502</v>
      </c>
    </row>
    <row r="71" spans="1:31">
      <c r="A71" s="29" t="s">
        <v>133</v>
      </c>
      <c r="B71" s="29" t="s">
        <v>73</v>
      </c>
      <c r="C71" s="33">
        <v>0</v>
      </c>
      <c r="D71" s="33">
        <v>0</v>
      </c>
      <c r="E71" s="33">
        <v>3.2436024847155502E-3</v>
      </c>
      <c r="F71" s="33">
        <v>3.1520399678237497E-3</v>
      </c>
      <c r="G71" s="33">
        <v>3.0076717238252402E-3</v>
      </c>
      <c r="H71" s="33">
        <v>3.2003396742514099E-3</v>
      </c>
      <c r="I71" s="33">
        <v>3.06192903766027E-3</v>
      </c>
      <c r="J71" s="33">
        <v>2.9509730046980496E-3</v>
      </c>
      <c r="K71" s="33">
        <v>3.1679806348549498E-3</v>
      </c>
      <c r="L71" s="33">
        <v>3.3441279707466299E-3</v>
      </c>
      <c r="M71" s="33">
        <v>3.5010192660637398E-3</v>
      </c>
      <c r="N71" s="33">
        <v>7.3872673136729499E-3</v>
      </c>
      <c r="O71" s="33">
        <v>7.0489191896296903E-3</v>
      </c>
      <c r="P71" s="33">
        <v>6.7260679263581608E-3</v>
      </c>
      <c r="Q71" s="33">
        <v>7.6707300924600099E-3</v>
      </c>
      <c r="R71" s="33">
        <v>7.2989318002005003E-3</v>
      </c>
      <c r="S71" s="33">
        <v>9.3325779948327386E-3</v>
      </c>
      <c r="T71" s="33">
        <v>8.9051316709133892E-3</v>
      </c>
      <c r="U71" s="33">
        <v>8.5199960075287504E-3</v>
      </c>
      <c r="V71" s="33">
        <v>8.1070340172782092E-3</v>
      </c>
      <c r="W71" s="33">
        <v>1.03018337366278E-2</v>
      </c>
      <c r="X71" s="33">
        <v>9.8299940195863099E-3</v>
      </c>
      <c r="Y71" s="33">
        <v>9.4048592312747509E-3</v>
      </c>
      <c r="Z71" s="33">
        <v>1.3549352388880199E-2</v>
      </c>
      <c r="AA71" s="33">
        <v>1.2928771358288101E-2</v>
      </c>
      <c r="AB71" s="33">
        <v>1.23366138865848E-2</v>
      </c>
      <c r="AC71" s="33">
        <v>1.18030709645133E-2</v>
      </c>
      <c r="AD71" s="33">
        <v>1.1230979185096199E-2</v>
      </c>
      <c r="AE71" s="33">
        <v>1.07165831876192E-2</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0.15355264142970806</v>
      </c>
      <c r="D73" s="35">
        <v>0.14816804071193668</v>
      </c>
      <c r="E73" s="35">
        <v>24100.497445678629</v>
      </c>
      <c r="F73" s="35">
        <v>107184.19252846611</v>
      </c>
      <c r="G73" s="35">
        <v>102274.9928850139</v>
      </c>
      <c r="H73" s="35">
        <v>97590.648941523963</v>
      </c>
      <c r="I73" s="35">
        <v>105703.81280673691</v>
      </c>
      <c r="J73" s="35">
        <v>162344.8889798655</v>
      </c>
      <c r="K73" s="35">
        <v>154909.248355961</v>
      </c>
      <c r="L73" s="35">
        <v>147814.1825042672</v>
      </c>
      <c r="M73" s="35">
        <v>143218.66755966429</v>
      </c>
      <c r="N73" s="35">
        <v>186090.13086947359</v>
      </c>
      <c r="O73" s="35">
        <v>183991.20206250012</v>
      </c>
      <c r="P73" s="35">
        <v>175564.1244684296</v>
      </c>
      <c r="Q73" s="35">
        <v>175671.85963206858</v>
      </c>
      <c r="R73" s="35">
        <v>172203.03942886079</v>
      </c>
      <c r="S73" s="35">
        <v>182292.6314738261</v>
      </c>
      <c r="T73" s="35">
        <v>180577.0466141364</v>
      </c>
      <c r="U73" s="35">
        <v>189634.64821196225</v>
      </c>
      <c r="V73" s="35">
        <v>183869.48350702197</v>
      </c>
      <c r="W73" s="35">
        <v>211404.12496561237</v>
      </c>
      <c r="X73" s="35">
        <v>206296.48857253056</v>
      </c>
      <c r="Y73" s="35">
        <v>225952.08481495577</v>
      </c>
      <c r="Z73" s="35">
        <v>215094.3479803534</v>
      </c>
      <c r="AA73" s="35">
        <v>205242.69846608548</v>
      </c>
      <c r="AB73" s="35">
        <v>230071.9547505891</v>
      </c>
      <c r="AC73" s="35">
        <v>220121.6336606245</v>
      </c>
      <c r="AD73" s="35">
        <v>202014.66278062356</v>
      </c>
      <c r="AE73" s="35">
        <v>166687.78542902166</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3.55354018387389E-4</v>
      </c>
      <c r="D78" s="33">
        <v>3.39078261685033E-4</v>
      </c>
      <c r="E78" s="33">
        <v>3.24413556425264E-4</v>
      </c>
      <c r="F78" s="33">
        <v>3.0868931573228197E-4</v>
      </c>
      <c r="G78" s="33">
        <v>2.9455087367307798E-4</v>
      </c>
      <c r="H78" s="33">
        <v>2.8105999385096399E-4</v>
      </c>
      <c r="I78" s="33">
        <v>3.1108827772041096E-4</v>
      </c>
      <c r="J78" s="33">
        <v>3.1797866788186202E-4</v>
      </c>
      <c r="K78" s="33">
        <v>3.1652563485497697E-4</v>
      </c>
      <c r="L78" s="33">
        <v>3.1787275821150001E-4</v>
      </c>
      <c r="M78" s="33">
        <v>3.0412516411296902E-4</v>
      </c>
      <c r="N78" s="33">
        <v>3.5810052234533E-4</v>
      </c>
      <c r="O78" s="33">
        <v>3.4169897156752097E-4</v>
      </c>
      <c r="P78" s="33">
        <v>3.2604863686210201E-4</v>
      </c>
      <c r="Q78" s="33">
        <v>3.11947446369468E-4</v>
      </c>
      <c r="R78" s="33">
        <v>2.9682743478818603E-4</v>
      </c>
      <c r="S78" s="33">
        <v>3.0321509877503797E-4</v>
      </c>
      <c r="T78" s="33">
        <v>2.8932738421213897E-4</v>
      </c>
      <c r="U78" s="33">
        <v>3.4955148217450201E-4</v>
      </c>
      <c r="V78" s="33">
        <v>3.32608812759369E-4</v>
      </c>
      <c r="W78" s="33">
        <v>3.4477500866891397E-4</v>
      </c>
      <c r="X78" s="33">
        <v>3.2898378676684197E-4</v>
      </c>
      <c r="Y78" s="33">
        <v>3.14755654759195E-4</v>
      </c>
      <c r="Z78" s="33">
        <v>2.9949953004773899E-4</v>
      </c>
      <c r="AA78" s="33">
        <v>2.8578199420658499E-4</v>
      </c>
      <c r="AB78" s="33">
        <v>2.5190295927774798E-4</v>
      </c>
      <c r="AC78" s="33">
        <v>2.41008475409882E-4</v>
      </c>
      <c r="AD78" s="33">
        <v>2.7512244992590002E-4</v>
      </c>
      <c r="AE78" s="33">
        <v>2.6252142158050303E-4</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1.0507097353554809E-3</v>
      </c>
      <c r="D80" s="33">
        <v>1.0118340927045741E-3</v>
      </c>
      <c r="E80" s="33">
        <v>9.6807355002761293E-4</v>
      </c>
      <c r="F80" s="33">
        <v>9.2115127687454504E-4</v>
      </c>
      <c r="G80" s="33">
        <v>8.7896114170592904E-4</v>
      </c>
      <c r="H80" s="33">
        <v>8.3870337915648312E-4</v>
      </c>
      <c r="I80" s="33">
        <v>8.0243052051146002E-4</v>
      </c>
      <c r="J80" s="33">
        <v>7.8821150289822906E-4</v>
      </c>
      <c r="K80" s="33">
        <v>7.88985793298379E-4</v>
      </c>
      <c r="L80" s="33">
        <v>7.93038297613655E-4</v>
      </c>
      <c r="M80" s="33">
        <v>7.9604330277399194E-4</v>
      </c>
      <c r="N80" s="33">
        <v>1.0448598107778188E-3</v>
      </c>
      <c r="O80" s="33">
        <v>9.9700363584144806E-4</v>
      </c>
      <c r="P80" s="33">
        <v>9.51339346798205E-4</v>
      </c>
      <c r="Q80" s="33">
        <v>9.1019512524449298E-4</v>
      </c>
      <c r="R80" s="33">
        <v>8.6607820428523797E-4</v>
      </c>
      <c r="S80" s="33">
        <v>8.5408754667081995E-4</v>
      </c>
      <c r="T80" s="33">
        <v>8.1496903275838696E-4</v>
      </c>
      <c r="U80" s="33">
        <v>1.293817722432011E-3</v>
      </c>
      <c r="V80" s="33">
        <v>1.2311067139755721E-3</v>
      </c>
      <c r="W80" s="33">
        <v>1.1747201464555742E-3</v>
      </c>
      <c r="X80" s="33">
        <v>1.1209161698357728E-3</v>
      </c>
      <c r="Y80" s="33">
        <v>1.072437965512493E-3</v>
      </c>
      <c r="Z80" s="33">
        <v>1.062650777249898E-3</v>
      </c>
      <c r="AA80" s="33">
        <v>1.0139797488805651E-3</v>
      </c>
      <c r="AB80" s="33">
        <v>6.4236380337808494E-4</v>
      </c>
      <c r="AC80" s="33">
        <v>6.1171250528653E-4</v>
      </c>
      <c r="AD80" s="33">
        <v>7.0488029244691994E-4</v>
      </c>
      <c r="AE80" s="33">
        <v>7.0714051118821804E-4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42859.616276856061</v>
      </c>
      <c r="D82" s="33">
        <v>40896.580400565566</v>
      </c>
      <c r="E82" s="33">
        <v>82511.395913554443</v>
      </c>
      <c r="F82" s="33">
        <v>78512.09001661482</v>
      </c>
      <c r="G82" s="33">
        <v>74916.116398241735</v>
      </c>
      <c r="H82" s="33">
        <v>71484.843862992377</v>
      </c>
      <c r="I82" s="33">
        <v>127865.17361682723</v>
      </c>
      <c r="J82" s="33">
        <v>121667.58191210389</v>
      </c>
      <c r="K82" s="33">
        <v>185938.96666850723</v>
      </c>
      <c r="L82" s="33">
        <v>177422.67804816863</v>
      </c>
      <c r="M82" s="33">
        <v>169749.37198883764</v>
      </c>
      <c r="N82" s="33">
        <v>173417.87024702449</v>
      </c>
      <c r="O82" s="33">
        <v>165475.06696372404</v>
      </c>
      <c r="P82" s="33">
        <v>157896.05620023355</v>
      </c>
      <c r="Q82" s="33">
        <v>151067.25179870843</v>
      </c>
      <c r="R82" s="33">
        <v>145441.31240402465</v>
      </c>
      <c r="S82" s="33">
        <v>143895.13267342854</v>
      </c>
      <c r="T82" s="33">
        <v>138461.21395807294</v>
      </c>
      <c r="U82" s="33">
        <v>136316.91620396337</v>
      </c>
      <c r="V82" s="33">
        <v>129709.67073452173</v>
      </c>
      <c r="W82" s="33">
        <v>138031.05978924324</v>
      </c>
      <c r="X82" s="33">
        <v>135210.53968734766</v>
      </c>
      <c r="Y82" s="33">
        <v>129362.8551360712</v>
      </c>
      <c r="Z82" s="33">
        <v>123092.6711976893</v>
      </c>
      <c r="AA82" s="33">
        <v>117454.83888233137</v>
      </c>
      <c r="AB82" s="33">
        <v>110483.18789169849</v>
      </c>
      <c r="AC82" s="33">
        <v>110639.26670226836</v>
      </c>
      <c r="AD82" s="33">
        <v>91887.796336720843</v>
      </c>
      <c r="AE82" s="33">
        <v>87679.194942879971</v>
      </c>
    </row>
    <row r="83" spans="1:31">
      <c r="A83" s="29" t="s">
        <v>134</v>
      </c>
      <c r="B83" s="29" t="s">
        <v>68</v>
      </c>
      <c r="C83" s="33">
        <v>3.0937102562644196E-4</v>
      </c>
      <c r="D83" s="33">
        <v>4.5816293080331601E-4</v>
      </c>
      <c r="E83" s="33">
        <v>4.9592485501080707E-4</v>
      </c>
      <c r="F83" s="33">
        <v>4.7188750628916396E-4</v>
      </c>
      <c r="G83" s="33">
        <v>4.5027433788291497E-4</v>
      </c>
      <c r="H83" s="33">
        <v>4.29651085595086E-4</v>
      </c>
      <c r="I83" s="33">
        <v>4.1106922044253902E-4</v>
      </c>
      <c r="J83" s="33">
        <v>3.9114480225564203E-4</v>
      </c>
      <c r="K83" s="33">
        <v>6.8333473273571603E-4</v>
      </c>
      <c r="L83" s="33">
        <v>8.3857322495354907E-4</v>
      </c>
      <c r="M83" s="33">
        <v>9.1256929663085899E-4</v>
      </c>
      <c r="N83" s="33">
        <v>8.7423297625476004E-4</v>
      </c>
      <c r="O83" s="33">
        <v>8.3419177090334699E-4</v>
      </c>
      <c r="P83" s="33">
        <v>7.9598451390385102E-4</v>
      </c>
      <c r="Q83" s="33">
        <v>7.6155919206301109E-4</v>
      </c>
      <c r="R83" s="33">
        <v>7.27996611705693E-4</v>
      </c>
      <c r="S83" s="33">
        <v>7.31197496895762E-4</v>
      </c>
      <c r="T83" s="33">
        <v>7.1662991561238603E-4</v>
      </c>
      <c r="U83" s="33">
        <v>7.6197928613617007E-4</v>
      </c>
      <c r="V83" s="33">
        <v>7.5815968437052E-4</v>
      </c>
      <c r="W83" s="33">
        <v>8.77930043495519E-4</v>
      </c>
      <c r="X83" s="33">
        <v>9.8461345563530299E-4</v>
      </c>
      <c r="Y83" s="33">
        <v>9.4203017102737895E-4</v>
      </c>
      <c r="Z83" s="33">
        <v>8.9637021368000897E-4</v>
      </c>
      <c r="AA83" s="33">
        <v>8.7737433784565498E-4</v>
      </c>
      <c r="AB83" s="33">
        <v>9.9339934771870697E-4</v>
      </c>
      <c r="AC83" s="33">
        <v>8.9986773782413897E-4</v>
      </c>
      <c r="AD83" s="33">
        <v>9.4496349034129399E-4</v>
      </c>
      <c r="AE83" s="33">
        <v>9.0168271943233099E-4</v>
      </c>
    </row>
    <row r="84" spans="1:31">
      <c r="A84" s="29" t="s">
        <v>134</v>
      </c>
      <c r="B84" s="29" t="s">
        <v>36</v>
      </c>
      <c r="C84" s="33">
        <v>1.79324387557413E-3</v>
      </c>
      <c r="D84" s="33">
        <v>1.7111105676146901E-3</v>
      </c>
      <c r="E84" s="33">
        <v>1.6371072032697E-3</v>
      </c>
      <c r="F84" s="33">
        <v>1.55775704297404E-3</v>
      </c>
      <c r="G84" s="33">
        <v>1.5211397638060899E-3</v>
      </c>
      <c r="H84" s="33">
        <v>1.5093154313691498E-3</v>
      </c>
      <c r="I84" s="33">
        <v>1.6268982473828099E-3</v>
      </c>
      <c r="J84" s="33">
        <v>1.7810451709768501E-3</v>
      </c>
      <c r="K84" s="33">
        <v>2.5411484651538599E-3</v>
      </c>
      <c r="L84" s="33">
        <v>2.6562790226980701E-3</v>
      </c>
      <c r="M84" s="33">
        <v>2.5590314607142699E-3</v>
      </c>
      <c r="N84" s="33">
        <v>3.5835470051242798E-3</v>
      </c>
      <c r="O84" s="33">
        <v>3.41941507986411E-3</v>
      </c>
      <c r="P84" s="33">
        <v>3.2628006474263002E-3</v>
      </c>
      <c r="Q84" s="33">
        <v>3.1216886528734502E-3</v>
      </c>
      <c r="R84" s="33">
        <v>2.9780248243741298E-3</v>
      </c>
      <c r="S84" s="33">
        <v>2.9334536793337298E-3</v>
      </c>
      <c r="T84" s="33">
        <v>2.9102730631654999E-3</v>
      </c>
      <c r="U84" s="33">
        <v>4.2644064011916703E-3</v>
      </c>
      <c r="V84" s="33">
        <v>4.0577117321898108E-3</v>
      </c>
      <c r="W84" s="33">
        <v>3.5909467697748799E-3</v>
      </c>
      <c r="X84" s="33">
        <v>3.4264759239935501E-3</v>
      </c>
      <c r="Y84" s="33">
        <v>3.2782851810796601E-3</v>
      </c>
      <c r="Z84" s="33">
        <v>3.1193875511052699E-3</v>
      </c>
      <c r="AA84" s="33">
        <v>3.1699513578040501E-3</v>
      </c>
      <c r="AB84" s="33">
        <v>3.5067159356891699E-3</v>
      </c>
      <c r="AC84" s="33">
        <v>3.28748589693397E-3</v>
      </c>
      <c r="AD84" s="33">
        <v>3.2987229794533201E-3</v>
      </c>
      <c r="AE84" s="33">
        <v>3.0244549730693501E-3</v>
      </c>
    </row>
    <row r="85" spans="1:31">
      <c r="A85" s="29" t="s">
        <v>134</v>
      </c>
      <c r="B85" s="29" t="s">
        <v>73</v>
      </c>
      <c r="C85" s="33">
        <v>0</v>
      </c>
      <c r="D85" s="33">
        <v>0</v>
      </c>
      <c r="E85" s="33">
        <v>4.6401798579014499E-3</v>
      </c>
      <c r="F85" s="33">
        <v>4.45176001029003E-3</v>
      </c>
      <c r="G85" s="33">
        <v>4.4543784889520509E-3</v>
      </c>
      <c r="H85" s="33">
        <v>4.7457968949267196E-3</v>
      </c>
      <c r="I85" s="33">
        <v>5.7882406478036597E-3</v>
      </c>
      <c r="J85" s="33">
        <v>6.1767605002957405E-3</v>
      </c>
      <c r="K85" s="33">
        <v>17807.647683969593</v>
      </c>
      <c r="L85" s="33">
        <v>20744.554826135391</v>
      </c>
      <c r="M85" s="33">
        <v>21935.585804298826</v>
      </c>
      <c r="N85" s="33">
        <v>61260.632150511643</v>
      </c>
      <c r="O85" s="33">
        <v>58454.801647063272</v>
      </c>
      <c r="P85" s="33">
        <v>55777.482465449531</v>
      </c>
      <c r="Q85" s="33">
        <v>53365.177009998341</v>
      </c>
      <c r="R85" s="33">
        <v>50778.580761755045</v>
      </c>
      <c r="S85" s="33">
        <v>49748.920008538502</v>
      </c>
      <c r="T85" s="33">
        <v>47470.3435006988</v>
      </c>
      <c r="U85" s="33">
        <v>54065.606187977268</v>
      </c>
      <c r="V85" s="33">
        <v>51445.060319674034</v>
      </c>
      <c r="W85" s="33">
        <v>51131.254581527668</v>
      </c>
      <c r="X85" s="33">
        <v>48789.365039285447</v>
      </c>
      <c r="Y85" s="33">
        <v>46679.286809684985</v>
      </c>
      <c r="Z85" s="33">
        <v>44416.753920306837</v>
      </c>
      <c r="AA85" s="33">
        <v>42382.398778265822</v>
      </c>
      <c r="AB85" s="33">
        <v>40441.221224254048</v>
      </c>
      <c r="AC85" s="33">
        <v>38692.189638886099</v>
      </c>
      <c r="AD85" s="33">
        <v>36816.789271760739</v>
      </c>
      <c r="AE85" s="33">
        <v>35130.524100289273</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42859.617992290841</v>
      </c>
      <c r="D87" s="35">
        <v>40896.582209640852</v>
      </c>
      <c r="E87" s="35">
        <v>82511.397701966416</v>
      </c>
      <c r="F87" s="35">
        <v>78512.091718342926</v>
      </c>
      <c r="G87" s="35">
        <v>74916.118022028095</v>
      </c>
      <c r="H87" s="35">
        <v>71484.845412406838</v>
      </c>
      <c r="I87" s="35">
        <v>127865.17514141525</v>
      </c>
      <c r="J87" s="35">
        <v>121667.58340943887</v>
      </c>
      <c r="K87" s="35">
        <v>185938.96845735339</v>
      </c>
      <c r="L87" s="35">
        <v>177422.67999765291</v>
      </c>
      <c r="M87" s="35">
        <v>169749.3740015754</v>
      </c>
      <c r="N87" s="35">
        <v>173417.87252421779</v>
      </c>
      <c r="O87" s="35">
        <v>165475.0691366184</v>
      </c>
      <c r="P87" s="35">
        <v>157896.05827360606</v>
      </c>
      <c r="Q87" s="35">
        <v>151067.2537824102</v>
      </c>
      <c r="R87" s="35">
        <v>145441.31429492691</v>
      </c>
      <c r="S87" s="35">
        <v>143895.13456192869</v>
      </c>
      <c r="T87" s="35">
        <v>138461.21577899926</v>
      </c>
      <c r="U87" s="35">
        <v>136316.91860931186</v>
      </c>
      <c r="V87" s="35">
        <v>129709.67305639695</v>
      </c>
      <c r="W87" s="35">
        <v>138031.06218666845</v>
      </c>
      <c r="X87" s="35">
        <v>135210.54212186107</v>
      </c>
      <c r="Y87" s="35">
        <v>129362.85746529499</v>
      </c>
      <c r="Z87" s="35">
        <v>123092.67345620981</v>
      </c>
      <c r="AA87" s="35">
        <v>117454.84105946745</v>
      </c>
      <c r="AB87" s="35">
        <v>110483.18977936459</v>
      </c>
      <c r="AC87" s="35">
        <v>110639.26845485708</v>
      </c>
      <c r="AD87" s="35">
        <v>91887.798261687087</v>
      </c>
      <c r="AE87" s="35">
        <v>87679.196814224633</v>
      </c>
    </row>
  </sheetData>
  <sheetProtection algorithmName="SHA-512" hashValue="AeXWD08+6q8ieCoUEKia+xcby8kR6pTz5FLrQXZ1QC3KaFgt/VTw85vxcrQFxd2wdYBX5dPdOhwk83wbje7RZg==" saltValue="MiE9uMJvBoEzeiG5W5b4N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7" tint="0.39997558519241921"/>
  </sheetPr>
  <dimension ref="A1:AE89"/>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82</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230917.24350463977</v>
      </c>
      <c r="G6" s="33">
        <v>93078.457423455126</v>
      </c>
      <c r="H6" s="33">
        <v>1315.426629236192</v>
      </c>
      <c r="I6" s="33">
        <v>965.85135070212573</v>
      </c>
      <c r="J6" s="33">
        <v>0</v>
      </c>
      <c r="K6" s="33">
        <v>10569.039171125927</v>
      </c>
      <c r="L6" s="33">
        <v>0</v>
      </c>
      <c r="M6" s="33">
        <v>761.84864756408695</v>
      </c>
      <c r="N6" s="33">
        <v>3.5393155871773802E-6</v>
      </c>
      <c r="O6" s="33">
        <v>14669.398672515299</v>
      </c>
      <c r="P6" s="33">
        <v>0</v>
      </c>
      <c r="Q6" s="33">
        <v>1.19543327895887E-5</v>
      </c>
      <c r="R6" s="33">
        <v>736.11279253539112</v>
      </c>
      <c r="S6" s="33">
        <v>0</v>
      </c>
      <c r="T6" s="33">
        <v>0</v>
      </c>
      <c r="U6" s="33">
        <v>0</v>
      </c>
      <c r="V6" s="33">
        <v>2.87866376859449E-6</v>
      </c>
      <c r="W6" s="33">
        <v>1828.2079199999998</v>
      </c>
      <c r="X6" s="33">
        <v>0</v>
      </c>
      <c r="Y6" s="33">
        <v>173.61950431041899</v>
      </c>
      <c r="Z6" s="33">
        <v>4.8222263751290902E-7</v>
      </c>
      <c r="AA6" s="33">
        <v>3.1631200815940503E-4</v>
      </c>
      <c r="AB6" s="33">
        <v>0</v>
      </c>
      <c r="AC6" s="33">
        <v>0</v>
      </c>
      <c r="AD6" s="33">
        <v>0</v>
      </c>
      <c r="AE6" s="33">
        <v>0</v>
      </c>
    </row>
    <row r="7" spans="1:31">
      <c r="A7" s="29" t="s">
        <v>40</v>
      </c>
      <c r="B7" s="29" t="s">
        <v>71</v>
      </c>
      <c r="C7" s="33">
        <v>0</v>
      </c>
      <c r="D7" s="33">
        <v>0</v>
      </c>
      <c r="E7" s="33">
        <v>0</v>
      </c>
      <c r="F7" s="33">
        <v>149264.60371791976</v>
      </c>
      <c r="G7" s="33">
        <v>2.3530091075123598E-4</v>
      </c>
      <c r="H7" s="33">
        <v>26047.687170481451</v>
      </c>
      <c r="I7" s="33">
        <v>138607.57194086385</v>
      </c>
      <c r="J7" s="33">
        <v>1.7018964414853826E-2</v>
      </c>
      <c r="K7" s="33">
        <v>6.55013050894125E-7</v>
      </c>
      <c r="L7" s="33">
        <v>0</v>
      </c>
      <c r="M7" s="33">
        <v>9.8256145244861988E-6</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0</v>
      </c>
      <c r="D8" s="33">
        <v>0</v>
      </c>
      <c r="E8" s="33">
        <v>0</v>
      </c>
      <c r="F8" s="33">
        <v>0</v>
      </c>
      <c r="G8" s="33">
        <v>0</v>
      </c>
      <c r="H8" s="33">
        <v>0</v>
      </c>
      <c r="I8" s="33">
        <v>0</v>
      </c>
      <c r="J8" s="33">
        <v>0</v>
      </c>
      <c r="K8" s="33">
        <v>0</v>
      </c>
      <c r="L8" s="33">
        <v>0</v>
      </c>
      <c r="M8" s="33">
        <v>0</v>
      </c>
      <c r="N8" s="33">
        <v>0</v>
      </c>
      <c r="O8" s="33">
        <v>0</v>
      </c>
      <c r="P8" s="33">
        <v>0</v>
      </c>
      <c r="Q8" s="33">
        <v>0</v>
      </c>
      <c r="R8" s="33">
        <v>0</v>
      </c>
      <c r="S8" s="33">
        <v>0</v>
      </c>
      <c r="T8" s="33">
        <v>0</v>
      </c>
      <c r="U8" s="33">
        <v>0</v>
      </c>
      <c r="V8" s="33">
        <v>0</v>
      </c>
      <c r="W8" s="33">
        <v>0</v>
      </c>
      <c r="X8" s="33">
        <v>0</v>
      </c>
      <c r="Y8" s="33">
        <v>0</v>
      </c>
      <c r="Z8" s="33">
        <v>0</v>
      </c>
      <c r="AA8" s="33">
        <v>0</v>
      </c>
      <c r="AB8" s="33">
        <v>0</v>
      </c>
      <c r="AC8" s="33">
        <v>0</v>
      </c>
      <c r="AD8" s="33">
        <v>0</v>
      </c>
      <c r="AE8" s="33">
        <v>0</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0</v>
      </c>
      <c r="D17" s="35">
        <v>0</v>
      </c>
      <c r="E17" s="35">
        <v>0</v>
      </c>
      <c r="F17" s="35">
        <v>380181.8472225595</v>
      </c>
      <c r="G17" s="35">
        <v>93078.45765875603</v>
      </c>
      <c r="H17" s="35">
        <v>27363.113799717645</v>
      </c>
      <c r="I17" s="35">
        <v>139573.42329156597</v>
      </c>
      <c r="J17" s="35">
        <v>1.7018964414853826E-2</v>
      </c>
      <c r="K17" s="35">
        <v>10569.03917178094</v>
      </c>
      <c r="L17" s="35">
        <v>0</v>
      </c>
      <c r="M17" s="35">
        <v>761.84865738970143</v>
      </c>
      <c r="N17" s="35">
        <v>3.5393155871773802E-6</v>
      </c>
      <c r="O17" s="35">
        <v>14669.398672515299</v>
      </c>
      <c r="P17" s="35">
        <v>0</v>
      </c>
      <c r="Q17" s="35">
        <v>1.19543327895887E-5</v>
      </c>
      <c r="R17" s="35">
        <v>736.11279253539112</v>
      </c>
      <c r="S17" s="35">
        <v>0</v>
      </c>
      <c r="T17" s="35">
        <v>0</v>
      </c>
      <c r="U17" s="35">
        <v>0</v>
      </c>
      <c r="V17" s="35">
        <v>2.87866376859449E-6</v>
      </c>
      <c r="W17" s="35">
        <v>1828.2079199999998</v>
      </c>
      <c r="X17" s="35">
        <v>0</v>
      </c>
      <c r="Y17" s="35">
        <v>173.61950431041899</v>
      </c>
      <c r="Z17" s="35">
        <v>4.8222263751290902E-7</v>
      </c>
      <c r="AA17" s="35">
        <v>3.1631200815940503E-4</v>
      </c>
      <c r="AB17" s="35">
        <v>0</v>
      </c>
      <c r="AC17" s="35">
        <v>0</v>
      </c>
      <c r="AD17" s="35">
        <v>0</v>
      </c>
      <c r="AE17" s="35">
        <v>0</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42386.330871748927</v>
      </c>
      <c r="G20" s="33">
        <v>93078.457410382398</v>
      </c>
      <c r="H20" s="33">
        <v>0</v>
      </c>
      <c r="I20" s="33">
        <v>0</v>
      </c>
      <c r="J20" s="33">
        <v>0</v>
      </c>
      <c r="K20" s="33">
        <v>0</v>
      </c>
      <c r="L20" s="33">
        <v>0</v>
      </c>
      <c r="M20" s="33">
        <v>761.84864756408695</v>
      </c>
      <c r="N20" s="33">
        <v>0</v>
      </c>
      <c r="O20" s="33">
        <v>0</v>
      </c>
      <c r="P20" s="33">
        <v>0</v>
      </c>
      <c r="Q20" s="33">
        <v>0</v>
      </c>
      <c r="R20" s="33">
        <v>0</v>
      </c>
      <c r="S20" s="33">
        <v>0</v>
      </c>
      <c r="T20" s="33">
        <v>0</v>
      </c>
      <c r="U20" s="33">
        <v>0</v>
      </c>
      <c r="V20" s="33">
        <v>0</v>
      </c>
      <c r="W20" s="33">
        <v>1828.2079199999998</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0</v>
      </c>
      <c r="D22" s="33">
        <v>0</v>
      </c>
      <c r="E22" s="33">
        <v>0</v>
      </c>
      <c r="F22" s="33">
        <v>0</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0</v>
      </c>
      <c r="D31" s="35">
        <v>0</v>
      </c>
      <c r="E31" s="35">
        <v>0</v>
      </c>
      <c r="F31" s="35">
        <v>42386.330871748927</v>
      </c>
      <c r="G31" s="35">
        <v>93078.457410382398</v>
      </c>
      <c r="H31" s="35">
        <v>0</v>
      </c>
      <c r="I31" s="35">
        <v>0</v>
      </c>
      <c r="J31" s="35">
        <v>0</v>
      </c>
      <c r="K31" s="35">
        <v>0</v>
      </c>
      <c r="L31" s="35">
        <v>0</v>
      </c>
      <c r="M31" s="35">
        <v>761.84864756408695</v>
      </c>
      <c r="N31" s="35">
        <v>0</v>
      </c>
      <c r="O31" s="35">
        <v>0</v>
      </c>
      <c r="P31" s="35">
        <v>0</v>
      </c>
      <c r="Q31" s="35">
        <v>0</v>
      </c>
      <c r="R31" s="35">
        <v>0</v>
      </c>
      <c r="S31" s="35">
        <v>0</v>
      </c>
      <c r="T31" s="35">
        <v>0</v>
      </c>
      <c r="U31" s="35">
        <v>0</v>
      </c>
      <c r="V31" s="35">
        <v>0</v>
      </c>
      <c r="W31" s="35">
        <v>1828.2079199999998</v>
      </c>
      <c r="X31" s="35">
        <v>0</v>
      </c>
      <c r="Y31" s="35">
        <v>0</v>
      </c>
      <c r="Z31" s="35">
        <v>0</v>
      </c>
      <c r="AA31" s="35">
        <v>0</v>
      </c>
      <c r="AB31" s="35">
        <v>0</v>
      </c>
      <c r="AC31" s="35">
        <v>0</v>
      </c>
      <c r="AD31" s="35">
        <v>0</v>
      </c>
      <c r="AE31" s="35">
        <v>0</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188530.91263289086</v>
      </c>
      <c r="G34" s="33">
        <v>1.3072733585609999E-5</v>
      </c>
      <c r="H34" s="33">
        <v>1315.426629236192</v>
      </c>
      <c r="I34" s="33">
        <v>965.85135070212573</v>
      </c>
      <c r="J34" s="33">
        <v>0</v>
      </c>
      <c r="K34" s="33">
        <v>10569.039171125927</v>
      </c>
      <c r="L34" s="33">
        <v>0</v>
      </c>
      <c r="M34" s="33">
        <v>0</v>
      </c>
      <c r="N34" s="33">
        <v>3.5393155871773802E-6</v>
      </c>
      <c r="O34" s="33">
        <v>14669.398672515299</v>
      </c>
      <c r="P34" s="33">
        <v>0</v>
      </c>
      <c r="Q34" s="33">
        <v>1.19543327895887E-5</v>
      </c>
      <c r="R34" s="33">
        <v>736.11279253539112</v>
      </c>
      <c r="S34" s="33">
        <v>0</v>
      </c>
      <c r="T34" s="33">
        <v>0</v>
      </c>
      <c r="U34" s="33">
        <v>0</v>
      </c>
      <c r="V34" s="33">
        <v>2.87866376859449E-6</v>
      </c>
      <c r="W34" s="33">
        <v>0</v>
      </c>
      <c r="X34" s="33">
        <v>0</v>
      </c>
      <c r="Y34" s="33">
        <v>173.61950431041899</v>
      </c>
      <c r="Z34" s="33">
        <v>4.8222263751290902E-7</v>
      </c>
      <c r="AA34" s="33">
        <v>3.1631200815940503E-4</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0</v>
      </c>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0</v>
      </c>
      <c r="D45" s="35">
        <v>0</v>
      </c>
      <c r="E45" s="35">
        <v>0</v>
      </c>
      <c r="F45" s="35">
        <v>188530.91263289086</v>
      </c>
      <c r="G45" s="35">
        <v>1.3072733585609999E-5</v>
      </c>
      <c r="H45" s="35">
        <v>1315.426629236192</v>
      </c>
      <c r="I45" s="35">
        <v>965.85135070212573</v>
      </c>
      <c r="J45" s="35">
        <v>0</v>
      </c>
      <c r="K45" s="35">
        <v>10569.039171125927</v>
      </c>
      <c r="L45" s="35">
        <v>0</v>
      </c>
      <c r="M45" s="35">
        <v>0</v>
      </c>
      <c r="N45" s="35">
        <v>3.5393155871773802E-6</v>
      </c>
      <c r="O45" s="35">
        <v>14669.398672515299</v>
      </c>
      <c r="P45" s="35">
        <v>0</v>
      </c>
      <c r="Q45" s="35">
        <v>1.19543327895887E-5</v>
      </c>
      <c r="R45" s="35">
        <v>736.11279253539112</v>
      </c>
      <c r="S45" s="35">
        <v>0</v>
      </c>
      <c r="T45" s="35">
        <v>0</v>
      </c>
      <c r="U45" s="35">
        <v>0</v>
      </c>
      <c r="V45" s="35">
        <v>2.87866376859449E-6</v>
      </c>
      <c r="W45" s="35">
        <v>0</v>
      </c>
      <c r="X45" s="35">
        <v>0</v>
      </c>
      <c r="Y45" s="35">
        <v>173.61950431041899</v>
      </c>
      <c r="Z45" s="35">
        <v>4.8222263751290902E-7</v>
      </c>
      <c r="AA45" s="35">
        <v>3.1631200815940503E-4</v>
      </c>
      <c r="AB45" s="35">
        <v>0</v>
      </c>
      <c r="AC45" s="35">
        <v>0</v>
      </c>
      <c r="AD45" s="35">
        <v>0</v>
      </c>
      <c r="AE45" s="35">
        <v>0</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149264.60371791976</v>
      </c>
      <c r="G49" s="33">
        <v>2.3530091075123598E-4</v>
      </c>
      <c r="H49" s="33">
        <v>26047.687170481451</v>
      </c>
      <c r="I49" s="33">
        <v>138607.57194086385</v>
      </c>
      <c r="J49" s="33">
        <v>1.7018964414853826E-2</v>
      </c>
      <c r="K49" s="33">
        <v>6.55013050894125E-7</v>
      </c>
      <c r="L49" s="33">
        <v>0</v>
      </c>
      <c r="M49" s="33">
        <v>9.8256145244861988E-6</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0</v>
      </c>
      <c r="D52" s="33">
        <v>0</v>
      </c>
      <c r="E52" s="33">
        <v>0</v>
      </c>
      <c r="F52" s="33">
        <v>0</v>
      </c>
      <c r="G52" s="33">
        <v>0</v>
      </c>
      <c r="H52" s="33">
        <v>0</v>
      </c>
      <c r="I52" s="33">
        <v>0</v>
      </c>
      <c r="J52" s="33">
        <v>0</v>
      </c>
      <c r="K52" s="33">
        <v>0</v>
      </c>
      <c r="L52" s="33">
        <v>0</v>
      </c>
      <c r="M52" s="33">
        <v>0</v>
      </c>
      <c r="N52" s="33">
        <v>0</v>
      </c>
      <c r="O52" s="33">
        <v>0</v>
      </c>
      <c r="P52" s="33">
        <v>0</v>
      </c>
      <c r="Q52" s="33">
        <v>0</v>
      </c>
      <c r="R52" s="33">
        <v>0</v>
      </c>
      <c r="S52" s="33">
        <v>0</v>
      </c>
      <c r="T52" s="33">
        <v>0</v>
      </c>
      <c r="U52" s="33">
        <v>0</v>
      </c>
      <c r="V52" s="33">
        <v>0</v>
      </c>
      <c r="W52" s="33">
        <v>0</v>
      </c>
      <c r="X52" s="33">
        <v>0</v>
      </c>
      <c r="Y52" s="33">
        <v>0</v>
      </c>
      <c r="Z52" s="33">
        <v>0</v>
      </c>
      <c r="AA52" s="33">
        <v>0</v>
      </c>
      <c r="AB52" s="33">
        <v>0</v>
      </c>
      <c r="AC52" s="33">
        <v>0</v>
      </c>
      <c r="AD52" s="33">
        <v>0</v>
      </c>
      <c r="AE52" s="33">
        <v>0</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0</v>
      </c>
      <c r="D59" s="35">
        <v>0</v>
      </c>
      <c r="E59" s="35">
        <v>0</v>
      </c>
      <c r="F59" s="35">
        <v>149264.60371791976</v>
      </c>
      <c r="G59" s="35">
        <v>2.3530091075123598E-4</v>
      </c>
      <c r="H59" s="35">
        <v>26047.687170481451</v>
      </c>
      <c r="I59" s="35">
        <v>138607.57194086385</v>
      </c>
      <c r="J59" s="35">
        <v>1.7018964414853826E-2</v>
      </c>
      <c r="K59" s="35">
        <v>6.55013050894125E-7</v>
      </c>
      <c r="L59" s="35">
        <v>0</v>
      </c>
      <c r="M59" s="35">
        <v>9.8256145244861988E-6</v>
      </c>
      <c r="N59" s="35">
        <v>0</v>
      </c>
      <c r="O59" s="35">
        <v>0</v>
      </c>
      <c r="P59" s="35">
        <v>0</v>
      </c>
      <c r="Q59" s="35">
        <v>0</v>
      </c>
      <c r="R59" s="35">
        <v>0</v>
      </c>
      <c r="S59" s="35">
        <v>0</v>
      </c>
      <c r="T59" s="35">
        <v>0</v>
      </c>
      <c r="U59" s="35">
        <v>0</v>
      </c>
      <c r="V59" s="35">
        <v>0</v>
      </c>
      <c r="W59" s="35">
        <v>0</v>
      </c>
      <c r="X59" s="35">
        <v>0</v>
      </c>
      <c r="Y59" s="35">
        <v>0</v>
      </c>
      <c r="Z59" s="35">
        <v>0</v>
      </c>
      <c r="AA59" s="35">
        <v>0</v>
      </c>
      <c r="AB59" s="35">
        <v>0</v>
      </c>
      <c r="AC59" s="35">
        <v>0</v>
      </c>
      <c r="AD59" s="35">
        <v>0</v>
      </c>
      <c r="AE59" s="35">
        <v>0</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0</v>
      </c>
      <c r="D64" s="33">
        <v>0</v>
      </c>
      <c r="E64" s="33">
        <v>0</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0</v>
      </c>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0</v>
      </c>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0</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0</v>
      </c>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0</v>
      </c>
      <c r="AA78" s="33">
        <v>0</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0</v>
      </c>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0</v>
      </c>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0</v>
      </c>
      <c r="AC87" s="35">
        <v>0</v>
      </c>
      <c r="AD87" s="35">
        <v>0</v>
      </c>
      <c r="AE87" s="35">
        <v>0</v>
      </c>
    </row>
    <row r="89" spans="1:31" collapsed="1"/>
  </sheetData>
  <sheetProtection algorithmName="SHA-512" hashValue="JSLLP0D6P+GQv69AzS8+nI9ffjxksfasiJoX/AOtcQEcSYOZwFWMN0Qqp4PaVAyfFE7vzp339pnCJQhGvSGYnA==" saltValue="qxEC+zUXmXX2t9wcTVK2C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151</v>
      </c>
      <c r="B2" s="18" t="s">
        <v>152</v>
      </c>
    </row>
    <row r="3" spans="1:31">
      <c r="B3" s="18"/>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74</v>
      </c>
      <c r="C6" s="33">
        <v>1.3907477863279319E-3</v>
      </c>
      <c r="D6" s="33">
        <v>1.5180504271294949E-3</v>
      </c>
      <c r="E6" s="33">
        <v>1.6122769716616348E-3</v>
      </c>
      <c r="F6" s="33">
        <v>28070.628451269309</v>
      </c>
      <c r="G6" s="33">
        <v>26784.950851420388</v>
      </c>
      <c r="H6" s="33">
        <v>25558.159476815599</v>
      </c>
      <c r="I6" s="33">
        <v>27576.490723754017</v>
      </c>
      <c r="J6" s="33">
        <v>27177.78286702992</v>
      </c>
      <c r="K6" s="33">
        <v>25932.999313800094</v>
      </c>
      <c r="L6" s="33">
        <v>48163.73633713102</v>
      </c>
      <c r="M6" s="33">
        <v>50721.705338367072</v>
      </c>
      <c r="N6" s="33">
        <v>123175.51693896455</v>
      </c>
      <c r="O6" s="33">
        <v>126308.6830345362</v>
      </c>
      <c r="P6" s="33">
        <v>120523.55247174554</v>
      </c>
      <c r="Q6" s="33">
        <v>116135.33493785783</v>
      </c>
      <c r="R6" s="33">
        <v>116855.86422916132</v>
      </c>
      <c r="S6" s="33">
        <v>136646.62361712134</v>
      </c>
      <c r="T6" s="33">
        <v>138147.41285534206</v>
      </c>
      <c r="U6" s="33">
        <v>132172.71228649071</v>
      </c>
      <c r="V6" s="33">
        <v>138417.23837907449</v>
      </c>
      <c r="W6" s="33">
        <v>151419.2758371231</v>
      </c>
      <c r="X6" s="33">
        <v>186047.93567889053</v>
      </c>
      <c r="Y6" s="33">
        <v>180493.45901534968</v>
      </c>
      <c r="Z6" s="33">
        <v>171744.98801541398</v>
      </c>
      <c r="AA6" s="33">
        <v>177591.11571920439</v>
      </c>
      <c r="AB6" s="33">
        <v>180524.57303690087</v>
      </c>
      <c r="AC6" s="33">
        <v>173684.4584115429</v>
      </c>
      <c r="AD6" s="33">
        <v>165266.01790130424</v>
      </c>
      <c r="AE6" s="33">
        <v>162040.52788713164</v>
      </c>
    </row>
    <row r="7" spans="1:31">
      <c r="A7" s="29" t="s">
        <v>131</v>
      </c>
      <c r="B7" s="29" t="s">
        <v>74</v>
      </c>
      <c r="C7" s="33">
        <v>1.9975111290549494E-3</v>
      </c>
      <c r="D7" s="33">
        <v>2.0446203180220714E-3</v>
      </c>
      <c r="E7" s="33">
        <v>2.2314083303589822E-3</v>
      </c>
      <c r="F7" s="33">
        <v>3292.0567218687202</v>
      </c>
      <c r="G7" s="33">
        <v>3141.2755081166583</v>
      </c>
      <c r="H7" s="33">
        <v>2997.4002998490632</v>
      </c>
      <c r="I7" s="33">
        <v>2867.7667381144638</v>
      </c>
      <c r="J7" s="33">
        <v>49561.674373864116</v>
      </c>
      <c r="K7" s="33">
        <v>47291.674015975361</v>
      </c>
      <c r="L7" s="33">
        <v>45125.643187814094</v>
      </c>
      <c r="M7" s="33">
        <v>50639.150908511343</v>
      </c>
      <c r="N7" s="33">
        <v>52607.602368152511</v>
      </c>
      <c r="O7" s="33">
        <v>61217.961793130387</v>
      </c>
      <c r="P7" s="33">
        <v>59047.585233681457</v>
      </c>
      <c r="Q7" s="33">
        <v>79727.005941249517</v>
      </c>
      <c r="R7" s="33">
        <v>77684.721884183629</v>
      </c>
      <c r="S7" s="33">
        <v>123488.69507455926</v>
      </c>
      <c r="T7" s="33">
        <v>118356.54436942171</v>
      </c>
      <c r="U7" s="33">
        <v>115176.55024201128</v>
      </c>
      <c r="V7" s="33">
        <v>111450.78891277828</v>
      </c>
      <c r="W7" s="33">
        <v>114563.76405612688</v>
      </c>
      <c r="X7" s="33">
        <v>160153.86703525388</v>
      </c>
      <c r="Y7" s="33">
        <v>153227.41520121339</v>
      </c>
      <c r="Z7" s="33">
        <v>160522.86300407274</v>
      </c>
      <c r="AA7" s="33">
        <v>160570.37377525383</v>
      </c>
      <c r="AB7" s="33">
        <v>235968.91684030669</v>
      </c>
      <c r="AC7" s="33">
        <v>225763.56012340353</v>
      </c>
      <c r="AD7" s="33">
        <v>231070.84256937896</v>
      </c>
      <c r="AE7" s="33">
        <v>297538.40884367045</v>
      </c>
    </row>
    <row r="8" spans="1:31">
      <c r="A8" s="29" t="s">
        <v>132</v>
      </c>
      <c r="B8" s="29" t="s">
        <v>74</v>
      </c>
      <c r="C8" s="33">
        <v>4.3435540249246886E-4</v>
      </c>
      <c r="D8" s="33">
        <v>4.2590290883321022E-4</v>
      </c>
      <c r="E8" s="33">
        <v>4.0748314757727141E-4</v>
      </c>
      <c r="F8" s="33">
        <v>3.8773254540934031E-4</v>
      </c>
      <c r="G8" s="33">
        <v>3.6997380272421273E-4</v>
      </c>
      <c r="H8" s="33">
        <v>3.5302843757339448E-4</v>
      </c>
      <c r="I8" s="33">
        <v>7734.1961615200844</v>
      </c>
      <c r="J8" s="33">
        <v>7359.3216886774471</v>
      </c>
      <c r="K8" s="33">
        <v>7022.2535169346665</v>
      </c>
      <c r="L8" s="33">
        <v>6700.6235821936534</v>
      </c>
      <c r="M8" s="33">
        <v>6410.8301008857998</v>
      </c>
      <c r="N8" s="33">
        <v>6100.0988334907815</v>
      </c>
      <c r="O8" s="33">
        <v>5820.7049924372413</v>
      </c>
      <c r="P8" s="33">
        <v>11250.239725203175</v>
      </c>
      <c r="Q8" s="33">
        <v>10763.681111347638</v>
      </c>
      <c r="R8" s="33">
        <v>11339.151127660278</v>
      </c>
      <c r="S8" s="33">
        <v>18895.35737574405</v>
      </c>
      <c r="T8" s="33">
        <v>18029.921156590153</v>
      </c>
      <c r="U8" s="33">
        <v>17250.149909673579</v>
      </c>
      <c r="V8" s="33">
        <v>16414.039636369798</v>
      </c>
      <c r="W8" s="33">
        <v>29259.397145364746</v>
      </c>
      <c r="X8" s="33">
        <v>28874.689898791825</v>
      </c>
      <c r="Y8" s="33">
        <v>27625.896144690683</v>
      </c>
      <c r="Z8" s="33">
        <v>26286.876144647813</v>
      </c>
      <c r="AA8" s="33">
        <v>30929.248353968323</v>
      </c>
      <c r="AB8" s="33">
        <v>38773.839042554231</v>
      </c>
      <c r="AC8" s="33">
        <v>37096.919628137315</v>
      </c>
      <c r="AD8" s="33">
        <v>35685.432468055507</v>
      </c>
      <c r="AE8" s="33">
        <v>41308.46805846582</v>
      </c>
    </row>
    <row r="9" spans="1:31">
      <c r="A9" s="29" t="s">
        <v>133</v>
      </c>
      <c r="B9" s="29" t="s">
        <v>74</v>
      </c>
      <c r="C9" s="33">
        <v>3.0027946232323304E-3</v>
      </c>
      <c r="D9" s="33">
        <v>2.9382400971135962E-3</v>
      </c>
      <c r="E9" s="33">
        <v>3.2197887684366489E-3</v>
      </c>
      <c r="F9" s="33">
        <v>3.6969056687374434E-3</v>
      </c>
      <c r="G9" s="33">
        <v>3.5341159331018458E-3</v>
      </c>
      <c r="H9" s="33">
        <v>3.6355878209038905E-3</v>
      </c>
      <c r="I9" s="33">
        <v>4.2415814940904642E-3</v>
      </c>
      <c r="J9" s="33">
        <v>10087.246924625304</v>
      </c>
      <c r="K9" s="33">
        <v>9625.2360332720182</v>
      </c>
      <c r="L9" s="33">
        <v>9184.3863839797887</v>
      </c>
      <c r="M9" s="33">
        <v>8787.173498040338</v>
      </c>
      <c r="N9" s="33">
        <v>15404.416500178751</v>
      </c>
      <c r="O9" s="33">
        <v>14698.870768000048</v>
      </c>
      <c r="P9" s="33">
        <v>14025.640107398251</v>
      </c>
      <c r="Q9" s="33">
        <v>14136.646834314506</v>
      </c>
      <c r="R9" s="33">
        <v>13451.44996853018</v>
      </c>
      <c r="S9" s="33">
        <v>12842.811561058836</v>
      </c>
      <c r="T9" s="33">
        <v>14260.07031346089</v>
      </c>
      <c r="U9" s="33">
        <v>21194.004678244419</v>
      </c>
      <c r="V9" s="33">
        <v>20527.256582123231</v>
      </c>
      <c r="W9" s="33">
        <v>26583.693185935561</v>
      </c>
      <c r="X9" s="33">
        <v>26789.621799068056</v>
      </c>
      <c r="Y9" s="33">
        <v>31299.723247573856</v>
      </c>
      <c r="Z9" s="33">
        <v>29782.638921170223</v>
      </c>
      <c r="AA9" s="33">
        <v>28418.548632051414</v>
      </c>
      <c r="AB9" s="33">
        <v>44544.72106731643</v>
      </c>
      <c r="AC9" s="33">
        <v>42618.218326309761</v>
      </c>
      <c r="AD9" s="33">
        <v>40552.524420696252</v>
      </c>
      <c r="AE9" s="33">
        <v>38695.15706663383</v>
      </c>
    </row>
    <row r="10" spans="1:31">
      <c r="A10" s="29" t="s">
        <v>134</v>
      </c>
      <c r="B10" s="29" t="s">
        <v>74</v>
      </c>
      <c r="C10" s="33">
        <v>0</v>
      </c>
      <c r="D10" s="33">
        <v>0</v>
      </c>
      <c r="E10" s="33">
        <v>1459.21739945324</v>
      </c>
      <c r="F10" s="33">
        <v>1388.4895116755999</v>
      </c>
      <c r="G10" s="33">
        <v>1324.8945716820699</v>
      </c>
      <c r="H10" s="33">
        <v>1264.2123770559199</v>
      </c>
      <c r="I10" s="33">
        <v>2479.8482519845402</v>
      </c>
      <c r="J10" s="33">
        <v>2359.6506536357897</v>
      </c>
      <c r="K10" s="33">
        <v>2251.57505028278</v>
      </c>
      <c r="L10" s="33">
        <v>2148.4494746053297</v>
      </c>
      <c r="M10" s="33">
        <v>2055.53175657167</v>
      </c>
      <c r="N10" s="33">
        <v>2041.5348316265702</v>
      </c>
      <c r="O10" s="33">
        <v>1948.0294194228941</v>
      </c>
      <c r="P10" s="33">
        <v>1858.8066977878129</v>
      </c>
      <c r="Q10" s="33">
        <v>1778.4156639375569</v>
      </c>
      <c r="R10" s="33">
        <v>1844.0227053111551</v>
      </c>
      <c r="S10" s="33">
        <v>2220.9994527531526</v>
      </c>
      <c r="T10" s="33">
        <v>2287.3437352555998</v>
      </c>
      <c r="U10" s="33">
        <v>2750.533707454164</v>
      </c>
      <c r="V10" s="33">
        <v>2617.2160648854651</v>
      </c>
      <c r="W10" s="33">
        <v>4446.7345481463799</v>
      </c>
      <c r="X10" s="33">
        <v>4766.8267671329904</v>
      </c>
      <c r="Y10" s="33">
        <v>4560.6675494521169</v>
      </c>
      <c r="Z10" s="33">
        <v>4339.6131803736671</v>
      </c>
      <c r="AA10" s="33">
        <v>4140.8522793345155</v>
      </c>
      <c r="AB10" s="33">
        <v>5739.7696588103436</v>
      </c>
      <c r="AC10" s="33">
        <v>6240.3322357942689</v>
      </c>
      <c r="AD10" s="33">
        <v>5937.864993752939</v>
      </c>
      <c r="AE10" s="33">
        <v>5665.9017117348467</v>
      </c>
    </row>
    <row r="11" spans="1:31">
      <c r="A11" s="23" t="s">
        <v>40</v>
      </c>
      <c r="B11" s="23" t="s">
        <v>153</v>
      </c>
      <c r="C11" s="35">
        <v>6.8254089411076812E-3</v>
      </c>
      <c r="D11" s="35">
        <v>6.9268137510983731E-3</v>
      </c>
      <c r="E11" s="35">
        <v>1459.2248704104579</v>
      </c>
      <c r="F11" s="35">
        <v>32751.178769451846</v>
      </c>
      <c r="G11" s="35">
        <v>31251.124835308856</v>
      </c>
      <c r="H11" s="35">
        <v>29819.776142336839</v>
      </c>
      <c r="I11" s="35">
        <v>40658.306116954605</v>
      </c>
      <c r="J11" s="35">
        <v>96545.67650783257</v>
      </c>
      <c r="K11" s="35">
        <v>92123.737930264921</v>
      </c>
      <c r="L11" s="35">
        <v>111322.83896572387</v>
      </c>
      <c r="M11" s="35">
        <v>118614.39160237623</v>
      </c>
      <c r="N11" s="35">
        <v>199329.16947241317</v>
      </c>
      <c r="O11" s="35">
        <v>209994.25000752677</v>
      </c>
      <c r="P11" s="35">
        <v>206705.82423581622</v>
      </c>
      <c r="Q11" s="35">
        <v>222541.08448870704</v>
      </c>
      <c r="R11" s="35">
        <v>221175.20991484655</v>
      </c>
      <c r="S11" s="35">
        <v>294094.48708123667</v>
      </c>
      <c r="T11" s="35">
        <v>291081.2924300704</v>
      </c>
      <c r="U11" s="35">
        <v>288543.9508238741</v>
      </c>
      <c r="V11" s="35">
        <v>289426.53957523132</v>
      </c>
      <c r="W11" s="35">
        <v>326272.86477269663</v>
      </c>
      <c r="X11" s="35">
        <v>406632.94117913727</v>
      </c>
      <c r="Y11" s="35">
        <v>397207.16115827969</v>
      </c>
      <c r="Z11" s="35">
        <v>392676.97926567844</v>
      </c>
      <c r="AA11" s="35">
        <v>401650.1387598124</v>
      </c>
      <c r="AB11" s="35">
        <v>505551.81964588858</v>
      </c>
      <c r="AC11" s="35">
        <v>485403.48872518778</v>
      </c>
      <c r="AD11" s="35">
        <v>478512.68235318788</v>
      </c>
      <c r="AE11" s="35">
        <v>545248.46356763656</v>
      </c>
    </row>
  </sheetData>
  <sheetProtection algorithmName="SHA-512" hashValue="mUK4ZCswzCunXt1dVvsoAAd7kj6KwFJRgxpOAVCFo6AGjsF5Ju0xII5eXPVhZ86tKumRNBW80G4FUkUMnZeeTA==" saltValue="0E92ZpKCHk3FVi9RaUlGOQ==" spinCount="100000"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67</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67</v>
      </c>
      <c r="C6" s="33">
        <v>2.6146259399999999E-3</v>
      </c>
      <c r="D6" s="33">
        <v>2.6131055999999986E-3</v>
      </c>
      <c r="E6" s="33">
        <v>29.657942248039998</v>
      </c>
      <c r="F6" s="33">
        <v>926.77053964840013</v>
      </c>
      <c r="G6" s="33">
        <v>2.6905406799999998E-3</v>
      </c>
      <c r="H6" s="33">
        <v>2.6820912999999998E-3</v>
      </c>
      <c r="I6" s="33">
        <v>2.7117285899999999E-3</v>
      </c>
      <c r="J6" s="33">
        <v>2.7044528099999998E-3</v>
      </c>
      <c r="K6" s="33">
        <v>11.2824912551</v>
      </c>
      <c r="L6" s="33">
        <v>4.1744129875100011</v>
      </c>
      <c r="M6" s="33">
        <v>2.7324170599999998E-3</v>
      </c>
      <c r="N6" s="33">
        <v>25906.160964939969</v>
      </c>
      <c r="O6" s="33">
        <v>201.29081071381992</v>
      </c>
      <c r="P6" s="33">
        <v>16492.240694</v>
      </c>
      <c r="Q6" s="33">
        <v>12284.8543642065</v>
      </c>
      <c r="R6" s="33">
        <v>1857.8658769431199</v>
      </c>
      <c r="S6" s="33">
        <v>29631.469549999998</v>
      </c>
      <c r="T6" s="33">
        <v>2.8243163900000001E-3</v>
      </c>
      <c r="U6" s="33">
        <v>17903.567644643532</v>
      </c>
      <c r="V6" s="33">
        <v>994.72130188532003</v>
      </c>
      <c r="W6" s="33">
        <v>34142.645823759682</v>
      </c>
      <c r="X6" s="33">
        <v>2.9740404599999989E-3</v>
      </c>
      <c r="Y6" s="33">
        <v>2698.7075084019498</v>
      </c>
      <c r="Z6" s="33">
        <v>3487.1952582268696</v>
      </c>
      <c r="AA6" s="33">
        <v>316.80938344097001</v>
      </c>
      <c r="AB6" s="33">
        <v>1817.6702284057101</v>
      </c>
      <c r="AC6" s="33">
        <v>2.9483212499999984E-3</v>
      </c>
      <c r="AD6" s="33">
        <v>1620.0707480328799</v>
      </c>
      <c r="AE6" s="33">
        <v>1493.73408342174</v>
      </c>
    </row>
    <row r="7" spans="1:31">
      <c r="A7" s="29" t="s">
        <v>131</v>
      </c>
      <c r="B7" s="29" t="s">
        <v>67</v>
      </c>
      <c r="C7" s="33">
        <v>2.5905890999999982E-3</v>
      </c>
      <c r="D7" s="33">
        <v>2.5840813500000001E-3</v>
      </c>
      <c r="E7" s="33">
        <v>2.5940881700000002E-3</v>
      </c>
      <c r="F7" s="33">
        <v>245.65324938663002</v>
      </c>
      <c r="G7" s="33">
        <v>808.66237744640011</v>
      </c>
      <c r="H7" s="33">
        <v>1089.09930534615</v>
      </c>
      <c r="I7" s="33">
        <v>2.6669995400000002E-3</v>
      </c>
      <c r="J7" s="33">
        <v>23605.07617</v>
      </c>
      <c r="K7" s="33">
        <v>2960.3949325153399</v>
      </c>
      <c r="L7" s="33">
        <v>66.57113958039001</v>
      </c>
      <c r="M7" s="33">
        <v>4155.1363599999995</v>
      </c>
      <c r="N7" s="33">
        <v>8539.9422329511017</v>
      </c>
      <c r="O7" s="33">
        <v>26730.65928</v>
      </c>
      <c r="P7" s="33">
        <v>14342.84729</v>
      </c>
      <c r="Q7" s="33">
        <v>21929.908460000002</v>
      </c>
      <c r="R7" s="33">
        <v>1964.4522658846699</v>
      </c>
      <c r="S7" s="33">
        <v>32213.825739999997</v>
      </c>
      <c r="T7" s="33">
        <v>1381.4019326944799</v>
      </c>
      <c r="U7" s="33">
        <v>28499.604714536628</v>
      </c>
      <c r="V7" s="33">
        <v>6502.9327329384196</v>
      </c>
      <c r="W7" s="33">
        <v>5541.9837666361409</v>
      </c>
      <c r="X7" s="33">
        <v>8511.630328452291</v>
      </c>
      <c r="Y7" s="33">
        <v>14939.3492167514</v>
      </c>
      <c r="Z7" s="33">
        <v>18729.6018</v>
      </c>
      <c r="AA7" s="33">
        <v>6484.1093426878806</v>
      </c>
      <c r="AB7" s="33">
        <v>181174.50269999998</v>
      </c>
      <c r="AC7" s="33">
        <v>3128.7443940054895</v>
      </c>
      <c r="AD7" s="33">
        <v>97223.323926675672</v>
      </c>
      <c r="AE7" s="33">
        <v>25513.171829616218</v>
      </c>
    </row>
    <row r="8" spans="1:31">
      <c r="A8" s="29" t="s">
        <v>132</v>
      </c>
      <c r="B8" s="29" t="s">
        <v>67</v>
      </c>
      <c r="C8" s="33">
        <v>2.5946390899999989E-3</v>
      </c>
      <c r="D8" s="33">
        <v>2.5780434900000001E-3</v>
      </c>
      <c r="E8" s="33">
        <v>2.5980221599999991E-3</v>
      </c>
      <c r="F8" s="33">
        <v>2.6921287799999993E-3</v>
      </c>
      <c r="G8" s="33">
        <v>2.7081285499999997E-3</v>
      </c>
      <c r="H8" s="33">
        <v>0.19266177246000005</v>
      </c>
      <c r="I8" s="33">
        <v>2.7021691500000002E-3</v>
      </c>
      <c r="J8" s="33">
        <v>2.6860475200000001E-3</v>
      </c>
      <c r="K8" s="33">
        <v>2.6914677100000001E-3</v>
      </c>
      <c r="L8" s="33">
        <v>2.7008568699999971E-3</v>
      </c>
      <c r="M8" s="33">
        <v>2.71369227E-3</v>
      </c>
      <c r="N8" s="33">
        <v>11943.261625164199</v>
      </c>
      <c r="O8" s="33">
        <v>2.7792165399999984E-3</v>
      </c>
      <c r="P8" s="33">
        <v>687.92231983002</v>
      </c>
      <c r="Q8" s="33">
        <v>1705.2144656902599</v>
      </c>
      <c r="R8" s="33">
        <v>485.99204809652002</v>
      </c>
      <c r="S8" s="33">
        <v>42906.011733599997</v>
      </c>
      <c r="T8" s="33">
        <v>2.77774529E-3</v>
      </c>
      <c r="U8" s="33">
        <v>9022.451659904129</v>
      </c>
      <c r="V8" s="33">
        <v>833.97946730447006</v>
      </c>
      <c r="W8" s="33">
        <v>18329.79853949833</v>
      </c>
      <c r="X8" s="33">
        <v>2.9539114499999991E-3</v>
      </c>
      <c r="Y8" s="33">
        <v>1691.8304757089397</v>
      </c>
      <c r="Z8" s="33">
        <v>3001.1984727456402</v>
      </c>
      <c r="AA8" s="33">
        <v>55.313811773419999</v>
      </c>
      <c r="AB8" s="33">
        <v>384.95489745612002</v>
      </c>
      <c r="AC8" s="33">
        <v>2.9461022400000003E-3</v>
      </c>
      <c r="AD8" s="33">
        <v>812.86391363431005</v>
      </c>
      <c r="AE8" s="33">
        <v>1482.0469476087501</v>
      </c>
    </row>
    <row r="9" spans="1:31">
      <c r="A9" s="29" t="s">
        <v>133</v>
      </c>
      <c r="B9" s="29" t="s">
        <v>67</v>
      </c>
      <c r="C9" s="33">
        <v>2.6255200399999986E-3</v>
      </c>
      <c r="D9" s="33">
        <v>2.5993238399999999E-3</v>
      </c>
      <c r="E9" s="33">
        <v>7.3868051619599902</v>
      </c>
      <c r="F9" s="33">
        <v>2.68237029E-3</v>
      </c>
      <c r="G9" s="33">
        <v>2.7067583499999987E-3</v>
      </c>
      <c r="H9" s="33">
        <v>2.68974475E-3</v>
      </c>
      <c r="I9" s="33">
        <v>2.6977307900000001E-3</v>
      </c>
      <c r="J9" s="33">
        <v>2.6692709400000002E-3</v>
      </c>
      <c r="K9" s="33">
        <v>2.6780962799999998E-3</v>
      </c>
      <c r="L9" s="33">
        <v>2.6893833199999983E-3</v>
      </c>
      <c r="M9" s="33">
        <v>2.7066687299999986E-3</v>
      </c>
      <c r="N9" s="33">
        <v>5801.0011439418404</v>
      </c>
      <c r="O9" s="33">
        <v>2.7515604999999986E-3</v>
      </c>
      <c r="P9" s="33">
        <v>528.84787783370007</v>
      </c>
      <c r="Q9" s="33">
        <v>3089.3503346594098</v>
      </c>
      <c r="R9" s="33">
        <v>2200.7911131382998</v>
      </c>
      <c r="S9" s="33">
        <v>5949.2082578540203</v>
      </c>
      <c r="T9" s="33">
        <v>2.7892207500000007E-3</v>
      </c>
      <c r="U9" s="33">
        <v>4790.1008030311505</v>
      </c>
      <c r="V9" s="33">
        <v>740.41958585723012</v>
      </c>
      <c r="W9" s="33">
        <v>3514.1116391294699</v>
      </c>
      <c r="X9" s="33">
        <v>2.9209268199999997E-3</v>
      </c>
      <c r="Y9" s="33">
        <v>1978.0643157847301</v>
      </c>
      <c r="Z9" s="33">
        <v>3097.0032759000201</v>
      </c>
      <c r="AA9" s="33">
        <v>1635.84588096022</v>
      </c>
      <c r="AB9" s="33">
        <v>1241.7611221004802</v>
      </c>
      <c r="AC9" s="33">
        <v>2.8481544100000004E-3</v>
      </c>
      <c r="AD9" s="33">
        <v>206.01936218661001</v>
      </c>
      <c r="AE9" s="33">
        <v>822.03574084713</v>
      </c>
    </row>
    <row r="10" spans="1:31">
      <c r="A10" s="29" t="s">
        <v>134</v>
      </c>
      <c r="B10" s="29" t="s">
        <v>67</v>
      </c>
      <c r="C10" s="33">
        <v>2.119625E-3</v>
      </c>
      <c r="D10" s="33">
        <v>2.1051241199999998E-3</v>
      </c>
      <c r="E10" s="33">
        <v>2.118642359999999E-3</v>
      </c>
      <c r="F10" s="33">
        <v>2.1139572899999998E-3</v>
      </c>
      <c r="G10" s="33">
        <v>2.1121765999999997E-3</v>
      </c>
      <c r="H10" s="33">
        <v>2.1161248000000003E-3</v>
      </c>
      <c r="I10" s="33">
        <v>2.1375783199999998E-3</v>
      </c>
      <c r="J10" s="33">
        <v>2.137481159999999E-3</v>
      </c>
      <c r="K10" s="33">
        <v>2.1394579500000001E-3</v>
      </c>
      <c r="L10" s="33">
        <v>2.1444270400000002E-3</v>
      </c>
      <c r="M10" s="33">
        <v>2.1462652799999998E-3</v>
      </c>
      <c r="N10" s="33">
        <v>2149.9359299999996</v>
      </c>
      <c r="O10" s="33">
        <v>2.1649176099999981E-3</v>
      </c>
      <c r="P10" s="33">
        <v>2.1562230999999992E-3</v>
      </c>
      <c r="Q10" s="33">
        <v>15.61727376841</v>
      </c>
      <c r="R10" s="33">
        <v>14.121606604409902</v>
      </c>
      <c r="S10" s="33">
        <v>61.014734733120001</v>
      </c>
      <c r="T10" s="33">
        <v>2.1532629799999991E-3</v>
      </c>
      <c r="U10" s="33">
        <v>1450.0244380003699</v>
      </c>
      <c r="V10" s="33">
        <v>2.1673671700000001E-3</v>
      </c>
      <c r="W10" s="33">
        <v>701.14021094510008</v>
      </c>
      <c r="X10" s="33">
        <v>2.18327427E-3</v>
      </c>
      <c r="Y10" s="33">
        <v>105.34641664071999</v>
      </c>
      <c r="Z10" s="33">
        <v>591.41745969871988</v>
      </c>
      <c r="AA10" s="33">
        <v>2.1612962700000003E-3</v>
      </c>
      <c r="AB10" s="33">
        <v>17.755095307450002</v>
      </c>
      <c r="AC10" s="33">
        <v>2.1668809800000004E-3</v>
      </c>
      <c r="AD10" s="33">
        <v>78.266040128200004</v>
      </c>
      <c r="AE10" s="33">
        <v>2.16942414E-3</v>
      </c>
    </row>
    <row r="11" spans="1:31">
      <c r="A11" s="23" t="s">
        <v>40</v>
      </c>
      <c r="B11" s="23" t="s">
        <v>153</v>
      </c>
      <c r="C11" s="35">
        <v>1.2544999169999996E-2</v>
      </c>
      <c r="D11" s="35">
        <v>1.2479678399999998E-2</v>
      </c>
      <c r="E11" s="35">
        <v>37.052058162689988</v>
      </c>
      <c r="F11" s="35">
        <v>1172.4312774913899</v>
      </c>
      <c r="G11" s="35">
        <v>808.67259505058007</v>
      </c>
      <c r="H11" s="35">
        <v>1089.2994550794599</v>
      </c>
      <c r="I11" s="35">
        <v>1.2916206389999999E-2</v>
      </c>
      <c r="J11" s="35">
        <v>23605.086367252428</v>
      </c>
      <c r="K11" s="35">
        <v>2971.6849327923796</v>
      </c>
      <c r="L11" s="35">
        <v>70.75308723513001</v>
      </c>
      <c r="M11" s="35">
        <v>4155.1466590433392</v>
      </c>
      <c r="N11" s="35">
        <v>54340.301896997102</v>
      </c>
      <c r="O11" s="35">
        <v>26931.957786408468</v>
      </c>
      <c r="P11" s="35">
        <v>32051.860337886821</v>
      </c>
      <c r="Q11" s="35">
        <v>39024.944898324582</v>
      </c>
      <c r="R11" s="35">
        <v>6523.2229106670193</v>
      </c>
      <c r="S11" s="35">
        <v>110761.53001618713</v>
      </c>
      <c r="T11" s="35">
        <v>1381.4124772398898</v>
      </c>
      <c r="U11" s="35">
        <v>61665.749260115808</v>
      </c>
      <c r="V11" s="35">
        <v>9072.0552553526104</v>
      </c>
      <c r="W11" s="35">
        <v>62229.679979968721</v>
      </c>
      <c r="X11" s="35">
        <v>8511.6413606052902</v>
      </c>
      <c r="Y11" s="35">
        <v>21413.29793328774</v>
      </c>
      <c r="Z11" s="35">
        <v>28906.41626657125</v>
      </c>
      <c r="AA11" s="35">
        <v>8492.0805801587612</v>
      </c>
      <c r="AB11" s="35">
        <v>184636.64404326977</v>
      </c>
      <c r="AC11" s="35">
        <v>3128.7553034643697</v>
      </c>
      <c r="AD11" s="35">
        <v>99940.543990657679</v>
      </c>
      <c r="AE11" s="35">
        <v>29310.990770917979</v>
      </c>
    </row>
  </sheetData>
  <sheetProtection algorithmName="SHA-512" hashValue="4qhP4kCLx4VIZyUejIe4CID2gDiPToN1vzG8aHtH+VHE03niiXJA12sZxDLzp9EKGWQUS39/TjhZd/JWTmMuzQ==" saltValue="Lm7Mt7A3XfdIhLTsv7pO8g==" spinCount="100000" sheet="1" objects="1" scenario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1" width="9.42578125" style="28" customWidth="1"/>
    <col min="32" max="16384" width="9.140625" style="28"/>
  </cols>
  <sheetData>
    <row r="1" spans="1:31" ht="23.25" customHeight="1">
      <c r="A1" s="27" t="s">
        <v>167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75</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75</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131</v>
      </c>
      <c r="B7" s="29" t="s">
        <v>75</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132</v>
      </c>
      <c r="B8" s="29" t="s">
        <v>75</v>
      </c>
      <c r="C8" s="33">
        <v>0</v>
      </c>
      <c r="D8" s="33">
        <v>0</v>
      </c>
      <c r="E8" s="33">
        <v>22.722553296523202</v>
      </c>
      <c r="F8" s="33">
        <v>12730.445687576999</v>
      </c>
      <c r="G8" s="33">
        <v>12147.3718344548</v>
      </c>
      <c r="H8" s="33">
        <v>12752.852776453101</v>
      </c>
      <c r="I8" s="33">
        <v>18626.748570882501</v>
      </c>
      <c r="J8" s="33">
        <v>17723.914912870103</v>
      </c>
      <c r="K8" s="33">
        <v>16912.132543715397</v>
      </c>
      <c r="L8" s="33">
        <v>16137.531046738901</v>
      </c>
      <c r="M8" s="33">
        <v>15439.603272647</v>
      </c>
      <c r="N8" s="33">
        <v>14691.2497181949</v>
      </c>
      <c r="O8" s="33">
        <v>14018.3680461317</v>
      </c>
      <c r="P8" s="33">
        <v>13376.3053822048</v>
      </c>
      <c r="Q8" s="33">
        <v>12797.7971200712</v>
      </c>
      <c r="R8" s="33">
        <v>12177.491222643901</v>
      </c>
      <c r="S8" s="33">
        <v>11619.743528431101</v>
      </c>
      <c r="T8" s="33">
        <v>11087.541530348299</v>
      </c>
      <c r="U8" s="33">
        <v>10608.0194053085</v>
      </c>
      <c r="V8" s="33">
        <v>10093.8514641074</v>
      </c>
      <c r="W8" s="33">
        <v>9631.5376527565495</v>
      </c>
      <c r="X8" s="33">
        <v>9190.3985199637591</v>
      </c>
      <c r="Y8" s="33">
        <v>8792.9254267453307</v>
      </c>
      <c r="Z8" s="33">
        <v>8366.7346185401693</v>
      </c>
      <c r="AA8" s="33">
        <v>7983.5253961919707</v>
      </c>
      <c r="AB8" s="33">
        <v>7617.8677414251397</v>
      </c>
      <c r="AC8" s="33">
        <v>7288.4046122326599</v>
      </c>
      <c r="AD8" s="33">
        <v>6935.1375365486801</v>
      </c>
      <c r="AE8" s="33">
        <v>6617.4976467439401</v>
      </c>
    </row>
    <row r="9" spans="1:31">
      <c r="A9" s="29" t="s">
        <v>133</v>
      </c>
      <c r="B9" s="29" t="s">
        <v>75</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134</v>
      </c>
      <c r="B10" s="29" t="s">
        <v>75</v>
      </c>
      <c r="C10" s="33">
        <v>1354.6073133</v>
      </c>
      <c r="D10" s="33">
        <v>1526.94238296</v>
      </c>
      <c r="E10" s="33">
        <v>2018.064222</v>
      </c>
      <c r="F10" s="33">
        <v>1346.3596599999998</v>
      </c>
      <c r="G10" s="33">
        <v>1218.72549</v>
      </c>
      <c r="H10" s="33">
        <v>1416.537116</v>
      </c>
      <c r="I10" s="33">
        <v>2156.2023100000001</v>
      </c>
      <c r="J10" s="33">
        <v>2154.8007000000002</v>
      </c>
      <c r="K10" s="33">
        <v>2707.8034600000001</v>
      </c>
      <c r="L10" s="33">
        <v>2466.9222400000003</v>
      </c>
      <c r="M10" s="33">
        <v>2393.5435499999999</v>
      </c>
      <c r="N10" s="33">
        <v>1337.2141200000001</v>
      </c>
      <c r="O10" s="33">
        <v>1251.8115400000002</v>
      </c>
      <c r="P10" s="33">
        <v>1097.2141799999999</v>
      </c>
      <c r="Q10" s="33">
        <v>1102.6861200000001</v>
      </c>
      <c r="R10" s="33">
        <v>1088.91291</v>
      </c>
      <c r="S10" s="33">
        <v>1037.26297</v>
      </c>
      <c r="T10" s="33">
        <v>1025.5558699999999</v>
      </c>
      <c r="U10" s="33">
        <v>845.90544</v>
      </c>
      <c r="V10" s="33">
        <v>815.22563000000002</v>
      </c>
      <c r="W10" s="33">
        <v>734.98722999999995</v>
      </c>
      <c r="X10" s="33">
        <v>736.81144999999992</v>
      </c>
      <c r="Y10" s="33">
        <v>577.32435000000009</v>
      </c>
      <c r="Z10" s="33">
        <v>628.94944999999996</v>
      </c>
      <c r="AA10" s="33">
        <v>601.92565000000002</v>
      </c>
      <c r="AB10" s="33">
        <v>628.78797999999995</v>
      </c>
      <c r="AC10" s="33">
        <v>661.42770699999994</v>
      </c>
      <c r="AD10" s="33">
        <v>560.93132000000003</v>
      </c>
      <c r="AE10" s="33">
        <v>486.24438699999996</v>
      </c>
    </row>
    <row r="11" spans="1:31">
      <c r="A11" s="23" t="s">
        <v>40</v>
      </c>
      <c r="B11" s="23" t="s">
        <v>153</v>
      </c>
      <c r="C11" s="35">
        <v>1354.6073133</v>
      </c>
      <c r="D11" s="35">
        <v>1526.94238296</v>
      </c>
      <c r="E11" s="35">
        <v>2040.7867752965233</v>
      </c>
      <c r="F11" s="35">
        <v>14076.805347576999</v>
      </c>
      <c r="G11" s="35">
        <v>13366.0973244548</v>
      </c>
      <c r="H11" s="35">
        <v>14169.3898924531</v>
      </c>
      <c r="I11" s="35">
        <v>20782.950880882501</v>
      </c>
      <c r="J11" s="35">
        <v>19878.715612870103</v>
      </c>
      <c r="K11" s="35">
        <v>19619.936003715397</v>
      </c>
      <c r="L11" s="35">
        <v>18604.453286738903</v>
      </c>
      <c r="M11" s="35">
        <v>17833.146822646999</v>
      </c>
      <c r="N11" s="35">
        <v>16028.463838194901</v>
      </c>
      <c r="O11" s="35">
        <v>15270.1795861317</v>
      </c>
      <c r="P11" s="35">
        <v>14473.519562204801</v>
      </c>
      <c r="Q11" s="35">
        <v>13900.4832400712</v>
      </c>
      <c r="R11" s="35">
        <v>13266.4041326439</v>
      </c>
      <c r="S11" s="35">
        <v>12657.006498431101</v>
      </c>
      <c r="T11" s="35">
        <v>12113.097400348299</v>
      </c>
      <c r="U11" s="35">
        <v>11453.9248453085</v>
      </c>
      <c r="V11" s="35">
        <v>10909.077094107401</v>
      </c>
      <c r="W11" s="35">
        <v>10366.52488275655</v>
      </c>
      <c r="X11" s="35">
        <v>9927.2099699637583</v>
      </c>
      <c r="Y11" s="35">
        <v>9370.2497767453315</v>
      </c>
      <c r="Z11" s="35">
        <v>8995.6840685401694</v>
      </c>
      <c r="AA11" s="35">
        <v>8585.4510461919708</v>
      </c>
      <c r="AB11" s="35">
        <v>8246.6557214251388</v>
      </c>
      <c r="AC11" s="35">
        <v>7949.8323192326598</v>
      </c>
      <c r="AD11" s="35">
        <v>7496.0688565486798</v>
      </c>
      <c r="AE11" s="35">
        <v>7103.7420337439398</v>
      </c>
    </row>
  </sheetData>
  <sheetProtection algorithmName="SHA-512" hashValue="Wvyly44/9OOVsam9o8o1rhI6hBKQjInXqzbhmdHEjnk4XEpV1szRcraFxen5ubXQ4l01c2U25hh8444DtUDi/w==" saltValue="gkpSmR9jGfukya9nXI96iA==" spinCount="100000"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79</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79</v>
      </c>
      <c r="C6" s="33">
        <v>9.7353371028541876E-5</v>
      </c>
      <c r="D6" s="33">
        <v>1.0393670976821834E-4</v>
      </c>
      <c r="E6" s="33">
        <v>1.0990595730625509E-4</v>
      </c>
      <c r="F6" s="33">
        <v>3149.4629770619235</v>
      </c>
      <c r="G6" s="33">
        <v>3005.2128148034622</v>
      </c>
      <c r="H6" s="33">
        <v>2867.569544703234</v>
      </c>
      <c r="I6" s="33">
        <v>3094.0219462727764</v>
      </c>
      <c r="J6" s="33">
        <v>3118.0935620551186</v>
      </c>
      <c r="K6" s="33">
        <v>4268.5964068763014</v>
      </c>
      <c r="L6" s="33">
        <v>7051.1197314003502</v>
      </c>
      <c r="M6" s="33">
        <v>7435.1053795681837</v>
      </c>
      <c r="N6" s="33">
        <v>16441.373828815125</v>
      </c>
      <c r="O6" s="33">
        <v>16990.919594233954</v>
      </c>
      <c r="P6" s="33">
        <v>16212.709531023454</v>
      </c>
      <c r="Q6" s="33">
        <v>15633.890746147033</v>
      </c>
      <c r="R6" s="33">
        <v>15448.951913536592</v>
      </c>
      <c r="S6" s="33">
        <v>17697.548169238078</v>
      </c>
      <c r="T6" s="33">
        <v>19216.508526080768</v>
      </c>
      <c r="U6" s="33">
        <v>18385.418881947102</v>
      </c>
      <c r="V6" s="33">
        <v>18511.153274265951</v>
      </c>
      <c r="W6" s="33">
        <v>19735.408184693624</v>
      </c>
      <c r="X6" s="33">
        <v>23004.861027311304</v>
      </c>
      <c r="Y6" s="33">
        <v>22345.427511295766</v>
      </c>
      <c r="Z6" s="33">
        <v>21262.350453454517</v>
      </c>
      <c r="AA6" s="33">
        <v>21081.074861359517</v>
      </c>
      <c r="AB6" s="33">
        <v>21599.341749140509</v>
      </c>
      <c r="AC6" s="33">
        <v>20766.929652966632</v>
      </c>
      <c r="AD6" s="33">
        <v>19760.361976272383</v>
      </c>
      <c r="AE6" s="33">
        <v>19416.870428266247</v>
      </c>
    </row>
    <row r="7" spans="1:31">
      <c r="A7" s="29" t="s">
        <v>131</v>
      </c>
      <c r="B7" s="29" t="s">
        <v>79</v>
      </c>
      <c r="C7" s="33">
        <v>3507.8899948234202</v>
      </c>
      <c r="D7" s="33">
        <v>3347.2233003549713</v>
      </c>
      <c r="E7" s="33">
        <v>3202.4601559254415</v>
      </c>
      <c r="F7" s="33">
        <v>3359.4251869101035</v>
      </c>
      <c r="G7" s="33">
        <v>3205.5583839666911</v>
      </c>
      <c r="H7" s="33">
        <v>3058.7389151768148</v>
      </c>
      <c r="I7" s="33">
        <v>2926.4523335594299</v>
      </c>
      <c r="J7" s="33">
        <v>4440.2555974733823</v>
      </c>
      <c r="K7" s="33">
        <v>4236.8851108599811</v>
      </c>
      <c r="L7" s="33">
        <v>4042.8293069479951</v>
      </c>
      <c r="M7" s="33">
        <v>4245.00905812574</v>
      </c>
      <c r="N7" s="33">
        <v>4645.4545162945351</v>
      </c>
      <c r="O7" s="33">
        <v>5943.0558192125627</v>
      </c>
      <c r="P7" s="33">
        <v>5687.2305808858291</v>
      </c>
      <c r="Q7" s="33">
        <v>6041.835849557754</v>
      </c>
      <c r="R7" s="33">
        <v>5998.7195251869653</v>
      </c>
      <c r="S7" s="33">
        <v>7925.5909674764489</v>
      </c>
      <c r="T7" s="33">
        <v>7634.3807446699402</v>
      </c>
      <c r="U7" s="33">
        <v>7569.9298602292138</v>
      </c>
      <c r="V7" s="33">
        <v>7457.5102742360259</v>
      </c>
      <c r="W7" s="33">
        <v>8242.2361197249957</v>
      </c>
      <c r="X7" s="33">
        <v>10239.240296868789</v>
      </c>
      <c r="Y7" s="33">
        <v>9796.4061270274196</v>
      </c>
      <c r="Z7" s="33">
        <v>9702.1454239038576</v>
      </c>
      <c r="AA7" s="33">
        <v>9631.4947080678558</v>
      </c>
      <c r="AB7" s="33">
        <v>13376.690065537565</v>
      </c>
      <c r="AC7" s="33">
        <v>12798.165166583512</v>
      </c>
      <c r="AD7" s="33">
        <v>12997.719507799315</v>
      </c>
      <c r="AE7" s="33">
        <v>15774.2696355527</v>
      </c>
    </row>
    <row r="8" spans="1:31">
      <c r="A8" s="29" t="s">
        <v>132</v>
      </c>
      <c r="B8" s="29" t="s">
        <v>79</v>
      </c>
      <c r="C8" s="33">
        <v>2.4348065161604768E-4</v>
      </c>
      <c r="D8" s="33">
        <v>2.4131312317389296E-4</v>
      </c>
      <c r="E8" s="33">
        <v>2.5348551873778766E-4</v>
      </c>
      <c r="F8" s="33">
        <v>1956.5078016858181</v>
      </c>
      <c r="G8" s="33">
        <v>1899.9697425205168</v>
      </c>
      <c r="H8" s="33">
        <v>1994.0028528757373</v>
      </c>
      <c r="I8" s="33">
        <v>5177.6278604601021</v>
      </c>
      <c r="J8" s="33">
        <v>5883.8784510278037</v>
      </c>
      <c r="K8" s="33">
        <v>5614.3878702986622</v>
      </c>
      <c r="L8" s="33">
        <v>5571.4310602674896</v>
      </c>
      <c r="M8" s="33">
        <v>7286.5779082309518</v>
      </c>
      <c r="N8" s="33">
        <v>8609.0327945867975</v>
      </c>
      <c r="O8" s="33">
        <v>8214.725946837003</v>
      </c>
      <c r="P8" s="33">
        <v>9640.5131128808098</v>
      </c>
      <c r="Q8" s="33">
        <v>9223.573134738408</v>
      </c>
      <c r="R8" s="33">
        <v>9123.6148383735526</v>
      </c>
      <c r="S8" s="33">
        <v>10473.762118107854</v>
      </c>
      <c r="T8" s="33">
        <v>9994.0478213357419</v>
      </c>
      <c r="U8" s="33">
        <v>9561.8179836438212</v>
      </c>
      <c r="V8" s="33">
        <v>9197.9137943822479</v>
      </c>
      <c r="W8" s="33">
        <v>10521.544812938759</v>
      </c>
      <c r="X8" s="33">
        <v>10152.066848589118</v>
      </c>
      <c r="Y8" s="33">
        <v>9713.0028193984381</v>
      </c>
      <c r="Z8" s="33">
        <v>9242.216099572699</v>
      </c>
      <c r="AA8" s="33">
        <v>9470.462761569137</v>
      </c>
      <c r="AB8" s="33">
        <v>9801.045552257996</v>
      </c>
      <c r="AC8" s="33">
        <v>9377.1627498910802</v>
      </c>
      <c r="AD8" s="33">
        <v>8951.3481097652057</v>
      </c>
      <c r="AE8" s="33">
        <v>9080.0360460947777</v>
      </c>
    </row>
    <row r="9" spans="1:31">
      <c r="A9" s="29" t="s">
        <v>133</v>
      </c>
      <c r="B9" s="29" t="s">
        <v>79</v>
      </c>
      <c r="C9" s="33">
        <v>1.8464542704985799E-3</v>
      </c>
      <c r="D9" s="33">
        <v>1.7939659818979796E-3</v>
      </c>
      <c r="E9" s="33">
        <v>373.14681717369206</v>
      </c>
      <c r="F9" s="33">
        <v>2099.6416170071884</v>
      </c>
      <c r="G9" s="33">
        <v>2003.474826245515</v>
      </c>
      <c r="H9" s="33">
        <v>1911.7127547967207</v>
      </c>
      <c r="I9" s="33">
        <v>2069.6528436766575</v>
      </c>
      <c r="J9" s="33">
        <v>3180.6486432651736</v>
      </c>
      <c r="K9" s="33">
        <v>3034.9701503902065</v>
      </c>
      <c r="L9" s="33">
        <v>2895.9642418577314</v>
      </c>
      <c r="M9" s="33">
        <v>2834.9943068550365</v>
      </c>
      <c r="N9" s="33">
        <v>3772.3132644777656</v>
      </c>
      <c r="O9" s="33">
        <v>3599.5355659446113</v>
      </c>
      <c r="P9" s="33">
        <v>3434.6713505666658</v>
      </c>
      <c r="Q9" s="33">
        <v>3447.2773100539875</v>
      </c>
      <c r="R9" s="33">
        <v>3470.4851194850171</v>
      </c>
      <c r="S9" s="33">
        <v>3912.2769130006518</v>
      </c>
      <c r="T9" s="33">
        <v>3886.3631363868308</v>
      </c>
      <c r="U9" s="33">
        <v>4096.4208623371014</v>
      </c>
      <c r="V9" s="33">
        <v>4024.2005868954179</v>
      </c>
      <c r="W9" s="33">
        <v>4374.6221389651264</v>
      </c>
      <c r="X9" s="33">
        <v>4283.0530192010101</v>
      </c>
      <c r="Y9" s="33">
        <v>4767.8197431456283</v>
      </c>
      <c r="Z9" s="33">
        <v>4536.7250609673447</v>
      </c>
      <c r="AA9" s="33">
        <v>4328.9361292227468</v>
      </c>
      <c r="AB9" s="33">
        <v>4899.7633461828245</v>
      </c>
      <c r="AC9" s="33">
        <v>4687.8547901328757</v>
      </c>
      <c r="AD9" s="33">
        <v>4460.6356923136946</v>
      </c>
      <c r="AE9" s="33">
        <v>4256.3317790461679</v>
      </c>
    </row>
    <row r="10" spans="1:31">
      <c r="A10" s="29" t="s">
        <v>134</v>
      </c>
      <c r="B10" s="29" t="s">
        <v>79</v>
      </c>
      <c r="C10" s="33">
        <v>121.97541759439252</v>
      </c>
      <c r="D10" s="33">
        <v>116.38876155825076</v>
      </c>
      <c r="E10" s="33">
        <v>990.44528490745699</v>
      </c>
      <c r="F10" s="33">
        <v>942.43865985265791</v>
      </c>
      <c r="G10" s="33">
        <v>899.27353003573603</v>
      </c>
      <c r="H10" s="33">
        <v>858.08542908178936</v>
      </c>
      <c r="I10" s="33">
        <v>1681.32965793586</v>
      </c>
      <c r="J10" s="33">
        <v>1599.8360474917708</v>
      </c>
      <c r="K10" s="33">
        <v>2939.3826220867941</v>
      </c>
      <c r="L10" s="33">
        <v>2804.7544160340185</v>
      </c>
      <c r="M10" s="33">
        <v>2683.4523446953667</v>
      </c>
      <c r="N10" s="33">
        <v>2800.712170403775</v>
      </c>
      <c r="O10" s="33">
        <v>2672.4352770028459</v>
      </c>
      <c r="P10" s="33">
        <v>2550.033660968902</v>
      </c>
      <c r="Q10" s="33">
        <v>2439.7479361453888</v>
      </c>
      <c r="R10" s="33">
        <v>2358.3438376575309</v>
      </c>
      <c r="S10" s="33">
        <v>2362.1407726870475</v>
      </c>
      <c r="T10" s="33">
        <v>2279.4006903286286</v>
      </c>
      <c r="U10" s="33">
        <v>2265.8995151027052</v>
      </c>
      <c r="V10" s="33">
        <v>2156.0719574167124</v>
      </c>
      <c r="W10" s="33">
        <v>2383.0181349325399</v>
      </c>
      <c r="X10" s="33">
        <v>2353.1469468511968</v>
      </c>
      <c r="Y10" s="33">
        <v>2251.3763231314124</v>
      </c>
      <c r="Z10" s="33">
        <v>2142.2526986950338</v>
      </c>
      <c r="AA10" s="33">
        <v>2044.1342557141861</v>
      </c>
      <c r="AB10" s="33">
        <v>2218.1112557765459</v>
      </c>
      <c r="AC10" s="33">
        <v>2238.4942813784928</v>
      </c>
      <c r="AD10" s="33">
        <v>2129.9950518861729</v>
      </c>
      <c r="AE10" s="33">
        <v>2032.4380266416058</v>
      </c>
    </row>
    <row r="11" spans="1:31">
      <c r="A11" s="23" t="s">
        <v>40</v>
      </c>
      <c r="B11" s="23" t="s">
        <v>153</v>
      </c>
      <c r="C11" s="35">
        <v>3629.8675997061059</v>
      </c>
      <c r="D11" s="35">
        <v>3463.6142011290372</v>
      </c>
      <c r="E11" s="35">
        <v>4566.0526213980665</v>
      </c>
      <c r="F11" s="35">
        <v>11507.476242517692</v>
      </c>
      <c r="G11" s="35">
        <v>11013.489297571921</v>
      </c>
      <c r="H11" s="35">
        <v>10690.109496634297</v>
      </c>
      <c r="I11" s="35">
        <v>14949.084641904823</v>
      </c>
      <c r="J11" s="35">
        <v>18222.712301313251</v>
      </c>
      <c r="K11" s="35">
        <v>20094.222160511948</v>
      </c>
      <c r="L11" s="35">
        <v>22366.098756507585</v>
      </c>
      <c r="M11" s="35">
        <v>24485.138997475282</v>
      </c>
      <c r="N11" s="35">
        <v>36268.886574578006</v>
      </c>
      <c r="O11" s="35">
        <v>37420.672203230984</v>
      </c>
      <c r="P11" s="35">
        <v>37525.15823632566</v>
      </c>
      <c r="Q11" s="35">
        <v>36786.324976642565</v>
      </c>
      <c r="R11" s="35">
        <v>36400.115234239653</v>
      </c>
      <c r="S11" s="35">
        <v>42371.318940510078</v>
      </c>
      <c r="T11" s="35">
        <v>43010.700918801907</v>
      </c>
      <c r="U11" s="35">
        <v>41879.48710325994</v>
      </c>
      <c r="V11" s="35">
        <v>41346.849887196353</v>
      </c>
      <c r="W11" s="35">
        <v>45256.829391255051</v>
      </c>
      <c r="X11" s="35">
        <v>50032.368138821432</v>
      </c>
      <c r="Y11" s="35">
        <v>48874.032523998671</v>
      </c>
      <c r="Z11" s="35">
        <v>46885.689736593449</v>
      </c>
      <c r="AA11" s="35">
        <v>46556.102715933441</v>
      </c>
      <c r="AB11" s="35">
        <v>51894.951968895439</v>
      </c>
      <c r="AC11" s="35">
        <v>49868.606640952596</v>
      </c>
      <c r="AD11" s="35">
        <v>48300.060338036768</v>
      </c>
      <c r="AE11" s="35">
        <v>50559.9459156015</v>
      </c>
    </row>
  </sheetData>
  <sheetProtection algorithmName="SHA-512" hashValue="vc/9cSI07Os0uzMo5VvgIrpW5XO3YwS2coJy/I0N4/OBmIdcHQSQWbI+y/6afZ33oxKUpanan2CQP7FIqFHd8Q==" saltValue="LF4lwxK82BizsJ7yE1wrv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E600"/>
  </sheetPr>
  <dimension ref="A1:C32"/>
  <sheetViews>
    <sheetView showGridLines="0" zoomScale="85" zoomScaleNormal="85" workbookViewId="0"/>
  </sheetViews>
  <sheetFormatPr defaultRowHeight="15"/>
  <cols>
    <col min="1" max="1" width="11.5703125" bestFit="1" customWidth="1"/>
    <col min="2" max="2" width="3.7109375" bestFit="1" customWidth="1"/>
    <col min="3" max="3" width="37.5703125" customWidth="1"/>
    <col min="4" max="24" width="9.42578125" customWidth="1"/>
  </cols>
  <sheetData>
    <row r="1" spans="1:3">
      <c r="A1" s="2" t="s">
        <v>15</v>
      </c>
    </row>
    <row r="3" spans="1:3">
      <c r="A3" s="7">
        <v>44369</v>
      </c>
      <c r="B3" s="6">
        <v>1</v>
      </c>
      <c r="C3" t="s">
        <v>16</v>
      </c>
    </row>
    <row r="4" spans="1:3">
      <c r="A4" s="3"/>
      <c r="B4" s="6"/>
    </row>
    <row r="5" spans="1:3">
      <c r="A5" s="3"/>
      <c r="B5" s="6"/>
    </row>
    <row r="6" spans="1:3">
      <c r="A6" s="3"/>
      <c r="B6" s="6"/>
    </row>
    <row r="7" spans="1:3">
      <c r="A7" s="3"/>
      <c r="B7" s="6"/>
    </row>
    <row r="8" spans="1:3">
      <c r="A8" s="3"/>
      <c r="B8" s="6"/>
    </row>
    <row r="9" spans="1:3">
      <c r="A9" s="3"/>
      <c r="B9" s="6"/>
    </row>
    <row r="10" spans="1:3">
      <c r="A10" s="3"/>
      <c r="B10" s="6"/>
    </row>
    <row r="11" spans="1:3">
      <c r="A11" s="3"/>
      <c r="B11" s="6"/>
    </row>
    <row r="12" spans="1:3">
      <c r="A12" s="3"/>
      <c r="B12" s="3"/>
      <c r="C12" s="3"/>
    </row>
    <row r="13" spans="1:3">
      <c r="A13" s="3"/>
      <c r="B13" s="3"/>
      <c r="C13" s="3"/>
    </row>
    <row r="14" spans="1:3">
      <c r="A14" s="3"/>
      <c r="B14" s="3"/>
      <c r="C14" s="3"/>
    </row>
    <row r="15" spans="1:3">
      <c r="A15" s="3"/>
      <c r="B15" s="3"/>
      <c r="C15" s="3"/>
    </row>
    <row r="16" spans="1:3">
      <c r="A16" s="3"/>
      <c r="B16" s="3"/>
      <c r="C16" s="3"/>
    </row>
    <row r="17" spans="1:3">
      <c r="A17" s="3"/>
      <c r="B17" s="3"/>
      <c r="C17" s="3"/>
    </row>
    <row r="18" spans="1:3">
      <c r="A18" s="3"/>
      <c r="B18" s="3"/>
      <c r="C18" s="3"/>
    </row>
    <row r="19" spans="1:3">
      <c r="A19" s="3"/>
      <c r="B19" s="3"/>
      <c r="C19" s="3"/>
    </row>
    <row r="20" spans="1:3">
      <c r="A20" s="3"/>
      <c r="B20" s="3"/>
      <c r="C20" s="3"/>
    </row>
    <row r="21" spans="1:3">
      <c r="A21" s="3"/>
      <c r="B21" s="3"/>
      <c r="C21" s="3"/>
    </row>
    <row r="22" spans="1:3">
      <c r="A22" s="3"/>
      <c r="B22" s="3"/>
      <c r="C22" s="3"/>
    </row>
    <row r="23" spans="1:3">
      <c r="A23" s="3"/>
      <c r="B23" s="3"/>
      <c r="C23" s="3"/>
    </row>
    <row r="24" spans="1:3">
      <c r="A24" s="3"/>
      <c r="B24" s="3"/>
      <c r="C24" s="3"/>
    </row>
    <row r="25" spans="1:3">
      <c r="A25" s="3"/>
      <c r="B25" s="3"/>
      <c r="C25" s="3"/>
    </row>
    <row r="26" spans="1:3">
      <c r="A26" s="3"/>
      <c r="B26" s="3"/>
      <c r="C26" s="3"/>
    </row>
    <row r="27" spans="1:3">
      <c r="A27" s="3"/>
      <c r="B27" s="3"/>
      <c r="C27" s="3"/>
    </row>
    <row r="28" spans="1:3">
      <c r="A28" s="3"/>
      <c r="B28" s="3"/>
      <c r="C28" s="3"/>
    </row>
    <row r="29" spans="1:3">
      <c r="A29" s="3"/>
      <c r="B29" s="3"/>
      <c r="C29" s="3"/>
    </row>
    <row r="30" spans="1:3">
      <c r="A30" s="3"/>
      <c r="B30" s="3"/>
      <c r="C30" s="3"/>
    </row>
    <row r="31" spans="1:3">
      <c r="A31" s="3"/>
      <c r="B31" s="3"/>
      <c r="C31" s="3"/>
    </row>
    <row r="32" spans="1:3">
      <c r="A32" s="3"/>
      <c r="B32" s="3"/>
      <c r="C32" s="3"/>
    </row>
  </sheetData>
  <sheetProtection algorithmName="SHA-512" hashValue="e+BIkKBy9/A+Ok5/hY90fwmwJ+BjKeqOW9WEMiz0kzisQ5EQA4hhp2C/UmhtrjFn+YqNfPaeVl/Pi2tbJtEcYA==" saltValue="wCmkB1E+Siq5WFBLIHPl6w==" spinCount="100000" sheet="1" objects="1" scenarios="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E600"/>
  </sheetPr>
  <dimension ref="A1:B30"/>
  <sheetViews>
    <sheetView showGridLines="0" zoomScale="85" zoomScaleNormal="85" workbookViewId="0"/>
  </sheetViews>
  <sheetFormatPr defaultRowHeight="15"/>
  <cols>
    <col min="1" max="1" width="13.7109375" customWidth="1"/>
    <col min="2" max="2" width="20.140625" customWidth="1"/>
    <col min="3" max="3" width="37.5703125" customWidth="1"/>
    <col min="4" max="24" width="9.42578125" customWidth="1"/>
  </cols>
  <sheetData>
    <row r="1" spans="1:2">
      <c r="A1" s="2" t="s">
        <v>17</v>
      </c>
    </row>
    <row r="3" spans="1:2">
      <c r="A3" t="s">
        <v>18</v>
      </c>
      <c r="B3" s="6" t="s">
        <v>19</v>
      </c>
    </row>
    <row r="4" spans="1:2">
      <c r="A4" t="s">
        <v>20</v>
      </c>
      <c r="B4" s="6" t="s">
        <v>21</v>
      </c>
    </row>
    <row r="5" spans="1:2">
      <c r="A5" s="3" t="s">
        <v>22</v>
      </c>
      <c r="B5" t="s">
        <v>23</v>
      </c>
    </row>
    <row r="6" spans="1:2">
      <c r="A6" t="s">
        <v>24</v>
      </c>
      <c r="B6" s="6" t="s">
        <v>25</v>
      </c>
    </row>
    <row r="7" spans="1:2">
      <c r="A7" t="s">
        <v>26</v>
      </c>
      <c r="B7" s="6" t="s">
        <v>27</v>
      </c>
    </row>
    <row r="8" spans="1:2">
      <c r="A8" t="s">
        <v>28</v>
      </c>
      <c r="B8" s="6" t="s">
        <v>29</v>
      </c>
    </row>
    <row r="9" spans="1:2">
      <c r="A9" t="s">
        <v>30</v>
      </c>
      <c r="B9" s="6" t="s">
        <v>31</v>
      </c>
    </row>
    <row r="10" spans="1:2">
      <c r="A10" t="s">
        <v>32</v>
      </c>
      <c r="B10" t="s">
        <v>33</v>
      </c>
    </row>
    <row r="11" spans="1:2">
      <c r="A11" t="s">
        <v>34</v>
      </c>
      <c r="B11" s="6" t="s">
        <v>35</v>
      </c>
    </row>
    <row r="12" spans="1:2">
      <c r="A12" t="s">
        <v>36</v>
      </c>
      <c r="B12" s="6" t="s">
        <v>37</v>
      </c>
    </row>
    <row r="13" spans="1:2">
      <c r="A13" t="s">
        <v>38</v>
      </c>
      <c r="B13" s="6" t="s">
        <v>39</v>
      </c>
    </row>
    <row r="14" spans="1:2">
      <c r="A14" t="s">
        <v>40</v>
      </c>
      <c r="B14" s="6" t="s">
        <v>41</v>
      </c>
    </row>
    <row r="15" spans="1:2">
      <c r="A15" t="s">
        <v>42</v>
      </c>
      <c r="B15" s="6" t="s">
        <v>43</v>
      </c>
    </row>
    <row r="16" spans="1:2">
      <c r="A16" t="s">
        <v>44</v>
      </c>
      <c r="B16" s="6" t="s">
        <v>45</v>
      </c>
    </row>
    <row r="17" spans="1:2">
      <c r="A17" t="s">
        <v>46</v>
      </c>
      <c r="B17" s="6" t="s">
        <v>47</v>
      </c>
    </row>
    <row r="18" spans="1:2">
      <c r="A18" t="s">
        <v>48</v>
      </c>
      <c r="B18" s="6" t="s">
        <v>49</v>
      </c>
    </row>
    <row r="19" spans="1:2">
      <c r="A19" t="s">
        <v>50</v>
      </c>
      <c r="B19" s="6" t="s">
        <v>51</v>
      </c>
    </row>
    <row r="20" spans="1:2">
      <c r="A20" t="s">
        <v>52</v>
      </c>
      <c r="B20" s="6" t="s">
        <v>53</v>
      </c>
    </row>
    <row r="21" spans="1:2">
      <c r="A21" t="s">
        <v>54</v>
      </c>
      <c r="B21" s="6" t="s">
        <v>55</v>
      </c>
    </row>
    <row r="22" spans="1:2">
      <c r="A22" t="s">
        <v>56</v>
      </c>
      <c r="B22" s="6" t="s">
        <v>57</v>
      </c>
    </row>
    <row r="24" spans="1:2">
      <c r="A24" s="2" t="s">
        <v>58</v>
      </c>
    </row>
    <row r="26" spans="1:2">
      <c r="A26" t="s">
        <v>59</v>
      </c>
    </row>
    <row r="27" spans="1:2">
      <c r="A27" t="s">
        <v>60</v>
      </c>
    </row>
    <row r="28" spans="1:2">
      <c r="A28" t="s">
        <v>61</v>
      </c>
    </row>
    <row r="29" spans="1:2">
      <c r="A29" t="s">
        <v>62</v>
      </c>
    </row>
    <row r="30" spans="1:2">
      <c r="A30" s="8" t="s">
        <v>63</v>
      </c>
    </row>
  </sheetData>
  <sheetProtection algorithmName="SHA-512" hashValue="PcqKzkEmK+ZP16YQuqr9m59qZnn1KML3JS+ldEiXaQtibT/OSwN2V3GtzG7wQLQBHr2bCaTX2Z4nyQzqCHUBPQ==" saltValue="XZggSnu6vCo8wQexPgWD8g==" spinCount="100000" sheet="1" objects="1" scenarios="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0">
    <tabColor rgb="FFFF6D00"/>
  </sheetPr>
  <dimension ref="A1:AK63"/>
  <sheetViews>
    <sheetView zoomScale="90" zoomScaleNormal="90" workbookViewId="0"/>
  </sheetViews>
  <sheetFormatPr defaultColWidth="9.140625" defaultRowHeight="15"/>
  <cols>
    <col min="1" max="1" width="12.5703125" style="13" bestFit="1" customWidth="1"/>
    <col min="2" max="2" width="9.140625" style="13"/>
    <col min="3" max="3" width="22.28515625" style="13" customWidth="1"/>
    <col min="4" max="4" width="7.7109375" style="13" customWidth="1"/>
    <col min="5" max="5" width="22.28515625" style="13" customWidth="1"/>
    <col min="6" max="6" width="8.42578125" style="13" customWidth="1"/>
    <col min="7" max="7" width="9.140625" style="13"/>
    <col min="8" max="8" width="46.7109375" style="13" customWidth="1"/>
    <col min="9" max="9" width="9.28515625" style="13" customWidth="1"/>
    <col min="10" max="19" width="9.28515625" style="13" bestFit="1" customWidth="1"/>
    <col min="20" max="21" width="9.5703125" style="13" bestFit="1" customWidth="1"/>
    <col min="22" max="22" width="9.28515625" style="13" bestFit="1" customWidth="1"/>
    <col min="23" max="29" width="9.5703125" style="13" bestFit="1" customWidth="1"/>
    <col min="30" max="37" width="9.5703125" style="13" customWidth="1"/>
    <col min="38" max="16384" width="9.140625" style="13"/>
  </cols>
  <sheetData>
    <row r="1" spans="1:37" ht="23.25">
      <c r="A1" s="10" t="s">
        <v>83</v>
      </c>
      <c r="B1" s="11"/>
      <c r="C1" s="12" t="s">
        <v>84</v>
      </c>
      <c r="D1" s="10" t="s">
        <v>85</v>
      </c>
      <c r="E1" s="12" t="s">
        <v>86</v>
      </c>
      <c r="I1" s="14">
        <v>0</v>
      </c>
      <c r="J1" s="14">
        <f>I1+1</f>
        <v>1</v>
      </c>
      <c r="K1" s="14">
        <f t="shared" ref="K1:AK1" si="0">J1+1</f>
        <v>2</v>
      </c>
      <c r="L1" s="14">
        <f t="shared" si="0"/>
        <v>3</v>
      </c>
      <c r="M1" s="14">
        <f t="shared" si="0"/>
        <v>4</v>
      </c>
      <c r="N1" s="14">
        <f t="shared" si="0"/>
        <v>5</v>
      </c>
      <c r="O1" s="14">
        <f t="shared" si="0"/>
        <v>6</v>
      </c>
      <c r="P1" s="14">
        <f t="shared" si="0"/>
        <v>7</v>
      </c>
      <c r="Q1" s="14">
        <f t="shared" si="0"/>
        <v>8</v>
      </c>
      <c r="R1" s="14">
        <f t="shared" si="0"/>
        <v>9</v>
      </c>
      <c r="S1" s="14">
        <f t="shared" si="0"/>
        <v>10</v>
      </c>
      <c r="T1" s="14">
        <f t="shared" si="0"/>
        <v>11</v>
      </c>
      <c r="U1" s="14">
        <f t="shared" si="0"/>
        <v>12</v>
      </c>
      <c r="V1" s="14">
        <f t="shared" si="0"/>
        <v>13</v>
      </c>
      <c r="W1" s="14">
        <f t="shared" si="0"/>
        <v>14</v>
      </c>
      <c r="X1" s="14">
        <f t="shared" si="0"/>
        <v>15</v>
      </c>
      <c r="Y1" s="14">
        <f t="shared" si="0"/>
        <v>16</v>
      </c>
      <c r="Z1" s="14">
        <f t="shared" si="0"/>
        <v>17</v>
      </c>
      <c r="AA1" s="14">
        <f t="shared" si="0"/>
        <v>18</v>
      </c>
      <c r="AB1" s="14">
        <f t="shared" si="0"/>
        <v>19</v>
      </c>
      <c r="AC1" s="14">
        <f t="shared" si="0"/>
        <v>20</v>
      </c>
      <c r="AD1" s="14">
        <f t="shared" si="0"/>
        <v>21</v>
      </c>
      <c r="AE1" s="14">
        <f t="shared" si="0"/>
        <v>22</v>
      </c>
      <c r="AF1" s="14">
        <f t="shared" si="0"/>
        <v>23</v>
      </c>
      <c r="AG1" s="14">
        <f t="shared" si="0"/>
        <v>24</v>
      </c>
      <c r="AH1" s="14">
        <f t="shared" si="0"/>
        <v>25</v>
      </c>
      <c r="AI1" s="14">
        <f t="shared" si="0"/>
        <v>26</v>
      </c>
      <c r="AJ1" s="14">
        <f t="shared" si="0"/>
        <v>27</v>
      </c>
      <c r="AK1" s="14">
        <f t="shared" si="0"/>
        <v>28</v>
      </c>
    </row>
    <row r="3" spans="1:37" ht="23.25">
      <c r="A3" s="15" t="str">
        <f xml:space="preserve"> B4&amp; " discounted market benefits by year"</f>
        <v>NEM discounted market benefits by year</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1:37">
      <c r="A4" s="17" t="s">
        <v>87</v>
      </c>
      <c r="B4" s="9" t="s">
        <v>40</v>
      </c>
    </row>
    <row r="6" spans="1:37">
      <c r="H6" s="18" t="s">
        <v>88</v>
      </c>
      <c r="I6" s="19" t="s">
        <v>80</v>
      </c>
      <c r="J6" s="19" t="s">
        <v>89</v>
      </c>
      <c r="K6" s="19" t="s">
        <v>90</v>
      </c>
      <c r="L6" s="19" t="s">
        <v>91</v>
      </c>
      <c r="M6" s="19" t="s">
        <v>92</v>
      </c>
      <c r="N6" s="19" t="s">
        <v>93</v>
      </c>
      <c r="O6" s="19" t="s">
        <v>94</v>
      </c>
      <c r="P6" s="19" t="s">
        <v>95</v>
      </c>
      <c r="Q6" s="19" t="s">
        <v>96</v>
      </c>
      <c r="R6" s="19" t="s">
        <v>97</v>
      </c>
      <c r="S6" s="19" t="s">
        <v>98</v>
      </c>
      <c r="T6" s="19" t="s">
        <v>99</v>
      </c>
      <c r="U6" s="19" t="s">
        <v>100</v>
      </c>
      <c r="V6" s="19" t="s">
        <v>101</v>
      </c>
      <c r="W6" s="19" t="s">
        <v>102</v>
      </c>
      <c r="X6" s="19" t="s">
        <v>103</v>
      </c>
      <c r="Y6" s="19" t="s">
        <v>104</v>
      </c>
      <c r="Z6" s="19" t="s">
        <v>105</v>
      </c>
      <c r="AA6" s="19" t="s">
        <v>106</v>
      </c>
      <c r="AB6" s="19" t="s">
        <v>107</v>
      </c>
      <c r="AC6" s="19" t="s">
        <v>108</v>
      </c>
      <c r="AD6" s="19" t="s">
        <v>109</v>
      </c>
      <c r="AE6" s="19" t="s">
        <v>110</v>
      </c>
      <c r="AF6" s="19" t="s">
        <v>111</v>
      </c>
      <c r="AG6" s="19" t="s">
        <v>112</v>
      </c>
      <c r="AH6" s="19" t="s">
        <v>113</v>
      </c>
      <c r="AI6" s="19" t="s">
        <v>114</v>
      </c>
      <c r="AJ6" s="19" t="s">
        <v>115</v>
      </c>
      <c r="AK6" s="19" t="s">
        <v>116</v>
      </c>
    </row>
    <row r="7" spans="1:37">
      <c r="E7" s="20" t="s">
        <v>117</v>
      </c>
      <c r="H7" s="21" t="s">
        <v>118</v>
      </c>
      <c r="I7" s="22">
        <f t="shared" ref="I7:X15" ca="1" si="1">(SUMIFS(OFFSET(INDIRECT("'"&amp;$E$1 &amp; "_"&amp;$E7 &amp; " Cost'!C:C"), 0, I$1), INDIRECT("'"&amp;$E$1 &amp; "_"&amp;$E7 &amp; " Cost'!A:A"), $B$4)-SUMIFS(OFFSET(INDIRECT("'"&amp;$C$1 &amp; "_"&amp;$E7 &amp; " Cost'!C:C"), 0, I$1), INDIRECT("'"&amp;$C$1 &amp; "_"&amp;$E7 &amp; " Cost'!A:A"), $B$4))/1000</f>
        <v>71.629413358967113</v>
      </c>
      <c r="J7" s="22">
        <f t="shared" ca="1" si="1"/>
        <v>68.348682117691439</v>
      </c>
      <c r="K7" s="22">
        <f t="shared" ca="1" si="1"/>
        <v>86.29808131915668</v>
      </c>
      <c r="L7" s="22">
        <f t="shared" ca="1" si="1"/>
        <v>91.544012043565274</v>
      </c>
      <c r="M7" s="22">
        <f t="shared" ca="1" si="1"/>
        <v>85.753131022063783</v>
      </c>
      <c r="N7" s="22">
        <f t="shared" ca="1" si="1"/>
        <v>79.614108516560862</v>
      </c>
      <c r="O7" s="22">
        <f t="shared" ca="1" si="1"/>
        <v>116.02343172484125</v>
      </c>
      <c r="P7" s="22">
        <f t="shared" ca="1" si="1"/>
        <v>108.72255979205505</v>
      </c>
      <c r="Q7" s="22">
        <f t="shared" ca="1" si="1"/>
        <v>17.760346164967864</v>
      </c>
      <c r="R7" s="22">
        <f t="shared" ca="1" si="1"/>
        <v>14.805995754168135</v>
      </c>
      <c r="S7" s="22">
        <f t="shared" ca="1" si="1"/>
        <v>26.783323986060218</v>
      </c>
      <c r="T7" s="22">
        <f t="shared" ca="1" si="1"/>
        <v>68.651710258601696</v>
      </c>
      <c r="U7" s="22">
        <f t="shared" ca="1" si="1"/>
        <v>108.44127932116064</v>
      </c>
      <c r="V7" s="22">
        <f t="shared" ca="1" si="1"/>
        <v>83.949078011368869</v>
      </c>
      <c r="W7" s="22">
        <f t="shared" ca="1" si="1"/>
        <v>91.724588154731322</v>
      </c>
      <c r="X7" s="22">
        <f t="shared" ca="1" si="1"/>
        <v>109.59400447406992</v>
      </c>
      <c r="Y7" s="22">
        <f t="shared" ref="Y7:AK15" ca="1" si="2">(SUMIFS(OFFSET(INDIRECT("'"&amp;$E$1 &amp; "_"&amp;$E7 &amp; " Cost'!C:C"), 0, Y$1), INDIRECT("'"&amp;$E$1 &amp; "_"&amp;$E7 &amp; " Cost'!A:A"), $B$4)-SUMIFS(OFFSET(INDIRECT("'"&amp;$C$1 &amp; "_"&amp;$E7 &amp; " Cost'!C:C"), 0, Y$1), INDIRECT("'"&amp;$C$1 &amp; "_"&amp;$E7 &amp; " Cost'!A:A"), $B$4))/1000</f>
        <v>103.13574662252842</v>
      </c>
      <c r="Z7" s="22">
        <f t="shared" ca="1" si="2"/>
        <v>64.307568892116194</v>
      </c>
      <c r="AA7" s="22">
        <f t="shared" ca="1" si="2"/>
        <v>47.170192247746513</v>
      </c>
      <c r="AB7" s="22">
        <f t="shared" ca="1" si="2"/>
        <v>50.662501095326149</v>
      </c>
      <c r="AC7" s="22">
        <f t="shared" ca="1" si="2"/>
        <v>27.489984772057738</v>
      </c>
      <c r="AD7" s="22">
        <f t="shared" ca="1" si="2"/>
        <v>18.287786226870956</v>
      </c>
      <c r="AE7" s="22">
        <f t="shared" ca="1" si="2"/>
        <v>33.969782039905432</v>
      </c>
      <c r="AF7" s="22">
        <f t="shared" ca="1" si="2"/>
        <v>26.51992126349872</v>
      </c>
      <c r="AG7" s="22">
        <f t="shared" ca="1" si="2"/>
        <v>28.478520060764627</v>
      </c>
      <c r="AH7" s="22">
        <f t="shared" ca="1" si="2"/>
        <v>78.53795318743866</v>
      </c>
      <c r="AI7" s="22">
        <f t="shared" ca="1" si="2"/>
        <v>71.275321768073837</v>
      </c>
      <c r="AJ7" s="22">
        <f t="shared" ca="1" si="2"/>
        <v>49.227679961222222</v>
      </c>
      <c r="AK7" s="22">
        <f t="shared" ca="1" si="2"/>
        <v>39.81238298941031</v>
      </c>
    </row>
    <row r="8" spans="1:37">
      <c r="E8" s="20" t="str">
        <f>H8</f>
        <v>FOM</v>
      </c>
      <c r="H8" s="21" t="s">
        <v>30</v>
      </c>
      <c r="I8" s="22">
        <f t="shared" ca="1" si="1"/>
        <v>14.643329549097995</v>
      </c>
      <c r="J8" s="22">
        <f t="shared" ca="1" si="1"/>
        <v>13.972643707781245</v>
      </c>
      <c r="K8" s="22">
        <f t="shared" ca="1" si="1"/>
        <v>18.0507391480573</v>
      </c>
      <c r="L8" s="22">
        <f t="shared" ca="1" si="1"/>
        <v>-8.0903382868833731</v>
      </c>
      <c r="M8" s="22">
        <f t="shared" ca="1" si="1"/>
        <v>37.274552960599479</v>
      </c>
      <c r="N8" s="22">
        <f t="shared" ca="1" si="1"/>
        <v>-1.9479576806068071</v>
      </c>
      <c r="O8" s="22">
        <f t="shared" ca="1" si="1"/>
        <v>100.2705676654836</v>
      </c>
      <c r="P8" s="22">
        <f t="shared" ca="1" si="1"/>
        <v>34.600363166573338</v>
      </c>
      <c r="Q8" s="22">
        <f t="shared" ca="1" si="1"/>
        <v>22.699576213730964</v>
      </c>
      <c r="R8" s="22">
        <f t="shared" ca="1" si="1"/>
        <v>21.429389350347336</v>
      </c>
      <c r="S8" s="22">
        <f t="shared" ca="1" si="1"/>
        <v>24.025489467108272</v>
      </c>
      <c r="T8" s="22">
        <f t="shared" ca="1" si="1"/>
        <v>20.558711790210801</v>
      </c>
      <c r="U8" s="22">
        <f t="shared" ca="1" si="1"/>
        <v>-28.170378995341512</v>
      </c>
      <c r="V8" s="22">
        <f t="shared" ca="1" si="1"/>
        <v>17.232071404681658</v>
      </c>
      <c r="W8" s="22">
        <f t="shared" ca="1" si="1"/>
        <v>15.585444598366681</v>
      </c>
      <c r="X8" s="22">
        <f t="shared" ca="1" si="1"/>
        <v>16.978920343064587</v>
      </c>
      <c r="Y8" s="22">
        <f t="shared" ca="1" si="2"/>
        <v>59.310922803694325</v>
      </c>
      <c r="Z8" s="22">
        <f t="shared" ca="1" si="2"/>
        <v>12.364857751884905</v>
      </c>
      <c r="AA8" s="22">
        <f t="shared" ca="1" si="2"/>
        <v>9.5702917843793394</v>
      </c>
      <c r="AB8" s="22">
        <f t="shared" ca="1" si="2"/>
        <v>10.083333464453288</v>
      </c>
      <c r="AC8" s="22">
        <f t="shared" ca="1" si="2"/>
        <v>13.961519794723369</v>
      </c>
      <c r="AD8" s="22">
        <f t="shared" ca="1" si="2"/>
        <v>11.645508194544352</v>
      </c>
      <c r="AE8" s="22">
        <f t="shared" ca="1" si="2"/>
        <v>16.055614988386516</v>
      </c>
      <c r="AF8" s="22">
        <f t="shared" ca="1" si="2"/>
        <v>13.958183814322634</v>
      </c>
      <c r="AG8" s="22">
        <f t="shared" ca="1" si="2"/>
        <v>18.592756736919224</v>
      </c>
      <c r="AH8" s="22">
        <f t="shared" ca="1" si="2"/>
        <v>38.643153548322388</v>
      </c>
      <c r="AI8" s="22">
        <f t="shared" ca="1" si="2"/>
        <v>29.578105733449455</v>
      </c>
      <c r="AJ8" s="22">
        <f t="shared" ca="1" si="2"/>
        <v>26.022736926479148</v>
      </c>
      <c r="AK8" s="22">
        <f t="shared" ca="1" si="2"/>
        <v>21.213808207656491</v>
      </c>
    </row>
    <row r="9" spans="1:37">
      <c r="E9" s="20" t="str">
        <f>H9</f>
        <v>Fuel</v>
      </c>
      <c r="H9" s="21" t="s">
        <v>81</v>
      </c>
      <c r="I9" s="22">
        <f t="shared" ca="1" si="1"/>
        <v>-25.94928563549486</v>
      </c>
      <c r="J9" s="22">
        <f t="shared" ca="1" si="1"/>
        <v>-22.74782221581787</v>
      </c>
      <c r="K9" s="22">
        <f t="shared" ca="1" si="1"/>
        <v>-32.817883010795804</v>
      </c>
      <c r="L9" s="22">
        <f t="shared" ca="1" si="1"/>
        <v>-20.436220086489339</v>
      </c>
      <c r="M9" s="22">
        <f t="shared" ca="1" si="1"/>
        <v>-32.705438973195854</v>
      </c>
      <c r="N9" s="22">
        <f t="shared" ca="1" si="1"/>
        <v>-34.683587765851989</v>
      </c>
      <c r="O9" s="22">
        <f t="shared" ca="1" si="1"/>
        <v>-24.297326362306137</v>
      </c>
      <c r="P9" s="22">
        <f t="shared" ca="1" si="1"/>
        <v>-12.85912493222556</v>
      </c>
      <c r="Q9" s="22">
        <f t="shared" ca="1" si="1"/>
        <v>56.88542979189323</v>
      </c>
      <c r="R9" s="22">
        <f t="shared" ca="1" si="1"/>
        <v>50.818258541781219</v>
      </c>
      <c r="S9" s="22">
        <f t="shared" ca="1" si="1"/>
        <v>55.106024604334728</v>
      </c>
      <c r="T9" s="22">
        <f t="shared" ca="1" si="1"/>
        <v>35.107387989286913</v>
      </c>
      <c r="U9" s="22">
        <f t="shared" ca="1" si="1"/>
        <v>32.877435094681921</v>
      </c>
      <c r="V9" s="22">
        <f t="shared" ca="1" si="1"/>
        <v>45.986412620226737</v>
      </c>
      <c r="W9" s="22">
        <f t="shared" ca="1" si="1"/>
        <v>29.533245604996804</v>
      </c>
      <c r="X9" s="22">
        <f t="shared" ca="1" si="1"/>
        <v>13.496940703371191</v>
      </c>
      <c r="Y9" s="22">
        <f t="shared" ca="1" si="2"/>
        <v>37.645533088481635</v>
      </c>
      <c r="Z9" s="22">
        <f t="shared" ca="1" si="2"/>
        <v>63.175822930107593</v>
      </c>
      <c r="AA9" s="22">
        <f t="shared" ca="1" si="2"/>
        <v>84.047984839240257</v>
      </c>
      <c r="AB9" s="22">
        <f t="shared" ca="1" si="2"/>
        <v>76.768634411747456</v>
      </c>
      <c r="AC9" s="22">
        <f t="shared" ca="1" si="2"/>
        <v>75.351812411893505</v>
      </c>
      <c r="AD9" s="22">
        <f t="shared" ca="1" si="2"/>
        <v>108.8554959299055</v>
      </c>
      <c r="AE9" s="22">
        <f t="shared" ca="1" si="2"/>
        <v>89.934862274114735</v>
      </c>
      <c r="AF9" s="22">
        <f t="shared" ca="1" si="2"/>
        <v>77.146950918385812</v>
      </c>
      <c r="AG9" s="22">
        <f t="shared" ca="1" si="2"/>
        <v>75.835803958281758</v>
      </c>
      <c r="AH9" s="22">
        <f t="shared" ca="1" si="2"/>
        <v>-5.0830104964129861</v>
      </c>
      <c r="AI9" s="22">
        <f t="shared" ca="1" si="2"/>
        <v>36.077238492097592</v>
      </c>
      <c r="AJ9" s="22">
        <f t="shared" ca="1" si="2"/>
        <v>14.926308153851773</v>
      </c>
      <c r="AK9" s="22">
        <f t="shared" ca="1" si="2"/>
        <v>41.700324162449455</v>
      </c>
    </row>
    <row r="10" spans="1:37">
      <c r="E10" s="20" t="str">
        <f>H10</f>
        <v>VOM</v>
      </c>
      <c r="H10" s="21" t="s">
        <v>54</v>
      </c>
      <c r="I10" s="22">
        <f t="shared" ca="1" si="1"/>
        <v>-6.6487108513163404</v>
      </c>
      <c r="J10" s="22">
        <f t="shared" ca="1" si="1"/>
        <v>-5.4599569905903191</v>
      </c>
      <c r="K10" s="22">
        <f t="shared" ca="1" si="1"/>
        <v>-4.9367708225795646</v>
      </c>
      <c r="L10" s="22">
        <f t="shared" ca="1" si="1"/>
        <v>-5.0914848068234857</v>
      </c>
      <c r="M10" s="22">
        <f t="shared" ca="1" si="1"/>
        <v>-6.3236989798699508</v>
      </c>
      <c r="N10" s="22">
        <f t="shared" ca="1" si="1"/>
        <v>-5.5272579488531335</v>
      </c>
      <c r="O10" s="22">
        <f t="shared" ca="1" si="1"/>
        <v>-9.0058536073217397</v>
      </c>
      <c r="P10" s="22">
        <f t="shared" ca="1" si="1"/>
        <v>-7.2417129362125996</v>
      </c>
      <c r="Q10" s="22">
        <f t="shared" ca="1" si="1"/>
        <v>4.7811326923129966</v>
      </c>
      <c r="R10" s="22">
        <f t="shared" ca="1" si="1"/>
        <v>6.2508520456970142</v>
      </c>
      <c r="S10" s="22">
        <f t="shared" ca="1" si="1"/>
        <v>4.6774913730690608</v>
      </c>
      <c r="T10" s="22">
        <f t="shared" ca="1" si="1"/>
        <v>5.287363003750885</v>
      </c>
      <c r="U10" s="22">
        <f t="shared" ca="1" si="1"/>
        <v>1.8876589471463812</v>
      </c>
      <c r="V10" s="22">
        <f t="shared" ca="1" si="1"/>
        <v>2.9879823974571482</v>
      </c>
      <c r="W10" s="22">
        <f t="shared" ca="1" si="1"/>
        <v>3.9073068147138401</v>
      </c>
      <c r="X10" s="22">
        <f t="shared" ca="1" si="1"/>
        <v>2.0351097182743541</v>
      </c>
      <c r="Y10" s="22">
        <f t="shared" ca="1" si="2"/>
        <v>2.0340012773618219</v>
      </c>
      <c r="Z10" s="22">
        <f t="shared" ca="1" si="2"/>
        <v>3.3010721591010226</v>
      </c>
      <c r="AA10" s="22">
        <f t="shared" ca="1" si="2"/>
        <v>5.2822520920813547</v>
      </c>
      <c r="AB10" s="22">
        <f t="shared" ca="1" si="2"/>
        <v>3.9562809766468128</v>
      </c>
      <c r="AC10" s="22">
        <f t="shared" ca="1" si="2"/>
        <v>6.4053223686843266</v>
      </c>
      <c r="AD10" s="22">
        <f t="shared" ca="1" si="2"/>
        <v>5.6120486592347296</v>
      </c>
      <c r="AE10" s="22">
        <f t="shared" ca="1" si="2"/>
        <v>3.5558112788086436</v>
      </c>
      <c r="AF10" s="22">
        <f t="shared" ca="1" si="2"/>
        <v>4.0960360311015247</v>
      </c>
      <c r="AG10" s="22">
        <f t="shared" ca="1" si="2"/>
        <v>3.8030952901410346</v>
      </c>
      <c r="AH10" s="22">
        <f t="shared" ca="1" si="2"/>
        <v>1.7033266575625894</v>
      </c>
      <c r="AI10" s="22">
        <f t="shared" ca="1" si="2"/>
        <v>-0.51935480081677088</v>
      </c>
      <c r="AJ10" s="22">
        <f t="shared" ca="1" si="2"/>
        <v>0.93177070752398139</v>
      </c>
      <c r="AK10" s="22">
        <f t="shared" ca="1" si="2"/>
        <v>0.3970920856220182</v>
      </c>
    </row>
    <row r="11" spans="1:37">
      <c r="E11" s="20" t="str">
        <f>H11</f>
        <v>REHAB</v>
      </c>
      <c r="H11" s="21" t="s">
        <v>82</v>
      </c>
      <c r="I11" s="22">
        <f t="shared" ca="1" si="1"/>
        <v>0</v>
      </c>
      <c r="J11" s="22">
        <f t="shared" ca="1" si="1"/>
        <v>0</v>
      </c>
      <c r="K11" s="22">
        <f t="shared" ca="1" si="1"/>
        <v>0</v>
      </c>
      <c r="L11" s="22">
        <f t="shared" ca="1" si="1"/>
        <v>20.253523136881412</v>
      </c>
      <c r="M11" s="22">
        <f t="shared" ca="1" si="1"/>
        <v>-2.584625412375579</v>
      </c>
      <c r="N11" s="22">
        <f t="shared" ca="1" si="1"/>
        <v>-2.5277256351658326</v>
      </c>
      <c r="O11" s="22">
        <f t="shared" ca="1" si="1"/>
        <v>-30.373308916257155</v>
      </c>
      <c r="P11" s="22">
        <f t="shared" ca="1" si="1"/>
        <v>5.8998902213540605</v>
      </c>
      <c r="Q11" s="22">
        <f t="shared" ca="1" si="1"/>
        <v>2.6362923950935984</v>
      </c>
      <c r="R11" s="22">
        <f t="shared" ca="1" si="1"/>
        <v>0</v>
      </c>
      <c r="S11" s="22">
        <f t="shared" ca="1" si="1"/>
        <v>-0.16871293397472881</v>
      </c>
      <c r="T11" s="22">
        <f t="shared" ca="1" si="1"/>
        <v>3.4414441108180922E-8</v>
      </c>
      <c r="U11" s="22">
        <f t="shared" ca="1" si="1"/>
        <v>5.0544641681630074</v>
      </c>
      <c r="V11" s="22">
        <f t="shared" ca="1" si="1"/>
        <v>0</v>
      </c>
      <c r="W11" s="22">
        <f t="shared" ca="1" si="1"/>
        <v>1.1714945353179031E-7</v>
      </c>
      <c r="X11" s="22">
        <f t="shared" ca="1" si="1"/>
        <v>0.33199675753181179</v>
      </c>
      <c r="Y11" s="22">
        <f t="shared" ca="1" si="2"/>
        <v>0</v>
      </c>
      <c r="Z11" s="22">
        <f t="shared" ca="1" si="2"/>
        <v>6.5095169075288807E-8</v>
      </c>
      <c r="AA11" s="22">
        <f t="shared" ca="1" si="2"/>
        <v>0</v>
      </c>
      <c r="AB11" s="22">
        <f t="shared" ca="1" si="2"/>
        <v>8.6484900263355114E-9</v>
      </c>
      <c r="AC11" s="22">
        <f t="shared" ca="1" si="2"/>
        <v>-1.6141551645887376E-7</v>
      </c>
      <c r="AD11" s="22">
        <f t="shared" ca="1" si="2"/>
        <v>0</v>
      </c>
      <c r="AE11" s="22">
        <f t="shared" ca="1" si="2"/>
        <v>-7.842420778004993E-3</v>
      </c>
      <c r="AF11" s="22">
        <f t="shared" ca="1" si="2"/>
        <v>0.25411111087269911</v>
      </c>
      <c r="AG11" s="22">
        <f t="shared" ca="1" si="2"/>
        <v>4.5235131751438939E-8</v>
      </c>
      <c r="AH11" s="22">
        <f t="shared" ca="1" si="2"/>
        <v>0</v>
      </c>
      <c r="AI11" s="22">
        <f t="shared" ca="1" si="2"/>
        <v>0</v>
      </c>
      <c r="AJ11" s="22">
        <f t="shared" ca="1" si="2"/>
        <v>0</v>
      </c>
      <c r="AK11" s="22">
        <f t="shared" ca="1" si="2"/>
        <v>0</v>
      </c>
    </row>
    <row r="12" spans="1:37">
      <c r="E12" s="20" t="s">
        <v>119</v>
      </c>
      <c r="H12" s="21" t="s">
        <v>120</v>
      </c>
      <c r="I12" s="22">
        <f t="shared" ca="1" si="1"/>
        <v>4.7780097943505018E-6</v>
      </c>
      <c r="J12" s="22">
        <f t="shared" ca="1" si="1"/>
        <v>4.8670298848136562E-6</v>
      </c>
      <c r="K12" s="22">
        <f t="shared" ca="1" si="1"/>
        <v>-1.459212154658988</v>
      </c>
      <c r="L12" s="22">
        <f t="shared" ca="1" si="1"/>
        <v>5.1696168388476691</v>
      </c>
      <c r="M12" s="22">
        <f t="shared" ca="1" si="1"/>
        <v>4.9328415081492309</v>
      </c>
      <c r="N12" s="22">
        <f t="shared" ca="1" si="1"/>
        <v>5.1337633365448676</v>
      </c>
      <c r="O12" s="22">
        <f t="shared" ca="1" si="1"/>
        <v>22.71783399881317</v>
      </c>
      <c r="P12" s="22">
        <f t="shared" ca="1" si="1"/>
        <v>14.481743066599302</v>
      </c>
      <c r="Q12" s="22">
        <f t="shared" ca="1" si="1"/>
        <v>13.818460250670848</v>
      </c>
      <c r="R12" s="22">
        <f t="shared" ca="1" si="1"/>
        <v>14.283686488310137</v>
      </c>
      <c r="S12" s="22">
        <f t="shared" ca="1" si="1"/>
        <v>12.684124903463948</v>
      </c>
      <c r="T12" s="22">
        <f t="shared" ca="1" si="1"/>
        <v>12.254381837701745</v>
      </c>
      <c r="U12" s="22">
        <f t="shared" ca="1" si="1"/>
        <v>12.902619417334499</v>
      </c>
      <c r="V12" s="22">
        <f t="shared" ca="1" si="1"/>
        <v>18.257070130798557</v>
      </c>
      <c r="W12" s="22">
        <f t="shared" ca="1" si="1"/>
        <v>19.742128877717157</v>
      </c>
      <c r="X12" s="22">
        <f t="shared" ca="1" si="1"/>
        <v>21.223538152224645</v>
      </c>
      <c r="Y12" s="22">
        <f t="shared" ca="1" si="2"/>
        <v>16.799077776411956</v>
      </c>
      <c r="Z12" s="22">
        <f t="shared" ca="1" si="2"/>
        <v>16.376877429325482</v>
      </c>
      <c r="AA12" s="22">
        <f t="shared" ca="1" si="2"/>
        <v>19.348527419756866</v>
      </c>
      <c r="AB12" s="22">
        <f t="shared" ca="1" si="2"/>
        <v>19.490897622736579</v>
      </c>
      <c r="AC12" s="22">
        <f t="shared" ca="1" si="2"/>
        <v>19.790809429781977</v>
      </c>
      <c r="AD12" s="22">
        <f t="shared" ca="1" si="2"/>
        <v>28.911020645408485</v>
      </c>
      <c r="AE12" s="22">
        <f t="shared" ca="1" si="2"/>
        <v>32.047836238265269</v>
      </c>
      <c r="AF12" s="22">
        <f t="shared" ca="1" si="2"/>
        <v>31.971398625463831</v>
      </c>
      <c r="AG12" s="22">
        <f t="shared" ca="1" si="2"/>
        <v>34.614266405935979</v>
      </c>
      <c r="AH12" s="22">
        <f t="shared" ca="1" si="2"/>
        <v>69.93842982521636</v>
      </c>
      <c r="AI12" s="22">
        <f t="shared" ca="1" si="2"/>
        <v>67.531011190016699</v>
      </c>
      <c r="AJ12" s="22">
        <f t="shared" ca="1" si="2"/>
        <v>58.999065889708177</v>
      </c>
      <c r="AK12" s="22">
        <f t="shared" ca="1" si="2"/>
        <v>34.82636685504194</v>
      </c>
    </row>
    <row r="13" spans="1:37">
      <c r="E13" s="20" t="str">
        <f>H13</f>
        <v>USE+DSP</v>
      </c>
      <c r="H13" s="21" t="s">
        <v>121</v>
      </c>
      <c r="I13" s="22">
        <f t="shared" ca="1" si="1"/>
        <v>7.7268591399999992E-6</v>
      </c>
      <c r="J13" s="22">
        <f t="shared" ca="1" si="1"/>
        <v>7.6802906199999969E-6</v>
      </c>
      <c r="K13" s="22">
        <f t="shared" ca="1" si="1"/>
        <v>-2.9647554850379988E-2</v>
      </c>
      <c r="L13" s="22">
        <f t="shared" ca="1" si="1"/>
        <v>0.96833153129387961</v>
      </c>
      <c r="M13" s="22">
        <f t="shared" ca="1" si="1"/>
        <v>0.9940375192923997</v>
      </c>
      <c r="N13" s="22">
        <f t="shared" ca="1" si="1"/>
        <v>0.67801477146439992</v>
      </c>
      <c r="O13" s="22">
        <f t="shared" ca="1" si="1"/>
        <v>7.0815587693090001E-2</v>
      </c>
      <c r="P13" s="22">
        <f t="shared" ca="1" si="1"/>
        <v>1.2709548272063731</v>
      </c>
      <c r="Q13" s="22">
        <f t="shared" ca="1" si="1"/>
        <v>-0.30148898192696971</v>
      </c>
      <c r="R13" s="22">
        <f t="shared" ca="1" si="1"/>
        <v>4.2386302474079901E-2</v>
      </c>
      <c r="S13" s="22">
        <f t="shared" ca="1" si="1"/>
        <v>2.1308883203129119</v>
      </c>
      <c r="T13" s="22">
        <f t="shared" ca="1" si="1"/>
        <v>0.51950263899533455</v>
      </c>
      <c r="U13" s="22">
        <f t="shared" ca="1" si="1"/>
        <v>-4.5793230722512961</v>
      </c>
      <c r="V13" s="22">
        <f t="shared" ca="1" si="1"/>
        <v>-2.1999743489815735</v>
      </c>
      <c r="W13" s="22">
        <f t="shared" ca="1" si="1"/>
        <v>3.073047864815686</v>
      </c>
      <c r="X13" s="22">
        <f t="shared" ca="1" si="1"/>
        <v>-1.2977690753354292</v>
      </c>
      <c r="Y13" s="22">
        <f t="shared" ca="1" si="2"/>
        <v>-1.7421762143717787</v>
      </c>
      <c r="Z13" s="22">
        <f t="shared" ca="1" si="2"/>
        <v>0.43449731285853044</v>
      </c>
      <c r="AA13" s="22">
        <f t="shared" ca="1" si="2"/>
        <v>-4.9826183920894112</v>
      </c>
      <c r="AB13" s="22">
        <f t="shared" ca="1" si="2"/>
        <v>-0.22004778809050005</v>
      </c>
      <c r="AC13" s="22">
        <f t="shared" ca="1" si="2"/>
        <v>-28.581990143834496</v>
      </c>
      <c r="AD13" s="22">
        <f t="shared" ca="1" si="2"/>
        <v>-1.7419229779279705E-2</v>
      </c>
      <c r="AE13" s="22">
        <f t="shared" ca="1" si="2"/>
        <v>0.43377822133245353</v>
      </c>
      <c r="AF13" s="22">
        <f t="shared" ca="1" si="2"/>
        <v>14.07878040234575</v>
      </c>
      <c r="AG13" s="22">
        <f t="shared" ca="1" si="2"/>
        <v>-1.7068648175998515</v>
      </c>
      <c r="AH13" s="22">
        <f t="shared" ca="1" si="2"/>
        <v>-59.366135851187444</v>
      </c>
      <c r="AI13" s="22">
        <f t="shared" ca="1" si="2"/>
        <v>-1.5544052677726397</v>
      </c>
      <c r="AJ13" s="22">
        <f t="shared" ca="1" si="2"/>
        <v>-1.3130264373717218</v>
      </c>
      <c r="AK13" s="22">
        <f t="shared" ca="1" si="2"/>
        <v>-0.54266363651281424</v>
      </c>
    </row>
    <row r="14" spans="1:37">
      <c r="E14" s="20" t="str">
        <f>H14</f>
        <v>SyncCon</v>
      </c>
      <c r="H14" s="21" t="s">
        <v>75</v>
      </c>
      <c r="I14" s="22">
        <f ca="1">(SUMIFS(OFFSET(INDIRECT("'"&amp;$E$1 &amp; "_"&amp;$E14 &amp; " Cost'!C:C"), 0, I$1), INDIRECT("'"&amp;$E$1 &amp; "_"&amp;$E14 &amp; " Cost'!A:A"), $B$4)-SUMIFS(OFFSET(INDIRECT("'"&amp;$C$1 &amp; "_"&amp;$E14 &amp; " Cost'!C:C"), 0, I$1), INDIRECT("'"&amp;$C$1 &amp; "_"&amp;$E14 &amp; " Cost'!A:A"), $B$4))/1000</f>
        <v>1.9083999400000037E-2</v>
      </c>
      <c r="J14" s="22">
        <f t="shared" ca="1" si="1"/>
        <v>-1.0809883760000048E-2</v>
      </c>
      <c r="K14" s="22">
        <f t="shared" ca="1" si="1"/>
        <v>-2.6310897385758154E-2</v>
      </c>
      <c r="L14" s="22">
        <f t="shared" ca="1" si="1"/>
        <v>0.47462685394630172</v>
      </c>
      <c r="M14" s="22">
        <f t="shared" ca="1" si="1"/>
        <v>0.40360136763031734</v>
      </c>
      <c r="N14" s="22">
        <f t="shared" ca="1" si="1"/>
        <v>0.72506808331305184</v>
      </c>
      <c r="O14" s="22">
        <f t="shared" ca="1" si="1"/>
        <v>-1.5355171167728332</v>
      </c>
      <c r="P14" s="22">
        <f t="shared" ca="1" si="1"/>
        <v>-1.4465720868501739</v>
      </c>
      <c r="Q14" s="22">
        <f t="shared" ca="1" si="1"/>
        <v>-2.0004065537716742</v>
      </c>
      <c r="R14" s="22">
        <f t="shared" ca="1" si="1"/>
        <v>-1.7370917674686461</v>
      </c>
      <c r="S14" s="22">
        <f t="shared" ca="1" si="1"/>
        <v>-1.4354422327106877</v>
      </c>
      <c r="T14" s="22">
        <f t="shared" ca="1" si="1"/>
        <v>-0.5172540418026238</v>
      </c>
      <c r="U14" s="22">
        <f t="shared" ca="1" si="1"/>
        <v>-0.60601878704802226</v>
      </c>
      <c r="V14" s="22">
        <f t="shared" ca="1" si="1"/>
        <v>-0.42253838579289366</v>
      </c>
      <c r="W14" s="22">
        <f t="shared" ca="1" si="1"/>
        <v>-0.370417140358064</v>
      </c>
      <c r="X14" s="22">
        <f t="shared" ca="1" si="1"/>
        <v>-0.3129932093627667</v>
      </c>
      <c r="Y14" s="22">
        <f t="shared" ca="1" si="2"/>
        <v>-0.189596190944505</v>
      </c>
      <c r="Z14" s="22">
        <f t="shared" ca="1" si="2"/>
        <v>-0.17204139662757006</v>
      </c>
      <c r="AA14" s="22">
        <f t="shared" ca="1" si="2"/>
        <v>2.0953118337782142E-2</v>
      </c>
      <c r="AB14" s="22">
        <f t="shared" ca="1" si="2"/>
        <v>0.12328988798389946</v>
      </c>
      <c r="AC14" s="22">
        <f t="shared" ca="1" si="2"/>
        <v>7.9172160921751125E-2</v>
      </c>
      <c r="AD14" s="22">
        <f t="shared" ca="1" si="2"/>
        <v>-0.14786190194382653</v>
      </c>
      <c r="AE14" s="22">
        <f t="shared" ca="1" si="2"/>
        <v>9.1505804092390466E-2</v>
      </c>
      <c r="AF14" s="22">
        <f t="shared" ca="1" si="2"/>
        <v>0.11936074591332908</v>
      </c>
      <c r="AG14" s="22">
        <f t="shared" ca="1" si="2"/>
        <v>4.6102558152724665E-3</v>
      </c>
      <c r="AH14" s="22">
        <f t="shared" ca="1" si="2"/>
        <v>-0.10201005626127607</v>
      </c>
      <c r="AI14" s="22">
        <f t="shared" ca="1" si="2"/>
        <v>-0.20253892181752325</v>
      </c>
      <c r="AJ14" s="22">
        <f t="shared" ca="1" si="2"/>
        <v>-6.8182669168972102E-2</v>
      </c>
      <c r="AK14" s="22">
        <f t="shared" ca="1" si="2"/>
        <v>1.7278255243127205E-4</v>
      </c>
    </row>
    <row r="15" spans="1:37">
      <c r="E15" s="20" t="str">
        <f>H15</f>
        <v>System Strength</v>
      </c>
      <c r="H15" s="21" t="s">
        <v>79</v>
      </c>
      <c r="I15" s="22">
        <f t="shared" ca="1" si="1"/>
        <v>0.49069889869792904</v>
      </c>
      <c r="J15" s="22">
        <f t="shared" ca="1" si="1"/>
        <v>0.46822419152007161</v>
      </c>
      <c r="K15" s="22">
        <f t="shared" ca="1" si="1"/>
        <v>0.19322705748515728</v>
      </c>
      <c r="L15" s="22">
        <f t="shared" ca="1" si="1"/>
        <v>1.453967511745579</v>
      </c>
      <c r="M15" s="22">
        <f t="shared" ca="1" si="1"/>
        <v>1.3543006778896507</v>
      </c>
      <c r="N15" s="22">
        <f t="shared" ca="1" si="1"/>
        <v>1.2462567980642634</v>
      </c>
      <c r="O15" s="22">
        <f t="shared" ca="1" si="1"/>
        <v>2.3928281413193746</v>
      </c>
      <c r="P15" s="22">
        <f t="shared" ca="1" si="1"/>
        <v>2.1883313197235692</v>
      </c>
      <c r="Q15" s="22">
        <f t="shared" ca="1" si="1"/>
        <v>0.71299373566067881</v>
      </c>
      <c r="R15" s="22">
        <f t="shared" ca="1" si="1"/>
        <v>0.69753321401044743</v>
      </c>
      <c r="S15" s="22">
        <f t="shared" ca="1" si="1"/>
        <v>0.67709452385527769</v>
      </c>
      <c r="T15" s="22">
        <f t="shared" ca="1" si="1"/>
        <v>0.52050328134886514</v>
      </c>
      <c r="U15" s="22">
        <f t="shared" ca="1" si="1"/>
        <v>0.66301092140881523</v>
      </c>
      <c r="V15" s="22">
        <f t="shared" ca="1" si="1"/>
        <v>0.19418308764135872</v>
      </c>
      <c r="W15" s="22">
        <f t="shared" ca="1" si="1"/>
        <v>0.39302265649195034</v>
      </c>
      <c r="X15" s="22">
        <f t="shared" ca="1" si="1"/>
        <v>0.21388110502075142</v>
      </c>
      <c r="Y15" s="22">
        <f t="shared" ca="1" si="2"/>
        <v>-0.16439617928858205</v>
      </c>
      <c r="Z15" s="22">
        <f t="shared" ca="1" si="2"/>
        <v>-0.15440289877910254</v>
      </c>
      <c r="AA15" s="22">
        <f t="shared" ca="1" si="2"/>
        <v>5.1782058337135825E-2</v>
      </c>
      <c r="AB15" s="22">
        <f t="shared" ca="1" si="2"/>
        <v>0.14671796143225219</v>
      </c>
      <c r="AC15" s="22">
        <f t="shared" ca="1" si="2"/>
        <v>0.30491819500010026</v>
      </c>
      <c r="AD15" s="22">
        <f t="shared" ca="1" si="2"/>
        <v>2.3234502365405207E-2</v>
      </c>
      <c r="AE15" s="22">
        <f t="shared" ca="1" si="2"/>
        <v>0.40169014007206716</v>
      </c>
      <c r="AF15" s="22">
        <f t="shared" ca="1" si="2"/>
        <v>0.4986557414495692</v>
      </c>
      <c r="AG15" s="22">
        <f t="shared" ca="1" si="2"/>
        <v>0.5540334411694785</v>
      </c>
      <c r="AH15" s="22">
        <f t="shared" ca="1" si="2"/>
        <v>2.8279190831775343</v>
      </c>
      <c r="AI15" s="22">
        <f t="shared" ca="1" si="2"/>
        <v>2.763334333140643</v>
      </c>
      <c r="AJ15" s="22">
        <f t="shared" ca="1" si="2"/>
        <v>2.3548826673538787</v>
      </c>
      <c r="AK15" s="22">
        <f t="shared" ca="1" si="2"/>
        <v>1.4724049265836074</v>
      </c>
    </row>
    <row r="16" spans="1:37">
      <c r="H16" s="23" t="s">
        <v>122</v>
      </c>
      <c r="I16" s="24">
        <f ca="1">SUM(I7:I15)</f>
        <v>54.18454182422078</v>
      </c>
      <c r="J16" s="24">
        <f ca="1">SUM(J7:J15)+I16</f>
        <v>108.75551529836585</v>
      </c>
      <c r="K16" s="24">
        <f t="shared" ref="K16:AC16" ca="1" si="3">SUM(K7:K15)+J16</f>
        <v>174.0277383827945</v>
      </c>
      <c r="L16" s="24">
        <f t="shared" ca="1" si="3"/>
        <v>260.27377311887841</v>
      </c>
      <c r="M16" s="24">
        <f t="shared" ca="1" si="3"/>
        <v>349.37247480906194</v>
      </c>
      <c r="N16" s="24">
        <f t="shared" ca="1" si="3"/>
        <v>392.08315728453164</v>
      </c>
      <c r="O16" s="24">
        <f t="shared" ca="1" si="3"/>
        <v>568.3466284000242</v>
      </c>
      <c r="P16" s="24">
        <f t="shared" ca="1" si="3"/>
        <v>713.96306083824754</v>
      </c>
      <c r="Q16" s="24">
        <f t="shared" ca="1" si="3"/>
        <v>830.95539654687911</v>
      </c>
      <c r="R16" s="24">
        <f t="shared" ca="1" si="3"/>
        <v>937.54640647619885</v>
      </c>
      <c r="S16" s="24">
        <f t="shared" ca="1" si="3"/>
        <v>1062.0266884877178</v>
      </c>
      <c r="T16" s="24">
        <f t="shared" ca="1" si="3"/>
        <v>1204.4089952802258</v>
      </c>
      <c r="U16" s="24">
        <f t="shared" ca="1" si="3"/>
        <v>1332.8797422954801</v>
      </c>
      <c r="V16" s="24">
        <f t="shared" ca="1" si="3"/>
        <v>1498.86402721288</v>
      </c>
      <c r="W16" s="24">
        <f t="shared" ca="1" si="3"/>
        <v>1662.4523947615048</v>
      </c>
      <c r="X16" s="24">
        <f t="shared" ca="1" si="3"/>
        <v>1824.716023730364</v>
      </c>
      <c r="Y16" s="24">
        <f t="shared" ca="1" si="3"/>
        <v>2041.5451367142373</v>
      </c>
      <c r="Z16" s="24">
        <f t="shared" ca="1" si="3"/>
        <v>2201.1793889593196</v>
      </c>
      <c r="AA16" s="24">
        <f t="shared" ca="1" si="3"/>
        <v>2361.6887541271094</v>
      </c>
      <c r="AB16" s="24">
        <f t="shared" ca="1" si="3"/>
        <v>2522.7003617679939</v>
      </c>
      <c r="AC16" s="24">
        <f t="shared" ca="1" si="3"/>
        <v>2637.5019105958067</v>
      </c>
      <c r="AD16" s="24">
        <f t="shared" ref="AD16" ca="1" si="4">SUM(AD7:AD15)+AC16</f>
        <v>2810.6717236224131</v>
      </c>
      <c r="AE16" s="24">
        <f t="shared" ref="AE16:AK16" ca="1" si="5">SUM(AE7:AE15)+AD16</f>
        <v>2987.1547621866125</v>
      </c>
      <c r="AF16" s="24">
        <f t="shared" ca="1" si="5"/>
        <v>3155.7981608399664</v>
      </c>
      <c r="AG16" s="24">
        <f t="shared" ca="1" si="5"/>
        <v>3315.9743822166292</v>
      </c>
      <c r="AH16" s="24">
        <f t="shared" ca="1" si="5"/>
        <v>3443.074008114485</v>
      </c>
      <c r="AI16" s="24">
        <f t="shared" ca="1" si="5"/>
        <v>3648.0227206408563</v>
      </c>
      <c r="AJ16" s="24">
        <f t="shared" ca="1" si="5"/>
        <v>3799.1039558404545</v>
      </c>
      <c r="AK16" s="24">
        <f t="shared" ca="1" si="5"/>
        <v>3937.9838442132577</v>
      </c>
    </row>
    <row r="22" spans="1:37" ht="23.25">
      <c r="A22" s="15" t="str">
        <f>B23&amp;" capacity difference by year"</f>
        <v>NEM capacity difference by year</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1:37">
      <c r="A23" s="17" t="s">
        <v>87</v>
      </c>
      <c r="B23" s="9" t="s">
        <v>40</v>
      </c>
    </row>
    <row r="25" spans="1:37">
      <c r="H25" t="s">
        <v>123</v>
      </c>
      <c r="I25" s="19" t="str">
        <f>I6</f>
        <v>2021-22</v>
      </c>
      <c r="J25" s="19" t="str">
        <f t="shared" ref="J25:AK25" si="6">J6</f>
        <v>2022-23</v>
      </c>
      <c r="K25" s="19" t="str">
        <f t="shared" si="6"/>
        <v>2023-24</v>
      </c>
      <c r="L25" s="19" t="str">
        <f t="shared" si="6"/>
        <v>2024-25</v>
      </c>
      <c r="M25" s="19" t="str">
        <f t="shared" si="6"/>
        <v>2025-26</v>
      </c>
      <c r="N25" s="19" t="str">
        <f t="shared" si="6"/>
        <v>2026-27</v>
      </c>
      <c r="O25" s="19" t="str">
        <f t="shared" si="6"/>
        <v>2027-28</v>
      </c>
      <c r="P25" s="19" t="str">
        <f t="shared" si="6"/>
        <v>2028-29</v>
      </c>
      <c r="Q25" s="19" t="str">
        <f t="shared" si="6"/>
        <v>2029-30</v>
      </c>
      <c r="R25" s="19" t="str">
        <f t="shared" si="6"/>
        <v>2030-31</v>
      </c>
      <c r="S25" s="19" t="str">
        <f t="shared" si="6"/>
        <v>2031-32</v>
      </c>
      <c r="T25" s="19" t="str">
        <f t="shared" si="6"/>
        <v>2032-33</v>
      </c>
      <c r="U25" s="19" t="str">
        <f t="shared" si="6"/>
        <v>2033-34</v>
      </c>
      <c r="V25" s="19" t="str">
        <f t="shared" si="6"/>
        <v>2034-35</v>
      </c>
      <c r="W25" s="19" t="str">
        <f t="shared" si="6"/>
        <v>2035-36</v>
      </c>
      <c r="X25" s="19" t="str">
        <f t="shared" si="6"/>
        <v>2036-37</v>
      </c>
      <c r="Y25" s="19" t="str">
        <f t="shared" si="6"/>
        <v>2037-38</v>
      </c>
      <c r="Z25" s="19" t="str">
        <f t="shared" si="6"/>
        <v>2038-39</v>
      </c>
      <c r="AA25" s="19" t="str">
        <f t="shared" si="6"/>
        <v>2039-40</v>
      </c>
      <c r="AB25" s="19" t="str">
        <f t="shared" si="6"/>
        <v>2040-41</v>
      </c>
      <c r="AC25" s="19" t="str">
        <f t="shared" si="6"/>
        <v>2041-42</v>
      </c>
      <c r="AD25" s="19" t="str">
        <f t="shared" si="6"/>
        <v>2042-43</v>
      </c>
      <c r="AE25" s="19" t="str">
        <f t="shared" si="6"/>
        <v>2043-44</v>
      </c>
      <c r="AF25" s="19" t="str">
        <f t="shared" si="6"/>
        <v>2044-45</v>
      </c>
      <c r="AG25" s="19" t="str">
        <f t="shared" si="6"/>
        <v>2045-46</v>
      </c>
      <c r="AH25" s="19" t="str">
        <f t="shared" si="6"/>
        <v>2046-47</v>
      </c>
      <c r="AI25" s="19" t="str">
        <f t="shared" si="6"/>
        <v>2047-48</v>
      </c>
      <c r="AJ25" s="19" t="str">
        <f t="shared" si="6"/>
        <v>2048-49</v>
      </c>
      <c r="AK25" s="19" t="str">
        <f t="shared" si="6"/>
        <v>2049-50</v>
      </c>
    </row>
    <row r="26" spans="1:37">
      <c r="H26" s="21" t="s">
        <v>64</v>
      </c>
      <c r="I26" s="25">
        <f t="shared" ref="I26:X36" ca="1" si="7">-SUMIFS(OFFSET(INDIRECT("'"&amp;$E$1 &amp; "_Capacity'!C:C"), 0, I$1), INDIRECT("'"&amp;$E$1 &amp; "_Capacity'!B:B"),$H26, INDIRECT("'"&amp;$E$1 &amp; "_Capacity'!A:A"),$B$23) +SUMIFS(OFFSET(INDIRECT("'"&amp;$C$1 &amp; "_Capacity'!C:C"), 0, I$1), INDIRECT("'"&amp;$C$1 &amp; "_Capacity'!B:B"),$H26, INDIRECT("'"&amp;$C$1 &amp; "_Capacity'!A:A"),$B$23)</f>
        <v>0</v>
      </c>
      <c r="J26" s="25">
        <f t="shared" ca="1" si="7"/>
        <v>0</v>
      </c>
      <c r="K26" s="25">
        <f t="shared" ca="1" si="7"/>
        <v>0</v>
      </c>
      <c r="L26" s="25">
        <f t="shared" ca="1" si="7"/>
        <v>221.33805928854963</v>
      </c>
      <c r="M26" s="25">
        <f t="shared" ca="1" si="7"/>
        <v>186.62766307574202</v>
      </c>
      <c r="N26" s="25">
        <f t="shared" ca="1" si="7"/>
        <v>127.67200425454575</v>
      </c>
      <c r="O26" s="25">
        <f t="shared" ca="1" si="7"/>
        <v>297.37487051178505</v>
      </c>
      <c r="P26" s="25">
        <f t="shared" ca="1" si="7"/>
        <v>127.67219188790114</v>
      </c>
      <c r="Q26" s="25">
        <f t="shared" ca="1" si="7"/>
        <v>-50.956893698286876</v>
      </c>
      <c r="R26" s="25">
        <f t="shared" ca="1" si="7"/>
        <v>-50.956893642522118</v>
      </c>
      <c r="S26" s="25">
        <f t="shared" ca="1" si="7"/>
        <v>-88.951894566493138</v>
      </c>
      <c r="T26" s="25">
        <f t="shared" ca="1" si="7"/>
        <v>-50.95689413306809</v>
      </c>
      <c r="U26" s="25">
        <f t="shared" ca="1" si="7"/>
        <v>99.076198713224585</v>
      </c>
      <c r="V26" s="25">
        <f t="shared" ca="1" si="7"/>
        <v>99.076199367188565</v>
      </c>
      <c r="W26" s="25">
        <f t="shared" ca="1" si="7"/>
        <v>245.29056942339957</v>
      </c>
      <c r="X26" s="25">
        <f t="shared" ca="1" si="7"/>
        <v>340.08683493729859</v>
      </c>
      <c r="Y26" s="25">
        <f t="shared" ref="Y26:AK36" ca="1" si="8">-SUMIFS(OFFSET(INDIRECT("'"&amp;$E$1 &amp; "_Capacity'!C:C"), 0, Y$1), INDIRECT("'"&amp;$E$1 &amp; "_Capacity'!B:B"),$H26, INDIRECT("'"&amp;$E$1 &amp; "_Capacity'!A:A"),$B$23) +SUMIFS(OFFSET(INDIRECT("'"&amp;$C$1 &amp; "_Capacity'!C:C"), 0, Y$1), INDIRECT("'"&amp;$C$1 &amp; "_Capacity'!B:B"),$H26, INDIRECT("'"&amp;$C$1 &amp; "_Capacity'!A:A"),$B$23)</f>
        <v>245.29089494243817</v>
      </c>
      <c r="Z26" s="25">
        <f t="shared" ca="1" si="8"/>
        <v>245.29089492395815</v>
      </c>
      <c r="AA26" s="25">
        <f t="shared" ca="1" si="8"/>
        <v>245.290894950439</v>
      </c>
      <c r="AB26" s="25">
        <f t="shared" ca="1" si="8"/>
        <v>245.29089495261906</v>
      </c>
      <c r="AC26" s="25">
        <f t="shared" ca="1" si="8"/>
        <v>245.29089492983803</v>
      </c>
      <c r="AD26" s="25">
        <f t="shared" ca="1" si="8"/>
        <v>245.29089497846917</v>
      </c>
      <c r="AE26" s="25">
        <f t="shared" ca="1" si="8"/>
        <v>187.60834684993961</v>
      </c>
      <c r="AF26" s="25">
        <f t="shared" ca="1" si="8"/>
        <v>225.98630705984988</v>
      </c>
      <c r="AG26" s="25">
        <f t="shared" ca="1" si="8"/>
        <v>1.0678653006834793E-4</v>
      </c>
      <c r="AH26" s="25">
        <f t="shared" ca="1" si="8"/>
        <v>0</v>
      </c>
      <c r="AI26" s="25">
        <f t="shared" ca="1" si="8"/>
        <v>0</v>
      </c>
      <c r="AJ26" s="25">
        <f t="shared" ca="1" si="8"/>
        <v>0</v>
      </c>
      <c r="AK26" s="25">
        <f t="shared" ca="1" si="8"/>
        <v>0</v>
      </c>
    </row>
    <row r="27" spans="1:37">
      <c r="H27" s="21" t="s">
        <v>71</v>
      </c>
      <c r="I27" s="25">
        <f t="shared" ca="1" si="7"/>
        <v>0</v>
      </c>
      <c r="J27" s="25">
        <f t="shared" ca="1" si="7"/>
        <v>0</v>
      </c>
      <c r="K27" s="25">
        <f t="shared" ca="1" si="7"/>
        <v>0</v>
      </c>
      <c r="L27" s="25">
        <f t="shared" ca="1" si="7"/>
        <v>148.03148999999894</v>
      </c>
      <c r="M27" s="25">
        <f t="shared" ca="1" si="7"/>
        <v>148.03148999999894</v>
      </c>
      <c r="N27" s="25">
        <f t="shared" ca="1" si="7"/>
        <v>124.12092999999982</v>
      </c>
      <c r="O27" s="25">
        <f t="shared" ca="1" si="7"/>
        <v>-310.20382056195007</v>
      </c>
      <c r="P27" s="25">
        <f t="shared" ca="1" si="7"/>
        <v>-223.11426958697001</v>
      </c>
      <c r="Q27" s="25">
        <f t="shared" ca="1" si="7"/>
        <v>-223.11426918585002</v>
      </c>
      <c r="R27" s="25">
        <f t="shared" ca="1" si="7"/>
        <v>-223.11426925968001</v>
      </c>
      <c r="S27" s="25">
        <f t="shared" ca="1" si="7"/>
        <v>-223.1142693566</v>
      </c>
      <c r="T27" s="25">
        <f t="shared" ca="1" si="7"/>
        <v>-223.11426841422002</v>
      </c>
      <c r="U27" s="25">
        <f t="shared" ca="1" si="7"/>
        <v>-223.11426837292001</v>
      </c>
      <c r="V27" s="25">
        <f t="shared" ca="1" si="7"/>
        <v>-223.11426838642001</v>
      </c>
      <c r="W27" s="25">
        <f t="shared" ca="1" si="7"/>
        <v>-223.11426839917002</v>
      </c>
      <c r="X27" s="25">
        <f t="shared" ca="1" si="7"/>
        <v>-223.11426830796</v>
      </c>
      <c r="Y27" s="25">
        <f t="shared" ca="1" si="8"/>
        <v>-223.11426845197002</v>
      </c>
      <c r="Z27" s="25">
        <f t="shared" ca="1" si="8"/>
        <v>-223.11426842507001</v>
      </c>
      <c r="AA27" s="25">
        <f t="shared" ca="1" si="8"/>
        <v>-223.11426842798002</v>
      </c>
      <c r="AB27" s="25">
        <f t="shared" ca="1" si="8"/>
        <v>-223.11426846956002</v>
      </c>
      <c r="AC27" s="25">
        <f t="shared" ca="1" si="8"/>
        <v>-223.11426841955</v>
      </c>
      <c r="AD27" s="25">
        <f t="shared" ca="1" si="8"/>
        <v>-223.11426840613001</v>
      </c>
      <c r="AE27" s="25">
        <f t="shared" ca="1" si="8"/>
        <v>-223.11426838878</v>
      </c>
      <c r="AF27" s="25">
        <f t="shared" ca="1" si="8"/>
        <v>-223.11426840237002</v>
      </c>
      <c r="AG27" s="25">
        <f t="shared" ca="1" si="8"/>
        <v>-223.11426842456001</v>
      </c>
      <c r="AH27" s="25">
        <f t="shared" ca="1" si="8"/>
        <v>-223.11426840894001</v>
      </c>
      <c r="AI27" s="25">
        <f t="shared" ca="1" si="8"/>
        <v>0</v>
      </c>
      <c r="AJ27" s="25">
        <f t="shared" ca="1" si="8"/>
        <v>0</v>
      </c>
      <c r="AK27" s="25">
        <f t="shared" ca="1" si="8"/>
        <v>0</v>
      </c>
    </row>
    <row r="28" spans="1:37">
      <c r="H28" s="21" t="s">
        <v>20</v>
      </c>
      <c r="I28" s="25">
        <f t="shared" ca="1" si="7"/>
        <v>0</v>
      </c>
      <c r="J28" s="25">
        <f t="shared" ca="1" si="7"/>
        <v>0</v>
      </c>
      <c r="K28" s="25">
        <f t="shared" ca="1" si="7"/>
        <v>0</v>
      </c>
      <c r="L28" s="25">
        <f t="shared" ca="1" si="7"/>
        <v>0</v>
      </c>
      <c r="M28" s="25">
        <f t="shared" ca="1" si="7"/>
        <v>0</v>
      </c>
      <c r="N28" s="25">
        <f t="shared" ca="1" si="7"/>
        <v>0</v>
      </c>
      <c r="O28" s="25">
        <f t="shared" ca="1" si="7"/>
        <v>0</v>
      </c>
      <c r="P28" s="25">
        <f t="shared" ca="1" si="7"/>
        <v>0</v>
      </c>
      <c r="Q28" s="25">
        <f t="shared" ca="1" si="7"/>
        <v>0</v>
      </c>
      <c r="R28" s="25">
        <f t="shared" ca="1" si="7"/>
        <v>0</v>
      </c>
      <c r="S28" s="25">
        <f t="shared" ca="1" si="7"/>
        <v>0</v>
      </c>
      <c r="T28" s="25">
        <f t="shared" ca="1" si="7"/>
        <v>0</v>
      </c>
      <c r="U28" s="25">
        <f t="shared" ca="1" si="7"/>
        <v>0</v>
      </c>
      <c r="V28" s="25">
        <f t="shared" ca="1" si="7"/>
        <v>0</v>
      </c>
      <c r="W28" s="25">
        <f t="shared" ca="1" si="7"/>
        <v>0</v>
      </c>
      <c r="X28" s="25">
        <f t="shared" ca="1" si="7"/>
        <v>0</v>
      </c>
      <c r="Y28" s="25">
        <f t="shared" ca="1" si="8"/>
        <v>0</v>
      </c>
      <c r="Z28" s="25">
        <f t="shared" ca="1" si="8"/>
        <v>0</v>
      </c>
      <c r="AA28" s="25">
        <f t="shared" ca="1" si="8"/>
        <v>0</v>
      </c>
      <c r="AB28" s="25">
        <f t="shared" ca="1" si="8"/>
        <v>0</v>
      </c>
      <c r="AC28" s="25">
        <f t="shared" ca="1" si="8"/>
        <v>0</v>
      </c>
      <c r="AD28" s="25">
        <f t="shared" ca="1" si="8"/>
        <v>0</v>
      </c>
      <c r="AE28" s="25">
        <f t="shared" ca="1" si="8"/>
        <v>0</v>
      </c>
      <c r="AF28" s="25">
        <f t="shared" ca="1" si="8"/>
        <v>0</v>
      </c>
      <c r="AG28" s="25">
        <f t="shared" ca="1" si="8"/>
        <v>0</v>
      </c>
      <c r="AH28" s="25">
        <f t="shared" ca="1" si="8"/>
        <v>0</v>
      </c>
      <c r="AI28" s="25">
        <f t="shared" ca="1" si="8"/>
        <v>0</v>
      </c>
      <c r="AJ28" s="25">
        <f t="shared" ca="1" si="8"/>
        <v>0</v>
      </c>
      <c r="AK28" s="25">
        <f t="shared" ca="1" si="8"/>
        <v>0</v>
      </c>
    </row>
    <row r="29" spans="1:37">
      <c r="H29" s="21" t="s">
        <v>32</v>
      </c>
      <c r="I29" s="25">
        <f t="shared" ca="1" si="7"/>
        <v>0</v>
      </c>
      <c r="J29" s="25">
        <f t="shared" ca="1" si="7"/>
        <v>0</v>
      </c>
      <c r="K29" s="25">
        <f t="shared" ca="1" si="7"/>
        <v>0</v>
      </c>
      <c r="L29" s="25">
        <f t="shared" ca="1" si="7"/>
        <v>0</v>
      </c>
      <c r="M29" s="25">
        <f t="shared" ca="1" si="7"/>
        <v>0</v>
      </c>
      <c r="N29" s="25">
        <f t="shared" ca="1" si="7"/>
        <v>0</v>
      </c>
      <c r="O29" s="25">
        <f t="shared" ca="1" si="7"/>
        <v>0</v>
      </c>
      <c r="P29" s="25">
        <f t="shared" ca="1" si="7"/>
        <v>0</v>
      </c>
      <c r="Q29" s="25">
        <f t="shared" ca="1" si="7"/>
        <v>0</v>
      </c>
      <c r="R29" s="25">
        <f t="shared" ca="1" si="7"/>
        <v>0</v>
      </c>
      <c r="S29" s="25">
        <f t="shared" ca="1" si="7"/>
        <v>0</v>
      </c>
      <c r="T29" s="25">
        <f t="shared" ca="1" si="7"/>
        <v>0</v>
      </c>
      <c r="U29" s="25">
        <f t="shared" ca="1" si="7"/>
        <v>0</v>
      </c>
      <c r="V29" s="25">
        <f t="shared" ca="1" si="7"/>
        <v>0</v>
      </c>
      <c r="W29" s="25">
        <f t="shared" ca="1" si="7"/>
        <v>0</v>
      </c>
      <c r="X29" s="25">
        <f t="shared" ca="1" si="7"/>
        <v>0</v>
      </c>
      <c r="Y29" s="25">
        <f t="shared" ca="1" si="8"/>
        <v>0</v>
      </c>
      <c r="Z29" s="25">
        <f t="shared" ca="1" si="8"/>
        <v>0</v>
      </c>
      <c r="AA29" s="25">
        <f t="shared" ca="1" si="8"/>
        <v>0</v>
      </c>
      <c r="AB29" s="25">
        <f t="shared" ca="1" si="8"/>
        <v>0</v>
      </c>
      <c r="AC29" s="25">
        <f t="shared" ca="1" si="8"/>
        <v>0</v>
      </c>
      <c r="AD29" s="25">
        <f t="shared" ca="1" si="8"/>
        <v>0</v>
      </c>
      <c r="AE29" s="25">
        <f t="shared" ca="1" si="8"/>
        <v>0</v>
      </c>
      <c r="AF29" s="25">
        <f t="shared" ca="1" si="8"/>
        <v>0</v>
      </c>
      <c r="AG29" s="25">
        <f t="shared" ca="1" si="8"/>
        <v>0</v>
      </c>
      <c r="AH29" s="25">
        <f t="shared" ca="1" si="8"/>
        <v>0</v>
      </c>
      <c r="AI29" s="25">
        <f t="shared" ca="1" si="8"/>
        <v>0</v>
      </c>
      <c r="AJ29" s="25">
        <f t="shared" ca="1" si="8"/>
        <v>0</v>
      </c>
      <c r="AK29" s="25">
        <f t="shared" ca="1" si="8"/>
        <v>0</v>
      </c>
    </row>
    <row r="30" spans="1:37">
      <c r="H30" s="21" t="s">
        <v>66</v>
      </c>
      <c r="I30" s="25">
        <f t="shared" ca="1" si="7"/>
        <v>0</v>
      </c>
      <c r="J30" s="25">
        <f t="shared" ca="1" si="7"/>
        <v>0</v>
      </c>
      <c r="K30" s="25">
        <f t="shared" ca="1" si="7"/>
        <v>0</v>
      </c>
      <c r="L30" s="25">
        <f t="shared" ca="1" si="7"/>
        <v>0</v>
      </c>
      <c r="M30" s="25">
        <f t="shared" ca="1" si="7"/>
        <v>0</v>
      </c>
      <c r="N30" s="25">
        <f t="shared" ca="1" si="7"/>
        <v>0</v>
      </c>
      <c r="O30" s="25">
        <f t="shared" ca="1" si="7"/>
        <v>0</v>
      </c>
      <c r="P30" s="25">
        <f t="shared" ca="1" si="7"/>
        <v>0</v>
      </c>
      <c r="Q30" s="25">
        <f t="shared" ca="1" si="7"/>
        <v>0</v>
      </c>
      <c r="R30" s="25">
        <f t="shared" ca="1" si="7"/>
        <v>0</v>
      </c>
      <c r="S30" s="25">
        <f t="shared" ca="1" si="7"/>
        <v>0</v>
      </c>
      <c r="T30" s="25">
        <f t="shared" ca="1" si="7"/>
        <v>0</v>
      </c>
      <c r="U30" s="25">
        <f t="shared" ca="1" si="7"/>
        <v>0</v>
      </c>
      <c r="V30" s="25">
        <f t="shared" ca="1" si="7"/>
        <v>1.975004852283746E-5</v>
      </c>
      <c r="W30" s="25">
        <f t="shared" ca="1" si="7"/>
        <v>-4.8034254086815054E-4</v>
      </c>
      <c r="X30" s="25">
        <f t="shared" ca="1" si="7"/>
        <v>-4.8046956089820014E-4</v>
      </c>
      <c r="Y30" s="25">
        <f t="shared" ca="1" si="8"/>
        <v>-280.99838293183075</v>
      </c>
      <c r="Z30" s="25">
        <f t="shared" ca="1" si="8"/>
        <v>-280.99838296522194</v>
      </c>
      <c r="AA30" s="25">
        <f t="shared" ca="1" si="8"/>
        <v>-245.88329156162217</v>
      </c>
      <c r="AB30" s="25">
        <f t="shared" ca="1" si="8"/>
        <v>-245.88329168148084</v>
      </c>
      <c r="AC30" s="25">
        <f t="shared" ca="1" si="8"/>
        <v>-826.70662000000084</v>
      </c>
      <c r="AD30" s="25">
        <f t="shared" ca="1" si="8"/>
        <v>-913.9732499999991</v>
      </c>
      <c r="AE30" s="25">
        <f t="shared" ca="1" si="8"/>
        <v>-1090.3641096218817</v>
      </c>
      <c r="AF30" s="25">
        <f t="shared" ca="1" si="8"/>
        <v>-836.1369300587703</v>
      </c>
      <c r="AG30" s="25">
        <f t="shared" ca="1" si="8"/>
        <v>-720.46568011507406</v>
      </c>
      <c r="AH30" s="25">
        <f t="shared" ca="1" si="8"/>
        <v>-543.66891022155505</v>
      </c>
      <c r="AI30" s="25">
        <f t="shared" ca="1" si="8"/>
        <v>-543.66891034438777</v>
      </c>
      <c r="AJ30" s="25">
        <f t="shared" ca="1" si="8"/>
        <v>-27.134198951982398</v>
      </c>
      <c r="AK30" s="25">
        <f t="shared" ca="1" si="8"/>
        <v>-754.62116693736061</v>
      </c>
    </row>
    <row r="31" spans="1:37">
      <c r="H31" s="21" t="s">
        <v>65</v>
      </c>
      <c r="I31" s="25">
        <f t="shared" ca="1" si="7"/>
        <v>0</v>
      </c>
      <c r="J31" s="25">
        <f t="shared" ca="1" si="7"/>
        <v>0</v>
      </c>
      <c r="K31" s="25">
        <f t="shared" ca="1" si="7"/>
        <v>0</v>
      </c>
      <c r="L31" s="25">
        <f t="shared" ca="1" si="7"/>
        <v>0</v>
      </c>
      <c r="M31" s="25">
        <f t="shared" ca="1" si="7"/>
        <v>0</v>
      </c>
      <c r="N31" s="25">
        <f t="shared" ca="1" si="7"/>
        <v>0</v>
      </c>
      <c r="O31" s="25">
        <f t="shared" ca="1" si="7"/>
        <v>250</v>
      </c>
      <c r="P31" s="25">
        <f t="shared" ca="1" si="7"/>
        <v>250</v>
      </c>
      <c r="Q31" s="25">
        <f t="shared" ca="1" si="7"/>
        <v>250</v>
      </c>
      <c r="R31" s="25">
        <f t="shared" ca="1" si="7"/>
        <v>250</v>
      </c>
      <c r="S31" s="25">
        <f t="shared" ca="1" si="7"/>
        <v>250</v>
      </c>
      <c r="T31" s="25">
        <f t="shared" ca="1" si="7"/>
        <v>250</v>
      </c>
      <c r="U31" s="25">
        <f t="shared" ca="1" si="7"/>
        <v>250</v>
      </c>
      <c r="V31" s="25">
        <f t="shared" ca="1" si="7"/>
        <v>250</v>
      </c>
      <c r="W31" s="25">
        <f t="shared" ca="1" si="7"/>
        <v>250</v>
      </c>
      <c r="X31" s="25">
        <f t="shared" ca="1" si="7"/>
        <v>250</v>
      </c>
      <c r="Y31" s="25">
        <f t="shared" ca="1" si="8"/>
        <v>250</v>
      </c>
      <c r="Z31" s="25">
        <f t="shared" ca="1" si="8"/>
        <v>250</v>
      </c>
      <c r="AA31" s="25">
        <f t="shared" ca="1" si="8"/>
        <v>250</v>
      </c>
      <c r="AB31" s="25">
        <f t="shared" ca="1" si="8"/>
        <v>250</v>
      </c>
      <c r="AC31" s="25">
        <f t="shared" ca="1" si="8"/>
        <v>250</v>
      </c>
      <c r="AD31" s="25">
        <f t="shared" ca="1" si="8"/>
        <v>250</v>
      </c>
      <c r="AE31" s="25">
        <f t="shared" ca="1" si="8"/>
        <v>250</v>
      </c>
      <c r="AF31" s="25">
        <f t="shared" ca="1" si="8"/>
        <v>250</v>
      </c>
      <c r="AG31" s="25">
        <f t="shared" ca="1" si="8"/>
        <v>250</v>
      </c>
      <c r="AH31" s="25">
        <f t="shared" ca="1" si="8"/>
        <v>250</v>
      </c>
      <c r="AI31" s="25">
        <f t="shared" ca="1" si="8"/>
        <v>250</v>
      </c>
      <c r="AJ31" s="25">
        <f t="shared" ca="1" si="8"/>
        <v>250</v>
      </c>
      <c r="AK31" s="25">
        <f t="shared" ca="1" si="8"/>
        <v>250</v>
      </c>
    </row>
    <row r="32" spans="1:37">
      <c r="H32" s="21" t="s">
        <v>69</v>
      </c>
      <c r="I32" s="25">
        <f t="shared" ca="1" si="7"/>
        <v>-562.4494604716092</v>
      </c>
      <c r="J32" s="25">
        <f t="shared" ca="1" si="7"/>
        <v>-562.44946051361694</v>
      </c>
      <c r="K32" s="25">
        <f t="shared" ca="1" si="7"/>
        <v>-730.52344923776764</v>
      </c>
      <c r="L32" s="25">
        <f t="shared" ca="1" si="7"/>
        <v>-853.23003369068101</v>
      </c>
      <c r="M32" s="25">
        <f t="shared" ca="1" si="7"/>
        <v>-836.72223771161953</v>
      </c>
      <c r="N32" s="25">
        <f t="shared" ca="1" si="7"/>
        <v>-812.65217917546033</v>
      </c>
      <c r="O32" s="25">
        <f t="shared" ca="1" si="7"/>
        <v>-1288.2318673823429</v>
      </c>
      <c r="P32" s="25">
        <f t="shared" ca="1" si="7"/>
        <v>-1261.9073805753396</v>
      </c>
      <c r="Q32" s="25">
        <f t="shared" ca="1" si="7"/>
        <v>-422.51688942343026</v>
      </c>
      <c r="R32" s="25">
        <f t="shared" ca="1" si="7"/>
        <v>-442.51215287591913</v>
      </c>
      <c r="S32" s="25">
        <f t="shared" ca="1" si="7"/>
        <v>-664.1119579613478</v>
      </c>
      <c r="T32" s="25">
        <f t="shared" ca="1" si="7"/>
        <v>312.23889510462323</v>
      </c>
      <c r="U32" s="25">
        <f t="shared" ca="1" si="7"/>
        <v>190.72811736399308</v>
      </c>
      <c r="V32" s="25">
        <f t="shared" ca="1" si="7"/>
        <v>524.5466008717849</v>
      </c>
      <c r="W32" s="25">
        <f t="shared" ca="1" si="7"/>
        <v>623.81109658981586</v>
      </c>
      <c r="X32" s="25">
        <f t="shared" ca="1" si="7"/>
        <v>114.26439984249009</v>
      </c>
      <c r="Y32" s="25">
        <f t="shared" ca="1" si="8"/>
        <v>-367.6336645638803</v>
      </c>
      <c r="Z32" s="25">
        <f t="shared" ca="1" si="8"/>
        <v>232.58859852900787</v>
      </c>
      <c r="AA32" s="25">
        <f t="shared" ca="1" si="8"/>
        <v>676.27001140829088</v>
      </c>
      <c r="AB32" s="25">
        <f t="shared" ca="1" si="8"/>
        <v>479.23201413128118</v>
      </c>
      <c r="AC32" s="25">
        <f t="shared" ca="1" si="8"/>
        <v>832.36805342585285</v>
      </c>
      <c r="AD32" s="25">
        <f t="shared" ca="1" si="8"/>
        <v>720.7967110055688</v>
      </c>
      <c r="AE32" s="25">
        <f t="shared" ca="1" si="8"/>
        <v>583.09406793426024</v>
      </c>
      <c r="AF32" s="25">
        <f t="shared" ca="1" si="8"/>
        <v>441.36942241862562</v>
      </c>
      <c r="AG32" s="25">
        <f t="shared" ca="1" si="8"/>
        <v>409.52031998993334</v>
      </c>
      <c r="AH32" s="25">
        <f t="shared" ca="1" si="8"/>
        <v>-919.42656337165681</v>
      </c>
      <c r="AI32" s="25">
        <f t="shared" ca="1" si="8"/>
        <v>-655.12648089863796</v>
      </c>
      <c r="AJ32" s="25">
        <f t="shared" ca="1" si="8"/>
        <v>-294.15172152522427</v>
      </c>
      <c r="AK32" s="25">
        <f t="shared" ca="1" si="8"/>
        <v>151.2958012014933</v>
      </c>
    </row>
    <row r="33" spans="1:37">
      <c r="H33" s="21" t="s">
        <v>68</v>
      </c>
      <c r="I33" s="25">
        <f t="shared" ca="1" si="7"/>
        <v>0</v>
      </c>
      <c r="J33" s="25">
        <f t="shared" ca="1" si="7"/>
        <v>0</v>
      </c>
      <c r="K33" s="25">
        <f t="shared" ca="1" si="7"/>
        <v>0</v>
      </c>
      <c r="L33" s="25">
        <f t="shared" ca="1" si="7"/>
        <v>0</v>
      </c>
      <c r="M33" s="25">
        <f t="shared" ca="1" si="7"/>
        <v>0</v>
      </c>
      <c r="N33" s="25">
        <f t="shared" ca="1" si="7"/>
        <v>0</v>
      </c>
      <c r="O33" s="25">
        <f t="shared" ca="1" si="7"/>
        <v>0</v>
      </c>
      <c r="P33" s="25">
        <f t="shared" ca="1" si="7"/>
        <v>0</v>
      </c>
      <c r="Q33" s="25">
        <f t="shared" ca="1" si="7"/>
        <v>-14.854840441860688</v>
      </c>
      <c r="R33" s="25">
        <f t="shared" ca="1" si="7"/>
        <v>-24.816615811720112</v>
      </c>
      <c r="S33" s="25">
        <f t="shared" ca="1" si="7"/>
        <v>65.530947195948102</v>
      </c>
      <c r="T33" s="25">
        <f t="shared" ca="1" si="7"/>
        <v>-992.44743361480141</v>
      </c>
      <c r="U33" s="25">
        <f t="shared" ca="1" si="7"/>
        <v>-1259.6661111152935</v>
      </c>
      <c r="V33" s="25">
        <f t="shared" ca="1" si="7"/>
        <v>-1259.6661111612229</v>
      </c>
      <c r="W33" s="25">
        <f t="shared" ca="1" si="7"/>
        <v>-1589.8845111922928</v>
      </c>
      <c r="X33" s="25">
        <f t="shared" ca="1" si="7"/>
        <v>-1365.5241914186554</v>
      </c>
      <c r="Y33" s="25">
        <f t="shared" ca="1" si="8"/>
        <v>-1226.9298626292693</v>
      </c>
      <c r="Z33" s="25">
        <f t="shared" ca="1" si="8"/>
        <v>-982.67158039365313</v>
      </c>
      <c r="AA33" s="25">
        <f t="shared" ca="1" si="8"/>
        <v>-1219.0202411968676</v>
      </c>
      <c r="AB33" s="25">
        <f t="shared" ca="1" si="8"/>
        <v>-1126.7866191831272</v>
      </c>
      <c r="AC33" s="25">
        <f t="shared" ca="1" si="8"/>
        <v>-1545.619662850746</v>
      </c>
      <c r="AD33" s="25">
        <f t="shared" ca="1" si="8"/>
        <v>-814.88258678945567</v>
      </c>
      <c r="AE33" s="25">
        <f t="shared" ca="1" si="8"/>
        <v>-1122.3192883014999</v>
      </c>
      <c r="AF33" s="25">
        <f t="shared" ca="1" si="8"/>
        <v>-1122.3192885008466</v>
      </c>
      <c r="AG33" s="25">
        <f t="shared" ca="1" si="8"/>
        <v>-1209.8941756634449</v>
      </c>
      <c r="AH33" s="25">
        <f t="shared" ca="1" si="8"/>
        <v>-2925.8755343597004</v>
      </c>
      <c r="AI33" s="25">
        <f t="shared" ca="1" si="8"/>
        <v>-3213.3340370378501</v>
      </c>
      <c r="AJ33" s="25">
        <f t="shared" ca="1" si="8"/>
        <v>-3171.1983389452871</v>
      </c>
      <c r="AK33" s="25">
        <f t="shared" ca="1" si="8"/>
        <v>-2320.3245350447105</v>
      </c>
    </row>
    <row r="34" spans="1:37">
      <c r="H34" s="21" t="s">
        <v>36</v>
      </c>
      <c r="I34" s="25">
        <f t="shared" ca="1" si="7"/>
        <v>0</v>
      </c>
      <c r="J34" s="25">
        <f t="shared" ca="1" si="7"/>
        <v>0</v>
      </c>
      <c r="K34" s="25">
        <f t="shared" ca="1" si="7"/>
        <v>0</v>
      </c>
      <c r="L34" s="25">
        <f t="shared" ca="1" si="7"/>
        <v>0</v>
      </c>
      <c r="M34" s="25">
        <f t="shared" ca="1" si="7"/>
        <v>0</v>
      </c>
      <c r="N34" s="25">
        <f t="shared" ca="1" si="7"/>
        <v>0</v>
      </c>
      <c r="O34" s="25">
        <f t="shared" ca="1" si="7"/>
        <v>0</v>
      </c>
      <c r="P34" s="25">
        <f t="shared" ca="1" si="7"/>
        <v>0</v>
      </c>
      <c r="Q34" s="25">
        <f t="shared" ca="1" si="7"/>
        <v>0</v>
      </c>
      <c r="R34" s="25">
        <f t="shared" ca="1" si="7"/>
        <v>0</v>
      </c>
      <c r="S34" s="25">
        <f t="shared" ca="1" si="7"/>
        <v>-1.7061499988813011E-4</v>
      </c>
      <c r="T34" s="25">
        <f t="shared" ca="1" si="7"/>
        <v>375.93654421643987</v>
      </c>
      <c r="U34" s="25">
        <f t="shared" ca="1" si="7"/>
        <v>261.56696402022123</v>
      </c>
      <c r="V34" s="25">
        <f t="shared" ca="1" si="7"/>
        <v>261.56696373480099</v>
      </c>
      <c r="W34" s="25">
        <f t="shared" ca="1" si="7"/>
        <v>200.91129866795086</v>
      </c>
      <c r="X34" s="25">
        <f t="shared" ca="1" si="7"/>
        <v>200.91129849494087</v>
      </c>
      <c r="Y34" s="25">
        <f t="shared" ca="1" si="8"/>
        <v>150.88067245240018</v>
      </c>
      <c r="Z34" s="25">
        <f t="shared" ca="1" si="8"/>
        <v>150.88067225448003</v>
      </c>
      <c r="AA34" s="25">
        <f t="shared" ca="1" si="8"/>
        <v>20.594175333179919</v>
      </c>
      <c r="AB34" s="25">
        <f t="shared" ca="1" si="8"/>
        <v>20.594174621485763</v>
      </c>
      <c r="AC34" s="25">
        <f t="shared" ca="1" si="8"/>
        <v>-1334.0947963406797</v>
      </c>
      <c r="AD34" s="25">
        <f t="shared" ca="1" si="8"/>
        <v>-1554.2120976189499</v>
      </c>
      <c r="AE34" s="25">
        <f t="shared" ca="1" si="8"/>
        <v>-1592.6882991286202</v>
      </c>
      <c r="AF34" s="25">
        <f t="shared" ca="1" si="8"/>
        <v>-1392.95095630593</v>
      </c>
      <c r="AG34" s="25">
        <f t="shared" ca="1" si="8"/>
        <v>-1392.9508523014692</v>
      </c>
      <c r="AH34" s="25">
        <f t="shared" ca="1" si="8"/>
        <v>-1672.1500783269912</v>
      </c>
      <c r="AI34" s="25">
        <f t="shared" ca="1" si="8"/>
        <v>-1672.1500873240711</v>
      </c>
      <c r="AJ34" s="25">
        <f t="shared" ca="1" si="8"/>
        <v>-2064.2181939112506</v>
      </c>
      <c r="AK34" s="25">
        <f t="shared" ca="1" si="8"/>
        <v>-2353.3107585866783</v>
      </c>
    </row>
    <row r="35" spans="1:37">
      <c r="H35" s="21" t="s">
        <v>73</v>
      </c>
      <c r="I35" s="25">
        <f t="shared" ca="1" si="7"/>
        <v>0</v>
      </c>
      <c r="J35" s="25">
        <f t="shared" ca="1" si="7"/>
        <v>0</v>
      </c>
      <c r="K35" s="25">
        <f t="shared" ca="1" si="7"/>
        <v>0</v>
      </c>
      <c r="L35" s="25">
        <f t="shared" ca="1" si="7"/>
        <v>0</v>
      </c>
      <c r="M35" s="25">
        <f t="shared" ca="1" si="7"/>
        <v>0</v>
      </c>
      <c r="N35" s="25">
        <f t="shared" ca="1" si="7"/>
        <v>0</v>
      </c>
      <c r="O35" s="25">
        <f t="shared" ca="1" si="7"/>
        <v>0</v>
      </c>
      <c r="P35" s="25">
        <f t="shared" ca="1" si="7"/>
        <v>-1.5956792003635201E-4</v>
      </c>
      <c r="Q35" s="25">
        <f t="shared" ca="1" si="7"/>
        <v>191.36709117890041</v>
      </c>
      <c r="R35" s="25">
        <f t="shared" ca="1" si="7"/>
        <v>233.69070370441978</v>
      </c>
      <c r="S35" s="25">
        <f t="shared" ca="1" si="7"/>
        <v>235.7972095841601</v>
      </c>
      <c r="T35" s="25">
        <f t="shared" ca="1" si="7"/>
        <v>-567.71720591187113</v>
      </c>
      <c r="U35" s="25">
        <f t="shared" ca="1" si="7"/>
        <v>-762.99513605656102</v>
      </c>
      <c r="V35" s="25">
        <f t="shared" ca="1" si="7"/>
        <v>-762.99513604650019</v>
      </c>
      <c r="W35" s="25">
        <f t="shared" ca="1" si="7"/>
        <v>-801.92513671254073</v>
      </c>
      <c r="X35" s="25">
        <f t="shared" ca="1" si="7"/>
        <v>-801.92513674789916</v>
      </c>
      <c r="Y35" s="25">
        <f t="shared" ca="1" si="8"/>
        <v>-398.03590643342795</v>
      </c>
      <c r="Z35" s="25">
        <f t="shared" ca="1" si="8"/>
        <v>-398.03590658830944</v>
      </c>
      <c r="AA35" s="25">
        <f t="shared" ca="1" si="8"/>
        <v>-305.68769076653552</v>
      </c>
      <c r="AB35" s="25">
        <f t="shared" ca="1" si="8"/>
        <v>-305.68769109835193</v>
      </c>
      <c r="AC35" s="25">
        <f t="shared" ca="1" si="8"/>
        <v>828.95982205023574</v>
      </c>
      <c r="AD35" s="25">
        <f t="shared" ca="1" si="8"/>
        <v>971.12362141243284</v>
      </c>
      <c r="AE35" s="25">
        <f t="shared" ca="1" si="8"/>
        <v>971.12362096420657</v>
      </c>
      <c r="AF35" s="25">
        <f t="shared" ca="1" si="8"/>
        <v>971.12342681235714</v>
      </c>
      <c r="AG35" s="25">
        <f t="shared" ca="1" si="8"/>
        <v>971.12342516176977</v>
      </c>
      <c r="AH35" s="25">
        <f t="shared" ca="1" si="8"/>
        <v>971.12342296095085</v>
      </c>
      <c r="AI35" s="25">
        <f t="shared" ca="1" si="8"/>
        <v>971.12342103120864</v>
      </c>
      <c r="AJ35" s="25">
        <f t="shared" ca="1" si="8"/>
        <v>971.12340765784938</v>
      </c>
      <c r="AK35" s="25">
        <f t="shared" ca="1" si="8"/>
        <v>971.12340743523964</v>
      </c>
    </row>
    <row r="36" spans="1:37">
      <c r="H36" s="21" t="s">
        <v>56</v>
      </c>
      <c r="I36" s="25">
        <f t="shared" ca="1" si="7"/>
        <v>0</v>
      </c>
      <c r="J36" s="25">
        <f t="shared" ca="1" si="7"/>
        <v>0</v>
      </c>
      <c r="K36" s="25">
        <f t="shared" ca="1" si="7"/>
        <v>0</v>
      </c>
      <c r="L36" s="25">
        <f t="shared" ca="1" si="7"/>
        <v>0</v>
      </c>
      <c r="M36" s="25">
        <f t="shared" ca="1" si="7"/>
        <v>0</v>
      </c>
      <c r="N36" s="25">
        <f t="shared" ca="1" si="7"/>
        <v>0</v>
      </c>
      <c r="O36" s="25">
        <f t="shared" ca="1" si="7"/>
        <v>0</v>
      </c>
      <c r="P36" s="25">
        <f t="shared" ca="1" si="7"/>
        <v>0</v>
      </c>
      <c r="Q36" s="25">
        <f t="shared" ca="1" si="7"/>
        <v>0</v>
      </c>
      <c r="R36" s="25">
        <f t="shared" ca="1" si="7"/>
        <v>0</v>
      </c>
      <c r="S36" s="25">
        <f t="shared" ca="1" si="7"/>
        <v>0</v>
      </c>
      <c r="T36" s="25">
        <f t="shared" ca="1" si="7"/>
        <v>0</v>
      </c>
      <c r="U36" s="25">
        <f t="shared" ca="1" si="7"/>
        <v>0</v>
      </c>
      <c r="V36" s="25">
        <f t="shared" ca="1" si="7"/>
        <v>0</v>
      </c>
      <c r="W36" s="25">
        <f t="shared" ca="1" si="7"/>
        <v>0</v>
      </c>
      <c r="X36" s="25">
        <f t="shared" ca="1" si="7"/>
        <v>0</v>
      </c>
      <c r="Y36" s="25">
        <f t="shared" ca="1" si="8"/>
        <v>0</v>
      </c>
      <c r="Z36" s="25">
        <f t="shared" ca="1" si="8"/>
        <v>0</v>
      </c>
      <c r="AA36" s="25">
        <f t="shared" ca="1" si="8"/>
        <v>0</v>
      </c>
      <c r="AB36" s="25">
        <f t="shared" ca="1" si="8"/>
        <v>0</v>
      </c>
      <c r="AC36" s="25">
        <f t="shared" ca="1" si="8"/>
        <v>0</v>
      </c>
      <c r="AD36" s="25">
        <f t="shared" ca="1" si="8"/>
        <v>0</v>
      </c>
      <c r="AE36" s="25">
        <f t="shared" ca="1" si="8"/>
        <v>0</v>
      </c>
      <c r="AF36" s="25">
        <f t="shared" ca="1" si="8"/>
        <v>0</v>
      </c>
      <c r="AG36" s="25">
        <f t="shared" ca="1" si="8"/>
        <v>0</v>
      </c>
      <c r="AH36" s="25">
        <f t="shared" ca="1" si="8"/>
        <v>0</v>
      </c>
      <c r="AI36" s="25">
        <f t="shared" ca="1" si="8"/>
        <v>0</v>
      </c>
      <c r="AJ36" s="25">
        <f t="shared" ca="1" si="8"/>
        <v>0</v>
      </c>
      <c r="AK36" s="25">
        <f t="shared" ca="1" si="8"/>
        <v>0</v>
      </c>
    </row>
    <row r="38" spans="1:37">
      <c r="H38" s="21" t="s">
        <v>70</v>
      </c>
      <c r="I38" s="25">
        <f t="shared" ref="I38:X40" ca="1" si="9">-SUMIFS(OFFSET(INDIRECT("'"&amp;$E$1 &amp; "_Capacity'!C:C"), 0, I$1), INDIRECT("'"&amp;$E$1 &amp; "_Capacity'!B:B"),$H38, INDIRECT("'"&amp;$E$1 &amp; "_Capacity'!A:A"),$B$23) +SUMIFS(OFFSET(INDIRECT("'"&amp;$C$1 &amp; "_Capacity'!C:C"), 0, I$1), INDIRECT("'"&amp;$C$1 &amp; "_Capacity'!B:B"),$H38, INDIRECT("'"&amp;$C$1 &amp; "_Capacity'!A:A"),$B$23)</f>
        <v>0</v>
      </c>
      <c r="J38" s="25">
        <f t="shared" ca="1" si="9"/>
        <v>0</v>
      </c>
      <c r="K38" s="25">
        <f t="shared" ca="1" si="9"/>
        <v>0</v>
      </c>
      <c r="L38" s="25">
        <f t="shared" ca="1" si="9"/>
        <v>0</v>
      </c>
      <c r="M38" s="25">
        <f t="shared" ca="1" si="9"/>
        <v>0</v>
      </c>
      <c r="N38" s="25">
        <f t="shared" ca="1" si="9"/>
        <v>0</v>
      </c>
      <c r="O38" s="25">
        <f t="shared" ca="1" si="9"/>
        <v>0</v>
      </c>
      <c r="P38" s="25">
        <f t="shared" ca="1" si="9"/>
        <v>0</v>
      </c>
      <c r="Q38" s="25">
        <f t="shared" ca="1" si="9"/>
        <v>0</v>
      </c>
      <c r="R38" s="25">
        <f t="shared" ca="1" si="9"/>
        <v>0</v>
      </c>
      <c r="S38" s="25">
        <f t="shared" ca="1" si="9"/>
        <v>-1.7061499988813011E-4</v>
      </c>
      <c r="T38" s="25">
        <f t="shared" ca="1" si="9"/>
        <v>375.93654421643987</v>
      </c>
      <c r="U38" s="25">
        <f t="shared" ca="1" si="9"/>
        <v>261.56696402022123</v>
      </c>
      <c r="V38" s="25">
        <f t="shared" ca="1" si="9"/>
        <v>261.56696373480099</v>
      </c>
      <c r="W38" s="25">
        <f t="shared" ca="1" si="9"/>
        <v>200.91129866795086</v>
      </c>
      <c r="X38" s="25">
        <f t="shared" ca="1" si="9"/>
        <v>200.91129849494087</v>
      </c>
      <c r="Y38" s="25">
        <f t="shared" ref="Y38:AK40" ca="1" si="10">-SUMIFS(OFFSET(INDIRECT("'"&amp;$E$1 &amp; "_Capacity'!C:C"), 0, Y$1), INDIRECT("'"&amp;$E$1 &amp; "_Capacity'!B:B"),$H38, INDIRECT("'"&amp;$E$1 &amp; "_Capacity'!A:A"),$B$23) +SUMIFS(OFFSET(INDIRECT("'"&amp;$C$1 &amp; "_Capacity'!C:C"), 0, Y$1), INDIRECT("'"&amp;$C$1 &amp; "_Capacity'!B:B"),$H38, INDIRECT("'"&amp;$C$1 &amp; "_Capacity'!A:A"),$B$23)</f>
        <v>150.88067245240018</v>
      </c>
      <c r="Z38" s="25">
        <f t="shared" ca="1" si="10"/>
        <v>150.88067225448003</v>
      </c>
      <c r="AA38" s="25">
        <f t="shared" ca="1" si="10"/>
        <v>20.594175333179919</v>
      </c>
      <c r="AB38" s="25">
        <f t="shared" ca="1" si="10"/>
        <v>20.594174621485763</v>
      </c>
      <c r="AC38" s="25">
        <f t="shared" ca="1" si="10"/>
        <v>-1334.0947963406797</v>
      </c>
      <c r="AD38" s="25">
        <f t="shared" ca="1" si="10"/>
        <v>-1554.2120976189499</v>
      </c>
      <c r="AE38" s="25">
        <f t="shared" ca="1" si="10"/>
        <v>-1592.6882991286202</v>
      </c>
      <c r="AF38" s="25">
        <f t="shared" ca="1" si="10"/>
        <v>-1392.95095630593</v>
      </c>
      <c r="AG38" s="25">
        <f t="shared" ca="1" si="10"/>
        <v>-1392.9508523014692</v>
      </c>
      <c r="AH38" s="25">
        <f t="shared" ca="1" si="10"/>
        <v>-1672.1500783269912</v>
      </c>
      <c r="AI38" s="25">
        <f t="shared" ca="1" si="10"/>
        <v>-1672.1500873240711</v>
      </c>
      <c r="AJ38" s="25">
        <f t="shared" ca="1" si="10"/>
        <v>-2064.2181939112506</v>
      </c>
      <c r="AK38" s="25">
        <f t="shared" ca="1" si="10"/>
        <v>-2353.3107585866783</v>
      </c>
    </row>
    <row r="39" spans="1:37">
      <c r="H39" s="21" t="s">
        <v>72</v>
      </c>
      <c r="I39" s="25">
        <f t="shared" ca="1" si="9"/>
        <v>0</v>
      </c>
      <c r="J39" s="25">
        <f t="shared" ca="1" si="9"/>
        <v>0</v>
      </c>
      <c r="K39" s="25">
        <f t="shared" ca="1" si="9"/>
        <v>0</v>
      </c>
      <c r="L39" s="25">
        <f t="shared" ca="1" si="9"/>
        <v>0</v>
      </c>
      <c r="M39" s="25">
        <f t="shared" ca="1" si="9"/>
        <v>0</v>
      </c>
      <c r="N39" s="25">
        <f t="shared" ca="1" si="9"/>
        <v>0</v>
      </c>
      <c r="O39" s="25">
        <f t="shared" ca="1" si="9"/>
        <v>0</v>
      </c>
      <c r="P39" s="25">
        <f t="shared" ca="1" si="9"/>
        <v>-1.5956792003635201E-4</v>
      </c>
      <c r="Q39" s="25">
        <f t="shared" ca="1" si="9"/>
        <v>191.36709117890041</v>
      </c>
      <c r="R39" s="25">
        <f t="shared" ca="1" si="9"/>
        <v>233.69070370441978</v>
      </c>
      <c r="S39" s="25">
        <f t="shared" ca="1" si="9"/>
        <v>235.7972095841601</v>
      </c>
      <c r="T39" s="25">
        <f t="shared" ca="1" si="9"/>
        <v>-567.71720591186931</v>
      </c>
      <c r="U39" s="25">
        <f t="shared" ca="1" si="9"/>
        <v>-762.99513605656011</v>
      </c>
      <c r="V39" s="25">
        <f t="shared" ca="1" si="9"/>
        <v>-762.9951360465011</v>
      </c>
      <c r="W39" s="25">
        <f t="shared" ca="1" si="9"/>
        <v>-801.92513671254073</v>
      </c>
      <c r="X39" s="25">
        <f t="shared" ca="1" si="9"/>
        <v>-801.92513674789916</v>
      </c>
      <c r="Y39" s="25">
        <f t="shared" ca="1" si="10"/>
        <v>-398.03590643342795</v>
      </c>
      <c r="Z39" s="25">
        <f t="shared" ca="1" si="10"/>
        <v>-398.03590658830944</v>
      </c>
      <c r="AA39" s="25">
        <f t="shared" ca="1" si="10"/>
        <v>-305.68769076653734</v>
      </c>
      <c r="AB39" s="25">
        <f t="shared" ca="1" si="10"/>
        <v>-305.68769109835193</v>
      </c>
      <c r="AC39" s="25">
        <f t="shared" ca="1" si="10"/>
        <v>828.95982205023574</v>
      </c>
      <c r="AD39" s="25">
        <f t="shared" ca="1" si="10"/>
        <v>971.12362141243466</v>
      </c>
      <c r="AE39" s="25">
        <f t="shared" ca="1" si="10"/>
        <v>971.12362096420657</v>
      </c>
      <c r="AF39" s="25">
        <f t="shared" ca="1" si="10"/>
        <v>971.12342681235896</v>
      </c>
      <c r="AG39" s="25">
        <f t="shared" ca="1" si="10"/>
        <v>971.12342516176977</v>
      </c>
      <c r="AH39" s="25">
        <f t="shared" ca="1" si="10"/>
        <v>971.12342296095085</v>
      </c>
      <c r="AI39" s="25">
        <f t="shared" ca="1" si="10"/>
        <v>971.12342103120864</v>
      </c>
      <c r="AJ39" s="25">
        <f t="shared" ca="1" si="10"/>
        <v>971.12340765784938</v>
      </c>
      <c r="AK39" s="25">
        <f t="shared" ca="1" si="10"/>
        <v>971.12340743523964</v>
      </c>
    </row>
    <row r="40" spans="1:37">
      <c r="H40" s="21" t="s">
        <v>76</v>
      </c>
      <c r="I40" s="25">
        <f t="shared" ca="1" si="9"/>
        <v>0</v>
      </c>
      <c r="J40" s="25">
        <f t="shared" ca="1" si="9"/>
        <v>0</v>
      </c>
      <c r="K40" s="25">
        <f t="shared" ca="1" si="9"/>
        <v>0</v>
      </c>
      <c r="L40" s="25">
        <f t="shared" ca="1" si="9"/>
        <v>0</v>
      </c>
      <c r="M40" s="25">
        <f t="shared" ca="1" si="9"/>
        <v>0</v>
      </c>
      <c r="N40" s="25">
        <f t="shared" ca="1" si="9"/>
        <v>0</v>
      </c>
      <c r="O40" s="25">
        <f t="shared" ca="1" si="9"/>
        <v>0</v>
      </c>
      <c r="P40" s="25">
        <f t="shared" ca="1" si="9"/>
        <v>0</v>
      </c>
      <c r="Q40" s="25">
        <f t="shared" ca="1" si="9"/>
        <v>0</v>
      </c>
      <c r="R40" s="25">
        <f t="shared" ca="1" si="9"/>
        <v>0</v>
      </c>
      <c r="S40" s="25">
        <f t="shared" ca="1" si="9"/>
        <v>0</v>
      </c>
      <c r="T40" s="25">
        <f t="shared" ca="1" si="9"/>
        <v>0</v>
      </c>
      <c r="U40" s="25">
        <f t="shared" ca="1" si="9"/>
        <v>0</v>
      </c>
      <c r="V40" s="25">
        <f t="shared" ca="1" si="9"/>
        <v>0</v>
      </c>
      <c r="W40" s="25">
        <f t="shared" ca="1" si="9"/>
        <v>0</v>
      </c>
      <c r="X40" s="25">
        <f t="shared" ca="1" si="9"/>
        <v>0</v>
      </c>
      <c r="Y40" s="25">
        <f t="shared" ca="1" si="10"/>
        <v>0</v>
      </c>
      <c r="Z40" s="25">
        <f t="shared" ca="1" si="10"/>
        <v>0</v>
      </c>
      <c r="AA40" s="25">
        <f t="shared" ca="1" si="10"/>
        <v>0</v>
      </c>
      <c r="AB40" s="25">
        <f t="shared" ca="1" si="10"/>
        <v>0</v>
      </c>
      <c r="AC40" s="25">
        <f t="shared" ca="1" si="10"/>
        <v>0</v>
      </c>
      <c r="AD40" s="25">
        <f t="shared" ca="1" si="10"/>
        <v>0</v>
      </c>
      <c r="AE40" s="25">
        <f t="shared" ca="1" si="10"/>
        <v>0</v>
      </c>
      <c r="AF40" s="25">
        <f t="shared" ca="1" si="10"/>
        <v>0</v>
      </c>
      <c r="AG40" s="25">
        <f t="shared" ca="1" si="10"/>
        <v>0</v>
      </c>
      <c r="AH40" s="25">
        <f t="shared" ca="1" si="10"/>
        <v>0</v>
      </c>
      <c r="AI40" s="25">
        <f t="shared" ca="1" si="10"/>
        <v>0</v>
      </c>
      <c r="AJ40" s="25">
        <f t="shared" ca="1" si="10"/>
        <v>0</v>
      </c>
      <c r="AK40" s="25">
        <f t="shared" ca="1" si="10"/>
        <v>0</v>
      </c>
    </row>
    <row r="43" spans="1:37" ht="23.25">
      <c r="A43" s="15" t="str">
        <f>B44&amp;" generation difference by year"</f>
        <v>NEM generation difference by year</v>
      </c>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row>
    <row r="44" spans="1:37">
      <c r="A44" s="17" t="s">
        <v>87</v>
      </c>
      <c r="B44" s="9" t="s">
        <v>40</v>
      </c>
    </row>
    <row r="46" spans="1:37">
      <c r="H46" t="s">
        <v>124</v>
      </c>
      <c r="I46" s="19" t="str">
        <f>I6</f>
        <v>2021-22</v>
      </c>
      <c r="J46" s="19" t="str">
        <f t="shared" ref="J46:AK46" si="11">J6</f>
        <v>2022-23</v>
      </c>
      <c r="K46" s="19" t="str">
        <f t="shared" si="11"/>
        <v>2023-24</v>
      </c>
      <c r="L46" s="19" t="str">
        <f t="shared" si="11"/>
        <v>2024-25</v>
      </c>
      <c r="M46" s="19" t="str">
        <f t="shared" si="11"/>
        <v>2025-26</v>
      </c>
      <c r="N46" s="19" t="str">
        <f t="shared" si="11"/>
        <v>2026-27</v>
      </c>
      <c r="O46" s="19" t="str">
        <f t="shared" si="11"/>
        <v>2027-28</v>
      </c>
      <c r="P46" s="19" t="str">
        <f t="shared" si="11"/>
        <v>2028-29</v>
      </c>
      <c r="Q46" s="19" t="str">
        <f t="shared" si="11"/>
        <v>2029-30</v>
      </c>
      <c r="R46" s="19" t="str">
        <f t="shared" si="11"/>
        <v>2030-31</v>
      </c>
      <c r="S46" s="19" t="str">
        <f t="shared" si="11"/>
        <v>2031-32</v>
      </c>
      <c r="T46" s="19" t="str">
        <f t="shared" si="11"/>
        <v>2032-33</v>
      </c>
      <c r="U46" s="19" t="str">
        <f t="shared" si="11"/>
        <v>2033-34</v>
      </c>
      <c r="V46" s="19" t="str">
        <f t="shared" si="11"/>
        <v>2034-35</v>
      </c>
      <c r="W46" s="19" t="str">
        <f t="shared" si="11"/>
        <v>2035-36</v>
      </c>
      <c r="X46" s="19" t="str">
        <f t="shared" si="11"/>
        <v>2036-37</v>
      </c>
      <c r="Y46" s="19" t="str">
        <f t="shared" si="11"/>
        <v>2037-38</v>
      </c>
      <c r="Z46" s="19" t="str">
        <f t="shared" si="11"/>
        <v>2038-39</v>
      </c>
      <c r="AA46" s="19" t="str">
        <f t="shared" si="11"/>
        <v>2039-40</v>
      </c>
      <c r="AB46" s="19" t="str">
        <f t="shared" si="11"/>
        <v>2040-41</v>
      </c>
      <c r="AC46" s="19" t="str">
        <f t="shared" si="11"/>
        <v>2041-42</v>
      </c>
      <c r="AD46" s="19" t="str">
        <f t="shared" si="11"/>
        <v>2042-43</v>
      </c>
      <c r="AE46" s="19" t="str">
        <f t="shared" si="11"/>
        <v>2043-44</v>
      </c>
      <c r="AF46" s="19" t="str">
        <f t="shared" si="11"/>
        <v>2044-45</v>
      </c>
      <c r="AG46" s="19" t="str">
        <f t="shared" si="11"/>
        <v>2045-46</v>
      </c>
      <c r="AH46" s="19" t="str">
        <f t="shared" si="11"/>
        <v>2046-47</v>
      </c>
      <c r="AI46" s="19" t="str">
        <f t="shared" si="11"/>
        <v>2047-48</v>
      </c>
      <c r="AJ46" s="19" t="str">
        <f t="shared" si="11"/>
        <v>2048-49</v>
      </c>
      <c r="AK46" s="19" t="str">
        <f t="shared" si="11"/>
        <v>2049-50</v>
      </c>
    </row>
    <row r="47" spans="1:37">
      <c r="H47" s="21" t="s">
        <v>64</v>
      </c>
      <c r="I47" s="25">
        <f ca="1">-SUMIFS(OFFSET(INDIRECT("'"&amp;$E$1 &amp; "_Generation'!C:C"), 0, I$1), INDIRECT("'"&amp;$E$1 &amp; "_Generation'!B:B"),$H47, INDIRECT("'"&amp;$E$1 &amp; "_Generation'!A:A"),$B$44) + SUMIFS(OFFSET(INDIRECT("'"&amp;$C$1 &amp; "_Generation'!C:C"), 0, I$1), INDIRECT("'"&amp;$C$1 &amp; "_Generation'!B:B"),$H47, INDIRECT("'"&amp;$C$1 &amp; "_Generation'!A:A"),$B$44)</f>
        <v>1164.2624500000093</v>
      </c>
      <c r="J47" s="25">
        <f t="shared" ref="J47:Y57" ca="1" si="12">-SUMIFS(OFFSET(INDIRECT("'"&amp;$E$1 &amp; "_Generation'!C:C"), 0, J$1), INDIRECT("'"&amp;$E$1 &amp; "_Generation'!B:B"),$H47, INDIRECT("'"&amp;$E$1 &amp; "_Generation'!A:A"),$B$44) + SUMIFS(OFFSET(INDIRECT("'"&amp;$C$1 &amp; "_Generation'!C:C"), 0, J$1), INDIRECT("'"&amp;$C$1 &amp; "_Generation'!B:B"),$H47, INDIRECT("'"&amp;$C$1 &amp; "_Generation'!A:A"),$B$44)</f>
        <v>1108.4753299999866</v>
      </c>
      <c r="K47" s="25">
        <f t="shared" ca="1" si="12"/>
        <v>1489.5961400000233</v>
      </c>
      <c r="L47" s="25">
        <f t="shared" ca="1" si="12"/>
        <v>1514.7746656724557</v>
      </c>
      <c r="M47" s="25">
        <f t="shared" ca="1" si="12"/>
        <v>1836.1840848565262</v>
      </c>
      <c r="N47" s="25">
        <f t="shared" ca="1" si="12"/>
        <v>1805.0482815836731</v>
      </c>
      <c r="O47" s="25">
        <f t="shared" ca="1" si="12"/>
        <v>3502.6647274390707</v>
      </c>
      <c r="P47" s="25">
        <f t="shared" ca="1" si="12"/>
        <v>2472.4256065274676</v>
      </c>
      <c r="Q47" s="25">
        <f t="shared" ca="1" si="12"/>
        <v>932.11937056002353</v>
      </c>
      <c r="R47" s="25">
        <f t="shared" ca="1" si="12"/>
        <v>1091.0501865770202</v>
      </c>
      <c r="S47" s="25">
        <f t="shared" ca="1" si="12"/>
        <v>606.90636482005357</v>
      </c>
      <c r="T47" s="25">
        <f t="shared" ca="1" si="12"/>
        <v>817.69784949696623</v>
      </c>
      <c r="U47" s="25">
        <f t="shared" ca="1" si="12"/>
        <v>1384.6090054123961</v>
      </c>
      <c r="V47" s="25">
        <f t="shared" ca="1" si="12"/>
        <v>1329.9355333461936</v>
      </c>
      <c r="W47" s="25">
        <f t="shared" ca="1" si="12"/>
        <v>1774.2828981306484</v>
      </c>
      <c r="X47" s="25">
        <f t="shared" ca="1" si="12"/>
        <v>2472.1783274626432</v>
      </c>
      <c r="Y47" s="25">
        <f t="shared" ca="1" si="12"/>
        <v>1511.9881593656974</v>
      </c>
      <c r="Z47" s="25">
        <f t="shared" ref="Z47:AK57" ca="1" si="13">-SUMIFS(OFFSET(INDIRECT("'"&amp;$E$1 &amp; "_Generation'!C:C"), 0, Z$1), INDIRECT("'"&amp;$E$1 &amp; "_Generation'!B:B"),$H47, INDIRECT("'"&amp;$E$1 &amp; "_Generation'!A:A"),$B$44) + SUMIFS(OFFSET(INDIRECT("'"&amp;$C$1 &amp; "_Generation'!C:C"), 0, Z$1), INDIRECT("'"&amp;$C$1 &amp; "_Generation'!B:B"),$H47, INDIRECT("'"&amp;$C$1 &amp; "_Generation'!A:A"),$B$44)</f>
        <v>1468.2363233439028</v>
      </c>
      <c r="AA47" s="25">
        <f t="shared" ca="1" si="13"/>
        <v>1578.4003794111959</v>
      </c>
      <c r="AB47" s="25">
        <f t="shared" ca="1" si="13"/>
        <v>1407.2741630041019</v>
      </c>
      <c r="AC47" s="25">
        <f t="shared" ca="1" si="13"/>
        <v>1619.7638113321191</v>
      </c>
      <c r="AD47" s="25">
        <f t="shared" ca="1" si="13"/>
        <v>1622.8445384798997</v>
      </c>
      <c r="AE47" s="25">
        <f t="shared" ca="1" si="13"/>
        <v>1226.1716109311983</v>
      </c>
      <c r="AF47" s="25">
        <f t="shared" ca="1" si="13"/>
        <v>1134.5332713257994</v>
      </c>
      <c r="AG47" s="25">
        <f t="shared" ca="1" si="13"/>
        <v>140.34274701176037</v>
      </c>
      <c r="AH47" s="25">
        <f t="shared" ca="1" si="13"/>
        <v>384.01189999999951</v>
      </c>
      <c r="AI47" s="25">
        <f t="shared" ca="1" si="13"/>
        <v>484.79970000000139</v>
      </c>
      <c r="AJ47" s="25">
        <f t="shared" ca="1" si="13"/>
        <v>235.18039999999928</v>
      </c>
      <c r="AK47" s="25">
        <f t="shared" ca="1" si="13"/>
        <v>138.14849999999933</v>
      </c>
    </row>
    <row r="48" spans="1:37">
      <c r="H48" s="21" t="s">
        <v>71</v>
      </c>
      <c r="I48" s="25">
        <f t="shared" ref="I48:R58" ca="1" si="14">-SUMIFS(OFFSET(INDIRECT("'"&amp;$E$1 &amp; "_Generation'!C:C"), 0, I$1), INDIRECT("'"&amp;$E$1 &amp; "_Generation'!B:B"),$H48, INDIRECT("'"&amp;$E$1 &amp; "_Generation'!A:A"),$B$44) + SUMIFS(OFFSET(INDIRECT("'"&amp;$C$1 &amp; "_Generation'!C:C"), 0, I$1), INDIRECT("'"&amp;$C$1 &amp; "_Generation'!B:B"),$H48, INDIRECT("'"&amp;$C$1 &amp; "_Generation'!A:A"),$B$44)</f>
        <v>626.93819999999323</v>
      </c>
      <c r="J48" s="25">
        <f t="shared" ca="1" si="14"/>
        <v>578.8649000000114</v>
      </c>
      <c r="K48" s="25">
        <f t="shared" ca="1" si="14"/>
        <v>872.99410000000353</v>
      </c>
      <c r="L48" s="25">
        <f t="shared" ca="1" si="14"/>
        <v>1194.1806645283086</v>
      </c>
      <c r="M48" s="25">
        <f t="shared" ca="1" si="14"/>
        <v>1159.0193375927029</v>
      </c>
      <c r="N48" s="25">
        <f t="shared" ca="1" si="14"/>
        <v>1179.0286771328501</v>
      </c>
      <c r="O48" s="25">
        <f t="shared" ca="1" si="14"/>
        <v>-1572.0641271701597</v>
      </c>
      <c r="P48" s="25">
        <f t="shared" ca="1" si="14"/>
        <v>-1277.8519639237966</v>
      </c>
      <c r="Q48" s="25">
        <f t="shared" ca="1" si="14"/>
        <v>-1294.3410114242035</v>
      </c>
      <c r="R48" s="25">
        <f t="shared" ca="1" si="14"/>
        <v>-1280.5550465440103</v>
      </c>
      <c r="S48" s="25">
        <f t="shared" ca="1" si="12"/>
        <v>-1201.5672052751802</v>
      </c>
      <c r="T48" s="25">
        <f t="shared" ca="1" si="12"/>
        <v>-1216.4499583858101</v>
      </c>
      <c r="U48" s="25">
        <f t="shared" ca="1" si="12"/>
        <v>-1296.61717853154</v>
      </c>
      <c r="V48" s="25">
        <f t="shared" ca="1" si="12"/>
        <v>-1151.8881893524599</v>
      </c>
      <c r="W48" s="25">
        <f t="shared" ca="1" si="12"/>
        <v>-1128.2387131419102</v>
      </c>
      <c r="X48" s="25">
        <f t="shared" ca="1" si="12"/>
        <v>-1057.8916754450399</v>
      </c>
      <c r="Y48" s="25">
        <f t="shared" ca="1" si="12"/>
        <v>-955.06984177127003</v>
      </c>
      <c r="Z48" s="25">
        <f t="shared" ca="1" si="13"/>
        <v>-1102.5063133718893</v>
      </c>
      <c r="AA48" s="25">
        <f t="shared" ca="1" si="13"/>
        <v>-961.48585854091891</v>
      </c>
      <c r="AB48" s="25">
        <f t="shared" ca="1" si="13"/>
        <v>-629.36649070499004</v>
      </c>
      <c r="AC48" s="25">
        <f t="shared" ca="1" si="13"/>
        <v>-923.70060351359996</v>
      </c>
      <c r="AD48" s="25">
        <f t="shared" ca="1" si="13"/>
        <v>-1080.3728606709799</v>
      </c>
      <c r="AE48" s="25">
        <f t="shared" ca="1" si="13"/>
        <v>-1110.5767772826603</v>
      </c>
      <c r="AF48" s="25">
        <f t="shared" ca="1" si="13"/>
        <v>-1027.3988570802353</v>
      </c>
      <c r="AG48" s="25">
        <f t="shared" ca="1" si="13"/>
        <v>-969.26587167366495</v>
      </c>
      <c r="AH48" s="25">
        <f t="shared" ca="1" si="13"/>
        <v>-1152.7104434688297</v>
      </c>
      <c r="AI48" s="25">
        <f t="shared" ca="1" si="13"/>
        <v>-2.3555191000000002E-4</v>
      </c>
      <c r="AJ48" s="25">
        <f t="shared" ca="1" si="13"/>
        <v>0</v>
      </c>
      <c r="AK48" s="25">
        <f t="shared" ca="1" si="13"/>
        <v>0</v>
      </c>
    </row>
    <row r="49" spans="8:37">
      <c r="H49" s="21" t="s">
        <v>20</v>
      </c>
      <c r="I49" s="25">
        <f t="shared" ca="1" si="14"/>
        <v>-5.8587414514477132E-5</v>
      </c>
      <c r="J49" s="25">
        <f t="shared" ca="1" si="14"/>
        <v>-5.8596690905687865E-5</v>
      </c>
      <c r="K49" s="25">
        <f t="shared" ca="1" si="14"/>
        <v>14.767467747924911</v>
      </c>
      <c r="L49" s="25">
        <f t="shared" ca="1" si="14"/>
        <v>-213.28410901023472</v>
      </c>
      <c r="M49" s="25">
        <f t="shared" ca="1" si="14"/>
        <v>-153.32548610725507</v>
      </c>
      <c r="N49" s="25">
        <f t="shared" ca="1" si="14"/>
        <v>-74.348311976187688</v>
      </c>
      <c r="O49" s="25">
        <f t="shared" ca="1" si="14"/>
        <v>-293.89803894169017</v>
      </c>
      <c r="P49" s="25">
        <f t="shared" ca="1" si="14"/>
        <v>-194.3529012084914</v>
      </c>
      <c r="Q49" s="25">
        <f t="shared" ca="1" si="14"/>
        <v>-1041.0934256026303</v>
      </c>
      <c r="R49" s="25">
        <f t="shared" ca="1" si="14"/>
        <v>-904.39112035021208</v>
      </c>
      <c r="S49" s="25">
        <f t="shared" ca="1" si="12"/>
        <v>-686.06158371274796</v>
      </c>
      <c r="T49" s="25">
        <f t="shared" ca="1" si="12"/>
        <v>-172.78908692086861</v>
      </c>
      <c r="U49" s="25">
        <f t="shared" ca="1" si="12"/>
        <v>-315.74227597193112</v>
      </c>
      <c r="V49" s="25">
        <f t="shared" ca="1" si="12"/>
        <v>-192.37236021510034</v>
      </c>
      <c r="W49" s="25">
        <f t="shared" ca="1" si="12"/>
        <v>-692.35333630599143</v>
      </c>
      <c r="X49" s="25">
        <f t="shared" ca="1" si="12"/>
        <v>-538.77613826134939</v>
      </c>
      <c r="Y49" s="25">
        <f t="shared" ca="1" si="12"/>
        <v>-253.70440585596361</v>
      </c>
      <c r="Z49" s="25">
        <f t="shared" ca="1" si="13"/>
        <v>-275.49515370284826</v>
      </c>
      <c r="AA49" s="25">
        <f t="shared" ca="1" si="13"/>
        <v>-157.40581854526226</v>
      </c>
      <c r="AB49" s="25">
        <f t="shared" ca="1" si="13"/>
        <v>-72.872770024657711</v>
      </c>
      <c r="AC49" s="25">
        <f t="shared" ca="1" si="13"/>
        <v>-107.458698195534</v>
      </c>
      <c r="AD49" s="25">
        <f t="shared" ca="1" si="13"/>
        <v>-76.493094757768631</v>
      </c>
      <c r="AE49" s="25">
        <f t="shared" ca="1" si="13"/>
        <v>45.287945549615415</v>
      </c>
      <c r="AF49" s="25">
        <f t="shared" ca="1" si="13"/>
        <v>-3.5685613413957071</v>
      </c>
      <c r="AG49" s="25">
        <f t="shared" ca="1" si="13"/>
        <v>14.330212181975867</v>
      </c>
      <c r="AH49" s="25">
        <f t="shared" ca="1" si="13"/>
        <v>-7.316790004097129E-5</v>
      </c>
      <c r="AI49" s="25">
        <f t="shared" ca="1" si="13"/>
        <v>-8.7928732000364107E-5</v>
      </c>
      <c r="AJ49" s="25">
        <f t="shared" ca="1" si="13"/>
        <v>-2.4238177502411418E-4</v>
      </c>
      <c r="AK49" s="25">
        <f t="shared" ca="1" si="13"/>
        <v>-3.0291432403828367E-4</v>
      </c>
    </row>
    <row r="50" spans="8:37">
      <c r="H50" s="21" t="s">
        <v>32</v>
      </c>
      <c r="I50" s="25">
        <f t="shared" ca="1" si="14"/>
        <v>1.0749150000001464</v>
      </c>
      <c r="J50" s="25">
        <f t="shared" ca="1" si="14"/>
        <v>0.6579085999999279</v>
      </c>
      <c r="K50" s="25">
        <f t="shared" ca="1" si="14"/>
        <v>2.1407359999999471</v>
      </c>
      <c r="L50" s="25">
        <f t="shared" ca="1" si="14"/>
        <v>-23.859794999999991</v>
      </c>
      <c r="M50" s="25">
        <f t="shared" ca="1" si="14"/>
        <v>-18.528898999999996</v>
      </c>
      <c r="N50" s="25">
        <f t="shared" ca="1" si="14"/>
        <v>-16.726290000000006</v>
      </c>
      <c r="O50" s="25">
        <f t="shared" ca="1" si="14"/>
        <v>-27.212852000000055</v>
      </c>
      <c r="P50" s="25">
        <f t="shared" ca="1" si="14"/>
        <v>-39.125225000000057</v>
      </c>
      <c r="Q50" s="25">
        <f t="shared" ca="1" si="14"/>
        <v>-31.990913000000035</v>
      </c>
      <c r="R50" s="25">
        <f t="shared" ca="1" si="14"/>
        <v>-66.093434999999999</v>
      </c>
      <c r="S50" s="25">
        <f t="shared" ca="1" si="12"/>
        <v>-125.54822399999995</v>
      </c>
      <c r="T50" s="25">
        <f t="shared" ca="1" si="12"/>
        <v>-196.05973000000097</v>
      </c>
      <c r="U50" s="25">
        <f t="shared" ca="1" si="12"/>
        <v>-239.91094000000203</v>
      </c>
      <c r="V50" s="25">
        <f t="shared" ca="1" si="12"/>
        <v>-400.53343999999993</v>
      </c>
      <c r="W50" s="25">
        <f t="shared" ca="1" si="12"/>
        <v>-65.96605000000099</v>
      </c>
      <c r="X50" s="25">
        <f t="shared" ca="1" si="12"/>
        <v>-31.487223999999998</v>
      </c>
      <c r="Y50" s="25">
        <f t="shared" ca="1" si="12"/>
        <v>-114.32417000000004</v>
      </c>
      <c r="Z50" s="25">
        <f t="shared" ca="1" si="13"/>
        <v>-242.49802399999908</v>
      </c>
      <c r="AA50" s="25">
        <f t="shared" ca="1" si="13"/>
        <v>-8.1942100000010072</v>
      </c>
      <c r="AB50" s="25">
        <f t="shared" ca="1" si="13"/>
        <v>-5.8032800000000009</v>
      </c>
      <c r="AC50" s="25">
        <f t="shared" ca="1" si="13"/>
        <v>-8.5896899999989955</v>
      </c>
      <c r="AD50" s="25">
        <f t="shared" ca="1" si="13"/>
        <v>-5.3864700000000028</v>
      </c>
      <c r="AE50" s="25">
        <f t="shared" ca="1" si="13"/>
        <v>-1.836890000000011</v>
      </c>
      <c r="AF50" s="25">
        <f t="shared" ca="1" si="13"/>
        <v>-0.75575000000000614</v>
      </c>
      <c r="AG50" s="25">
        <f t="shared" ca="1" si="13"/>
        <v>8.3588900000000024</v>
      </c>
      <c r="AH50" s="25">
        <f t="shared" ca="1" si="13"/>
        <v>0</v>
      </c>
      <c r="AI50" s="25">
        <f t="shared" ca="1" si="13"/>
        <v>0</v>
      </c>
      <c r="AJ50" s="25">
        <f t="shared" ca="1" si="13"/>
        <v>0</v>
      </c>
      <c r="AK50" s="25">
        <f t="shared" ca="1" si="13"/>
        <v>0</v>
      </c>
    </row>
    <row r="51" spans="8:37">
      <c r="H51" s="21" t="s">
        <v>66</v>
      </c>
      <c r="I51" s="25">
        <f t="shared" ca="1" si="14"/>
        <v>1.4285989849279517</v>
      </c>
      <c r="J51" s="25">
        <f t="shared" ca="1" si="14"/>
        <v>0.79845168784332898</v>
      </c>
      <c r="K51" s="25">
        <f t="shared" ca="1" si="14"/>
        <v>4.2532884710156083</v>
      </c>
      <c r="L51" s="25">
        <f t="shared" ca="1" si="14"/>
        <v>-25.507876022872665</v>
      </c>
      <c r="M51" s="25">
        <f t="shared" ca="1" si="14"/>
        <v>-9.4141632108095621</v>
      </c>
      <c r="N51" s="25">
        <f t="shared" ca="1" si="14"/>
        <v>-33.785360555840981</v>
      </c>
      <c r="O51" s="25">
        <f t="shared" ca="1" si="14"/>
        <v>-48.515076396506458</v>
      </c>
      <c r="P51" s="25">
        <f t="shared" ca="1" si="14"/>
        <v>-51.610354691699939</v>
      </c>
      <c r="Q51" s="25">
        <f t="shared" ca="1" si="14"/>
        <v>-85.421846188328033</v>
      </c>
      <c r="R51" s="25">
        <f t="shared" ca="1" si="14"/>
        <v>-102.199944039993</v>
      </c>
      <c r="S51" s="25">
        <f t="shared" ca="1" si="12"/>
        <v>-202.55382221023916</v>
      </c>
      <c r="T51" s="25">
        <f t="shared" ca="1" si="12"/>
        <v>-246.0099841970266</v>
      </c>
      <c r="U51" s="25">
        <f t="shared" ca="1" si="12"/>
        <v>-205.0801564940964</v>
      </c>
      <c r="V51" s="25">
        <f t="shared" ca="1" si="12"/>
        <v>-311.80042920199742</v>
      </c>
      <c r="W51" s="25">
        <f t="shared" ca="1" si="12"/>
        <v>-202.17187903659658</v>
      </c>
      <c r="X51" s="25">
        <f t="shared" ca="1" si="12"/>
        <v>-218.30774298000267</v>
      </c>
      <c r="Y51" s="25">
        <f t="shared" ca="1" si="12"/>
        <v>-621.24080201410698</v>
      </c>
      <c r="Z51" s="25">
        <f t="shared" ca="1" si="13"/>
        <v>-948.56351949905172</v>
      </c>
      <c r="AA51" s="25">
        <f t="shared" ca="1" si="13"/>
        <v>-1654.9245691001729</v>
      </c>
      <c r="AB51" s="25">
        <f t="shared" ca="1" si="13"/>
        <v>-1613.3600834538274</v>
      </c>
      <c r="AC51" s="25">
        <f t="shared" ca="1" si="13"/>
        <v>-1551.1024130411324</v>
      </c>
      <c r="AD51" s="25">
        <f t="shared" ca="1" si="13"/>
        <v>-2315.6511185408735</v>
      </c>
      <c r="AE51" s="25">
        <f t="shared" ca="1" si="13"/>
        <v>-1946.4904127183654</v>
      </c>
      <c r="AF51" s="25">
        <f t="shared" ca="1" si="13"/>
        <v>-1783.6981836700133</v>
      </c>
      <c r="AG51" s="25">
        <f t="shared" ca="1" si="13"/>
        <v>-1606.8376345711013</v>
      </c>
      <c r="AH51" s="25">
        <f t="shared" ca="1" si="13"/>
        <v>458.09772339350457</v>
      </c>
      <c r="AI51" s="25">
        <f t="shared" ca="1" si="13"/>
        <v>-554.95603087570453</v>
      </c>
      <c r="AJ51" s="25">
        <f t="shared" ca="1" si="13"/>
        <v>-109.35109742326495</v>
      </c>
      <c r="AK51" s="25">
        <f t="shared" ca="1" si="13"/>
        <v>-798.26271661028113</v>
      </c>
    </row>
    <row r="52" spans="8:37">
      <c r="H52" s="21" t="s">
        <v>65</v>
      </c>
      <c r="I52" s="25">
        <f t="shared" ca="1" si="14"/>
        <v>2.5198149999960151</v>
      </c>
      <c r="J52" s="25">
        <f t="shared" ca="1" si="14"/>
        <v>-127.00778999999784</v>
      </c>
      <c r="K52" s="25">
        <f t="shared" ca="1" si="14"/>
        <v>-545.96065599999747</v>
      </c>
      <c r="L52" s="25">
        <f t="shared" ca="1" si="14"/>
        <v>-478.76978499999859</v>
      </c>
      <c r="M52" s="25">
        <f t="shared" ca="1" si="14"/>
        <v>-607.57611399999769</v>
      </c>
      <c r="N52" s="25">
        <f t="shared" ca="1" si="14"/>
        <v>-680.31910999999673</v>
      </c>
      <c r="O52" s="25">
        <f t="shared" ca="1" si="14"/>
        <v>1025.9245890000002</v>
      </c>
      <c r="P52" s="25">
        <f t="shared" ca="1" si="14"/>
        <v>1040.8117120000024</v>
      </c>
      <c r="Q52" s="25">
        <f t="shared" ca="1" si="14"/>
        <v>744.84929599999487</v>
      </c>
      <c r="R52" s="25">
        <f t="shared" ca="1" si="14"/>
        <v>130.51258399998915</v>
      </c>
      <c r="S52" s="25">
        <f t="shared" ca="1" si="12"/>
        <v>569.81430399998681</v>
      </c>
      <c r="T52" s="25">
        <f t="shared" ca="1" si="12"/>
        <v>-136.21377600000051</v>
      </c>
      <c r="U52" s="25">
        <f t="shared" ca="1" si="12"/>
        <v>421.72726000000512</v>
      </c>
      <c r="V52" s="25">
        <f t="shared" ca="1" si="12"/>
        <v>-3.5892800000037823</v>
      </c>
      <c r="W52" s="25">
        <f t="shared" ca="1" si="12"/>
        <v>-148.10984699999972</v>
      </c>
      <c r="X52" s="25">
        <f t="shared" ca="1" si="12"/>
        <v>-297.79569600000104</v>
      </c>
      <c r="Y52" s="25">
        <f t="shared" ca="1" si="12"/>
        <v>100.68453900000895</v>
      </c>
      <c r="Z52" s="25">
        <f t="shared" ca="1" si="13"/>
        <v>322.11801099999866</v>
      </c>
      <c r="AA52" s="25">
        <f t="shared" ca="1" si="13"/>
        <v>-109.37236699999994</v>
      </c>
      <c r="AB52" s="25">
        <f t="shared" ca="1" si="13"/>
        <v>46.507798000000548</v>
      </c>
      <c r="AC52" s="25">
        <f t="shared" ca="1" si="13"/>
        <v>-758.21225900001082</v>
      </c>
      <c r="AD52" s="25">
        <f t="shared" ca="1" si="13"/>
        <v>-460.55156699999861</v>
      </c>
      <c r="AE52" s="25">
        <f t="shared" ca="1" si="13"/>
        <v>-357.20485499999631</v>
      </c>
      <c r="AF52" s="25">
        <f t="shared" ca="1" si="13"/>
        <v>-456.07574400000158</v>
      </c>
      <c r="AG52" s="25">
        <f t="shared" ca="1" si="13"/>
        <v>16.759974999997212</v>
      </c>
      <c r="AH52" s="25">
        <f t="shared" ca="1" si="13"/>
        <v>-80.787294999998267</v>
      </c>
      <c r="AI52" s="25">
        <f t="shared" ca="1" si="13"/>
        <v>-185.94972000000053</v>
      </c>
      <c r="AJ52" s="25">
        <f t="shared" ca="1" si="13"/>
        <v>-894.57844400000431</v>
      </c>
      <c r="AK52" s="25">
        <f t="shared" ca="1" si="13"/>
        <v>-634.96833699999843</v>
      </c>
    </row>
    <row r="53" spans="8:37">
      <c r="H53" s="21" t="s">
        <v>69</v>
      </c>
      <c r="I53" s="25">
        <f t="shared" ca="1" si="14"/>
        <v>-1805.3348648378451</v>
      </c>
      <c r="J53" s="25">
        <f t="shared" ca="1" si="14"/>
        <v>-1590.2839469273604</v>
      </c>
      <c r="K53" s="25">
        <f t="shared" ca="1" si="14"/>
        <v>-1855.3001770400369</v>
      </c>
      <c r="L53" s="25">
        <f t="shared" ca="1" si="14"/>
        <v>-2011.3593656420417</v>
      </c>
      <c r="M53" s="25">
        <f t="shared" ca="1" si="14"/>
        <v>-2129.5208365351136</v>
      </c>
      <c r="N53" s="25">
        <f t="shared" ca="1" si="14"/>
        <v>-2130.8155602534243</v>
      </c>
      <c r="O53" s="25">
        <f t="shared" ca="1" si="14"/>
        <v>-2894.7694170887262</v>
      </c>
      <c r="P53" s="25">
        <f t="shared" ca="1" si="14"/>
        <v>-2409.2140689120133</v>
      </c>
      <c r="Q53" s="25">
        <f t="shared" ca="1" si="14"/>
        <v>536.61356528259057</v>
      </c>
      <c r="R53" s="25">
        <f t="shared" ca="1" si="14"/>
        <v>641.14675107061339</v>
      </c>
      <c r="S53" s="25">
        <f t="shared" ca="1" si="12"/>
        <v>511.21208364081394</v>
      </c>
      <c r="T53" s="25">
        <f t="shared" ca="1" si="12"/>
        <v>3188.4304926238256</v>
      </c>
      <c r="U53" s="25">
        <f t="shared" ca="1" si="12"/>
        <v>2768.5066886885907</v>
      </c>
      <c r="V53" s="25">
        <f t="shared" ca="1" si="12"/>
        <v>3244.3917774275615</v>
      </c>
      <c r="W53" s="25">
        <f t="shared" ca="1" si="12"/>
        <v>3689.6676917318837</v>
      </c>
      <c r="X53" s="25">
        <f t="shared" ca="1" si="12"/>
        <v>2398.3116288830934</v>
      </c>
      <c r="Y53" s="25">
        <f t="shared" ca="1" si="12"/>
        <v>2525.2559263606381</v>
      </c>
      <c r="Z53" s="25">
        <f t="shared" ca="1" si="13"/>
        <v>2894.6576322694164</v>
      </c>
      <c r="AA53" s="25">
        <f t="shared" ca="1" si="13"/>
        <v>3736.7844063010416</v>
      </c>
      <c r="AB53" s="25">
        <f t="shared" ca="1" si="13"/>
        <v>3519.5148754996626</v>
      </c>
      <c r="AC53" s="25">
        <f t="shared" ca="1" si="13"/>
        <v>4660.9205369647971</v>
      </c>
      <c r="AD53" s="25">
        <f t="shared" ca="1" si="13"/>
        <v>4236.5020095417131</v>
      </c>
      <c r="AE53" s="25">
        <f t="shared" ca="1" si="13"/>
        <v>4126.3869259102794</v>
      </c>
      <c r="AF53" s="25">
        <f t="shared" ca="1" si="13"/>
        <v>4123.1269149519212</v>
      </c>
      <c r="AG53" s="25">
        <f t="shared" ca="1" si="13"/>
        <v>4525.4542467585125</v>
      </c>
      <c r="AH53" s="25">
        <f t="shared" ca="1" si="13"/>
        <v>3645.6545149409212</v>
      </c>
      <c r="AI53" s="25">
        <f t="shared" ca="1" si="13"/>
        <v>3908.9577657812624</v>
      </c>
      <c r="AJ53" s="25">
        <f t="shared" ca="1" si="13"/>
        <v>4433.2074194171873</v>
      </c>
      <c r="AK53" s="25">
        <f t="shared" ca="1" si="13"/>
        <v>4125.4243177852477</v>
      </c>
    </row>
    <row r="54" spans="8:37">
      <c r="H54" s="21" t="s">
        <v>68</v>
      </c>
      <c r="I54" s="25">
        <f t="shared" ca="1" si="14"/>
        <v>9.8067501676268876E-4</v>
      </c>
      <c r="J54" s="25">
        <f t="shared" ca="1" si="14"/>
        <v>1.6188467998290434E-4</v>
      </c>
      <c r="K54" s="25">
        <f t="shared" ca="1" si="14"/>
        <v>-2.150035366332304</v>
      </c>
      <c r="L54" s="25">
        <f t="shared" ca="1" si="14"/>
        <v>2.0553514659695793E-3</v>
      </c>
      <c r="M54" s="25">
        <f t="shared" ca="1" si="14"/>
        <v>1.5450148348463699E-3</v>
      </c>
      <c r="N54" s="25">
        <f t="shared" ca="1" si="14"/>
        <v>-0.17792165639184532</v>
      </c>
      <c r="O54" s="25">
        <f t="shared" ca="1" si="14"/>
        <v>0.18878987025163951</v>
      </c>
      <c r="P54" s="25">
        <f t="shared" ca="1" si="14"/>
        <v>1.8821385414412362E-2</v>
      </c>
      <c r="Q54" s="25">
        <f t="shared" ca="1" si="14"/>
        <v>-34.570325113199942</v>
      </c>
      <c r="R54" s="25">
        <f t="shared" ca="1" si="14"/>
        <v>-48.168452051730128</v>
      </c>
      <c r="S54" s="25">
        <f t="shared" ca="1" si="12"/>
        <v>235.30987048087627</v>
      </c>
      <c r="T54" s="25">
        <f t="shared" ca="1" si="12"/>
        <v>-2463.1481511412057</v>
      </c>
      <c r="U54" s="25">
        <f t="shared" ca="1" si="12"/>
        <v>-2996.1578369147028</v>
      </c>
      <c r="V54" s="25">
        <f t="shared" ca="1" si="12"/>
        <v>-2938.0611817270474</v>
      </c>
      <c r="W54" s="25">
        <f t="shared" ca="1" si="12"/>
        <v>-3928.5536325919093</v>
      </c>
      <c r="X54" s="25">
        <f t="shared" ca="1" si="12"/>
        <v>-3323.5856296160637</v>
      </c>
      <c r="Y54" s="25">
        <f t="shared" ca="1" si="12"/>
        <v>-2485.8031943059686</v>
      </c>
      <c r="Z54" s="25">
        <f t="shared" ca="1" si="13"/>
        <v>-2037.9816439782662</v>
      </c>
      <c r="AA54" s="25">
        <f t="shared" ca="1" si="13"/>
        <v>-2731.2088107313539</v>
      </c>
      <c r="AB54" s="25">
        <f t="shared" ca="1" si="13"/>
        <v>-2682.4414837099321</v>
      </c>
      <c r="AC54" s="25">
        <f t="shared" ca="1" si="13"/>
        <v>-3160.5765271824639</v>
      </c>
      <c r="AD54" s="25">
        <f t="shared" ca="1" si="13"/>
        <v>-1406.7000945595355</v>
      </c>
      <c r="AE54" s="25">
        <f t="shared" ca="1" si="13"/>
        <v>-1803.5589597052021</v>
      </c>
      <c r="AF54" s="25">
        <f t="shared" ca="1" si="13"/>
        <v>-1751.9763501005218</v>
      </c>
      <c r="AG54" s="25">
        <f t="shared" ca="1" si="13"/>
        <v>-1737.6865966325422</v>
      </c>
      <c r="AH54" s="25">
        <f t="shared" ca="1" si="13"/>
        <v>-2968.1271341049724</v>
      </c>
      <c r="AI54" s="25">
        <f t="shared" ca="1" si="13"/>
        <v>-3131.513928505301</v>
      </c>
      <c r="AJ54" s="25">
        <f t="shared" ca="1" si="13"/>
        <v>-3207.0995504891034</v>
      </c>
      <c r="AK54" s="25">
        <f t="shared" ca="1" si="13"/>
        <v>-2335.5573904742778</v>
      </c>
    </row>
    <row r="55" spans="8:37">
      <c r="H55" s="21" t="s">
        <v>36</v>
      </c>
      <c r="I55" s="25">
        <f t="shared" ca="1" si="14"/>
        <v>1.0622053918640404</v>
      </c>
      <c r="J55" s="25">
        <f t="shared" ca="1" si="14"/>
        <v>-3.3369628307680728</v>
      </c>
      <c r="K55" s="25">
        <f t="shared" ca="1" si="14"/>
        <v>-2.6584676607449751</v>
      </c>
      <c r="L55" s="25">
        <f t="shared" ca="1" si="14"/>
        <v>-1.9658641619550963</v>
      </c>
      <c r="M55" s="25">
        <f t="shared" ca="1" si="14"/>
        <v>1.3546225139180592</v>
      </c>
      <c r="N55" s="25">
        <f t="shared" ca="1" si="14"/>
        <v>0.53945493760403451</v>
      </c>
      <c r="O55" s="25">
        <f t="shared" ca="1" si="14"/>
        <v>-1.6098641020490163</v>
      </c>
      <c r="P55" s="25">
        <f t="shared" ca="1" si="14"/>
        <v>-3.683824664338033</v>
      </c>
      <c r="Q55" s="25">
        <f t="shared" ca="1" si="14"/>
        <v>-11.764630747871195</v>
      </c>
      <c r="R55" s="25">
        <f t="shared" ca="1" si="14"/>
        <v>-6.7464168249339309</v>
      </c>
      <c r="S55" s="25">
        <f t="shared" ca="1" si="12"/>
        <v>-6.2187115257448795</v>
      </c>
      <c r="T55" s="25">
        <f t="shared" ca="1" si="12"/>
        <v>518.2295893518002</v>
      </c>
      <c r="U55" s="25">
        <f t="shared" ca="1" si="12"/>
        <v>367.1232548861899</v>
      </c>
      <c r="V55" s="25">
        <f t="shared" ca="1" si="12"/>
        <v>353.33502428050906</v>
      </c>
      <c r="W55" s="25">
        <f t="shared" ca="1" si="12"/>
        <v>282.01614668104003</v>
      </c>
      <c r="X55" s="25">
        <f t="shared" ca="1" si="12"/>
        <v>282.88478320207901</v>
      </c>
      <c r="Y55" s="25">
        <f t="shared" ca="1" si="12"/>
        <v>200.09405337749013</v>
      </c>
      <c r="Z55" s="25">
        <f t="shared" ca="1" si="13"/>
        <v>214.35671811474003</v>
      </c>
      <c r="AA55" s="25">
        <f t="shared" ca="1" si="13"/>
        <v>35.081846897242031</v>
      </c>
      <c r="AB55" s="25">
        <f t="shared" ca="1" si="13"/>
        <v>39.504474627139189</v>
      </c>
      <c r="AC55" s="25">
        <f t="shared" ca="1" si="13"/>
        <v>-1583.3839994190193</v>
      </c>
      <c r="AD55" s="25">
        <f t="shared" ca="1" si="13"/>
        <v>-1796.2939031054993</v>
      </c>
      <c r="AE55" s="25">
        <f t="shared" ca="1" si="13"/>
        <v>-1757.7397961635106</v>
      </c>
      <c r="AF55" s="25">
        <f t="shared" ca="1" si="13"/>
        <v>-1633.1226863293796</v>
      </c>
      <c r="AG55" s="25">
        <f t="shared" ca="1" si="13"/>
        <v>-1599.3005818889706</v>
      </c>
      <c r="AH55" s="25">
        <f t="shared" ca="1" si="13"/>
        <v>-1750.9731507268225</v>
      </c>
      <c r="AI55" s="25">
        <f t="shared" ca="1" si="13"/>
        <v>-1810.7120003534601</v>
      </c>
      <c r="AJ55" s="25">
        <f t="shared" ca="1" si="13"/>
        <v>-2157.9291122727827</v>
      </c>
      <c r="AK55" s="25">
        <f t="shared" ca="1" si="13"/>
        <v>-2317.9511953574001</v>
      </c>
    </row>
    <row r="56" spans="8:37">
      <c r="H56" s="21" t="s">
        <v>73</v>
      </c>
      <c r="I56" s="25">
        <f t="shared" ca="1" si="14"/>
        <v>-36.476121000000035</v>
      </c>
      <c r="J56" s="25">
        <f t="shared" ca="1" si="14"/>
        <v>-28.908399000000031</v>
      </c>
      <c r="K56" s="25">
        <f t="shared" ca="1" si="14"/>
        <v>-34.571574295634832</v>
      </c>
      <c r="L56" s="25">
        <f t="shared" ca="1" si="14"/>
        <v>-24.72218177304012</v>
      </c>
      <c r="M56" s="25">
        <f t="shared" ca="1" si="14"/>
        <v>72.909716222948191</v>
      </c>
      <c r="N56" s="25">
        <f t="shared" ca="1" si="14"/>
        <v>92.972895794836404</v>
      </c>
      <c r="O56" s="25">
        <f t="shared" ca="1" si="14"/>
        <v>-397.34566298202117</v>
      </c>
      <c r="P56" s="25">
        <f t="shared" ca="1" si="14"/>
        <v>-503.75775358350074</v>
      </c>
      <c r="Q56" s="25">
        <f t="shared" ca="1" si="14"/>
        <v>-112.15897391882845</v>
      </c>
      <c r="R56" s="25">
        <f t="shared" ca="1" si="14"/>
        <v>102.61386343383219</v>
      </c>
      <c r="S56" s="25">
        <f t="shared" ca="1" si="12"/>
        <v>261.27480271554487</v>
      </c>
      <c r="T56" s="25">
        <f t="shared" ca="1" si="12"/>
        <v>-1495.7572145569102</v>
      </c>
      <c r="U56" s="25">
        <f t="shared" ca="1" si="12"/>
        <v>-1704.1847966642581</v>
      </c>
      <c r="V56" s="25">
        <f t="shared" ca="1" si="12"/>
        <v>-1916.8048407580918</v>
      </c>
      <c r="W56" s="25">
        <f t="shared" ca="1" si="12"/>
        <v>-2270.0013900702397</v>
      </c>
      <c r="X56" s="25">
        <f t="shared" ca="1" si="12"/>
        <v>-2100.0895515350621</v>
      </c>
      <c r="Y56" s="25">
        <f t="shared" ca="1" si="12"/>
        <v>-1106.1509580171696</v>
      </c>
      <c r="Z56" s="25">
        <f t="shared" ca="1" si="13"/>
        <v>-733.35215686116862</v>
      </c>
      <c r="AA56" s="25">
        <f t="shared" ca="1" si="13"/>
        <v>-646.83632215528269</v>
      </c>
      <c r="AB56" s="25">
        <f t="shared" ca="1" si="13"/>
        <v>-581.98299881416096</v>
      </c>
      <c r="AC56" s="25">
        <f t="shared" ca="1" si="13"/>
        <v>1165.9734244114479</v>
      </c>
      <c r="AD56" s="25">
        <f t="shared" ca="1" si="13"/>
        <v>2278.4165374187614</v>
      </c>
      <c r="AE56" s="25">
        <f t="shared" ca="1" si="13"/>
        <v>2301.5308895298258</v>
      </c>
      <c r="AF56" s="25">
        <f t="shared" ca="1" si="13"/>
        <v>2280.6682936143079</v>
      </c>
      <c r="AG56" s="25">
        <f t="shared" ca="1" si="13"/>
        <v>2380.9372009822</v>
      </c>
      <c r="AH56" s="25">
        <f t="shared" ca="1" si="13"/>
        <v>2019.019261247453</v>
      </c>
      <c r="AI56" s="25">
        <f t="shared" ca="1" si="13"/>
        <v>2167.0657249653923</v>
      </c>
      <c r="AJ56" s="25">
        <f t="shared" ca="1" si="13"/>
        <v>2748.3660390265904</v>
      </c>
      <c r="AK56" s="25">
        <f t="shared" ca="1" si="13"/>
        <v>2894.2265184697026</v>
      </c>
    </row>
    <row r="57" spans="8:37">
      <c r="H57" s="21" t="s">
        <v>56</v>
      </c>
      <c r="I57" s="25">
        <f t="shared" ca="1" si="14"/>
        <v>-0.15521485680000957</v>
      </c>
      <c r="J57" s="25">
        <f t="shared" ca="1" si="14"/>
        <v>-0.8067266329999967</v>
      </c>
      <c r="K57" s="25">
        <f t="shared" ca="1" si="14"/>
        <v>-0.95973325399999965</v>
      </c>
      <c r="L57" s="25">
        <f t="shared" ca="1" si="14"/>
        <v>-0.56802942499997755</v>
      </c>
      <c r="M57" s="25">
        <f t="shared" ca="1" si="14"/>
        <v>2.2433429759999797</v>
      </c>
      <c r="N57" s="25">
        <f t="shared" ca="1" si="14"/>
        <v>2.0148992400001191</v>
      </c>
      <c r="O57" s="25">
        <f t="shared" ca="1" si="14"/>
        <v>-1.3293306899999209</v>
      </c>
      <c r="P57" s="25">
        <f t="shared" ca="1" si="14"/>
        <v>1.0086812200000281</v>
      </c>
      <c r="Q57" s="25">
        <f t="shared" ca="1" si="14"/>
        <v>-3.9817625000009116</v>
      </c>
      <c r="R57" s="25">
        <f t="shared" ca="1" si="14"/>
        <v>-7.6363753300009876</v>
      </c>
      <c r="S57" s="25">
        <f t="shared" ca="1" si="12"/>
        <v>-11.476744199999189</v>
      </c>
      <c r="T57" s="25">
        <f t="shared" ca="1" si="12"/>
        <v>7.5604451700008894</v>
      </c>
      <c r="U57" s="25">
        <f t="shared" ca="1" si="12"/>
        <v>20.997842900000933</v>
      </c>
      <c r="V57" s="25">
        <f t="shared" ca="1" si="12"/>
        <v>9.3551631999996516</v>
      </c>
      <c r="W57" s="25">
        <f t="shared" ca="1" si="12"/>
        <v>-0.7761541599999191</v>
      </c>
      <c r="X57" s="25">
        <f t="shared" ca="1" si="12"/>
        <v>7.1895150999998805</v>
      </c>
      <c r="Y57" s="25">
        <f t="shared" ca="1" si="12"/>
        <v>9.7931220000010626</v>
      </c>
      <c r="Z57" s="25">
        <f t="shared" ca="1" si="13"/>
        <v>19.279245599999967</v>
      </c>
      <c r="AA57" s="25">
        <f t="shared" ca="1" si="13"/>
        <v>24.75294689999896</v>
      </c>
      <c r="AB57" s="25">
        <f t="shared" ca="1" si="13"/>
        <v>14.546499600000061</v>
      </c>
      <c r="AC57" s="25">
        <f t="shared" ca="1" si="13"/>
        <v>43.632539700000962</v>
      </c>
      <c r="AD57" s="25">
        <f t="shared" ca="1" si="13"/>
        <v>59.034379399998897</v>
      </c>
      <c r="AE57" s="25">
        <f t="shared" ca="1" si="13"/>
        <v>81.600249000000076</v>
      </c>
      <c r="AF57" s="25">
        <f t="shared" ca="1" si="13"/>
        <v>54.56304329999989</v>
      </c>
      <c r="AG57" s="25">
        <f t="shared" ca="1" si="13"/>
        <v>92.462682500001392</v>
      </c>
      <c r="AH57" s="25">
        <f t="shared" ca="1" si="13"/>
        <v>114.32283999999913</v>
      </c>
      <c r="AI57" s="25">
        <f t="shared" ca="1" si="13"/>
        <v>160.65157170000202</v>
      </c>
      <c r="AJ57" s="25">
        <f t="shared" ca="1" si="13"/>
        <v>94.726387200000318</v>
      </c>
      <c r="AK57" s="25">
        <f t="shared" ca="1" si="13"/>
        <v>131.72328560000017</v>
      </c>
    </row>
    <row r="59" spans="8:37">
      <c r="H59" s="21" t="s">
        <v>70</v>
      </c>
      <c r="I59" s="25">
        <f t="shared" ref="I59:X61" ca="1" si="15">-SUMIFS(OFFSET(INDIRECT("'"&amp;$E$1 &amp; "_Generation'!C:C"), 0, I$1), INDIRECT("'"&amp;$E$1 &amp; "_Generation'!B:B"),$H59, INDIRECT("'"&amp;$E$1 &amp; "_Generation'!A:A"),$B$44) + SUMIFS(OFFSET(INDIRECT("'"&amp;$C$1 &amp; "_Generation'!C:C"), 0, I$1), INDIRECT("'"&amp;$C$1 &amp; "_Generation'!B:B"),$H59, INDIRECT("'"&amp;$C$1 &amp; "_Generation'!A:A"),$B$44)</f>
        <v>1.3113819335899848</v>
      </c>
      <c r="J59" s="25">
        <f t="shared" ca="1" si="15"/>
        <v>-4.1197045640079182</v>
      </c>
      <c r="K59" s="25">
        <f t="shared" ca="1" si="15"/>
        <v>-3.2820659587740693</v>
      </c>
      <c r="L59" s="25">
        <f t="shared" ca="1" si="15"/>
        <v>-2.3602615972500871</v>
      </c>
      <c r="M59" s="25">
        <f t="shared" ca="1" si="15"/>
        <v>1.0282612185571338</v>
      </c>
      <c r="N59" s="25">
        <f t="shared" ca="1" si="15"/>
        <v>1.2433975416899443</v>
      </c>
      <c r="O59" s="25">
        <f t="shared" ca="1" si="15"/>
        <v>-1.9874809843561252</v>
      </c>
      <c r="P59" s="25">
        <f t="shared" ca="1" si="15"/>
        <v>-4.547925644844895</v>
      </c>
      <c r="Q59" s="25">
        <f t="shared" ca="1" si="15"/>
        <v>-14.510895393545013</v>
      </c>
      <c r="R59" s="25">
        <f t="shared" ca="1" si="15"/>
        <v>-8.3422176690368701</v>
      </c>
      <c r="S59" s="25">
        <f t="shared" ca="1" si="15"/>
        <v>-7.87557213555408</v>
      </c>
      <c r="T59" s="25">
        <f t="shared" ca="1" si="15"/>
        <v>609.80869155921994</v>
      </c>
      <c r="U59" s="25">
        <f t="shared" ca="1" si="15"/>
        <v>432.29051861147002</v>
      </c>
      <c r="V59" s="25">
        <f t="shared" ca="1" si="15"/>
        <v>416.47654316390003</v>
      </c>
      <c r="W59" s="25">
        <f t="shared" ca="1" si="15"/>
        <v>330.67470586386048</v>
      </c>
      <c r="X59" s="25">
        <f t="shared" ca="1" si="15"/>
        <v>332.82602753894935</v>
      </c>
      <c r="Y59" s="25">
        <f t="shared" ref="Y59:AK61" ca="1" si="16">-SUMIFS(OFFSET(INDIRECT("'"&amp;$E$1 &amp; "_Generation'!C:C"), 0, Y$1), INDIRECT("'"&amp;$E$1 &amp; "_Generation'!B:B"),$H59, INDIRECT("'"&amp;$E$1 &amp; "_Generation'!A:A"),$B$44) + SUMIFS(OFFSET(INDIRECT("'"&amp;$C$1 &amp; "_Generation'!C:C"), 0, Y$1), INDIRECT("'"&amp;$C$1 &amp; "_Generation'!B:B"),$H59, INDIRECT("'"&amp;$C$1 &amp; "_Generation'!A:A"),$B$44)</f>
        <v>236.30684768784022</v>
      </c>
      <c r="Z59" s="25">
        <f t="shared" ca="1" si="16"/>
        <v>252.239546585791</v>
      </c>
      <c r="AA59" s="25">
        <f t="shared" ca="1" si="16"/>
        <v>40.705958167411154</v>
      </c>
      <c r="AB59" s="25">
        <f t="shared" ca="1" si="16"/>
        <v>46.542656064828407</v>
      </c>
      <c r="AC59" s="25">
        <f t="shared" ca="1" si="16"/>
        <v>-1862.7208588218891</v>
      </c>
      <c r="AD59" s="25">
        <f t="shared" ca="1" si="16"/>
        <v>-2116.6864143002394</v>
      </c>
      <c r="AE59" s="25">
        <f t="shared" ca="1" si="16"/>
        <v>-2064.2421847489704</v>
      </c>
      <c r="AF59" s="25">
        <f t="shared" ca="1" si="16"/>
        <v>-1921.3734291210585</v>
      </c>
      <c r="AG59" s="25">
        <f t="shared" ca="1" si="16"/>
        <v>-1885.7788428984677</v>
      </c>
      <c r="AH59" s="25">
        <f t="shared" ca="1" si="16"/>
        <v>-2054.9988621330776</v>
      </c>
      <c r="AI59" s="25">
        <f t="shared" ca="1" si="16"/>
        <v>-2136.3404462106701</v>
      </c>
      <c r="AJ59" s="25">
        <f t="shared" ca="1" si="16"/>
        <v>-2532.3407247542509</v>
      </c>
      <c r="AK59" s="25">
        <f t="shared" ca="1" si="16"/>
        <v>-2726.5919740398949</v>
      </c>
    </row>
    <row r="60" spans="8:37">
      <c r="H60" s="21" t="s">
        <v>72</v>
      </c>
      <c r="I60" s="25">
        <f t="shared" ca="1" si="15"/>
        <v>-73.051508000000013</v>
      </c>
      <c r="J60" s="25">
        <f t="shared" ca="1" si="15"/>
        <v>-69.56343899999888</v>
      </c>
      <c r="K60" s="25">
        <f t="shared" ca="1" si="15"/>
        <v>-93.511163617200737</v>
      </c>
      <c r="L60" s="25">
        <f t="shared" ca="1" si="15"/>
        <v>-60.351569406586805</v>
      </c>
      <c r="M60" s="25">
        <f t="shared" ca="1" si="15"/>
        <v>170.00571413338275</v>
      </c>
      <c r="N60" s="25">
        <f t="shared" ca="1" si="15"/>
        <v>150.62719749497137</v>
      </c>
      <c r="O60" s="25">
        <f t="shared" ca="1" si="15"/>
        <v>-694.3412269927976</v>
      </c>
      <c r="P60" s="25">
        <f t="shared" ca="1" si="15"/>
        <v>-894.19816840607018</v>
      </c>
      <c r="Q60" s="25">
        <f t="shared" ca="1" si="15"/>
        <v>-382.89469198469124</v>
      </c>
      <c r="R60" s="25">
        <f t="shared" ca="1" si="15"/>
        <v>-346.08110827213932</v>
      </c>
      <c r="S60" s="25">
        <f t="shared" ca="1" si="15"/>
        <v>-19.569408402121553</v>
      </c>
      <c r="T60" s="25">
        <f t="shared" ca="1" si="15"/>
        <v>-2121.5188038417909</v>
      </c>
      <c r="U60" s="25">
        <f t="shared" ca="1" si="15"/>
        <v>-2419.701503073873</v>
      </c>
      <c r="V60" s="25">
        <f t="shared" ca="1" si="15"/>
        <v>-2551.7996604344007</v>
      </c>
      <c r="W60" s="25">
        <f t="shared" ca="1" si="15"/>
        <v>-3147.997766121789</v>
      </c>
      <c r="X60" s="25">
        <f t="shared" ca="1" si="15"/>
        <v>-2855.4047878235287</v>
      </c>
      <c r="Y60" s="25">
        <f t="shared" ca="1" si="16"/>
        <v>-1621.6562333427246</v>
      </c>
      <c r="Z60" s="25">
        <f t="shared" ca="1" si="16"/>
        <v>-926.26690972476717</v>
      </c>
      <c r="AA60" s="25">
        <f t="shared" ca="1" si="16"/>
        <v>-1093.2471379989729</v>
      </c>
      <c r="AB60" s="25">
        <f t="shared" ca="1" si="16"/>
        <v>-736.27041279074911</v>
      </c>
      <c r="AC60" s="25">
        <f t="shared" ca="1" si="16"/>
        <v>1098.3501099658788</v>
      </c>
      <c r="AD60" s="25">
        <f t="shared" ca="1" si="16"/>
        <v>2852.6110750433363</v>
      </c>
      <c r="AE60" s="25">
        <f t="shared" ca="1" si="16"/>
        <v>2637.4657929739806</v>
      </c>
      <c r="AF60" s="25">
        <f t="shared" ca="1" si="16"/>
        <v>2646.8845982674393</v>
      </c>
      <c r="AG60" s="25">
        <f t="shared" ca="1" si="16"/>
        <v>2849.8003251865157</v>
      </c>
      <c r="AH60" s="25">
        <f t="shared" ca="1" si="16"/>
        <v>2338.7314111186097</v>
      </c>
      <c r="AI60" s="25">
        <f t="shared" ca="1" si="16"/>
        <v>2670.0487171911009</v>
      </c>
      <c r="AJ60" s="25">
        <f t="shared" ca="1" si="16"/>
        <v>3336.3328324708382</v>
      </c>
      <c r="AK60" s="25">
        <f t="shared" ca="1" si="16"/>
        <v>3593.6340223169718</v>
      </c>
    </row>
    <row r="61" spans="8:37">
      <c r="H61" s="21" t="s">
        <v>76</v>
      </c>
      <c r="I61" s="25">
        <f t="shared" ca="1" si="15"/>
        <v>-0.18629367239999084</v>
      </c>
      <c r="J61" s="25">
        <f t="shared" ca="1" si="15"/>
        <v>-0.96826483799999963</v>
      </c>
      <c r="K61" s="25">
        <f t="shared" ca="1" si="15"/>
        <v>-1.172206132999996</v>
      </c>
      <c r="L61" s="25">
        <f t="shared" ca="1" si="15"/>
        <v>-0.68226550700001098</v>
      </c>
      <c r="M61" s="25">
        <f t="shared" ca="1" si="15"/>
        <v>2.6401585800001044</v>
      </c>
      <c r="N61" s="25">
        <f t="shared" ca="1" si="15"/>
        <v>2.4915521960001286</v>
      </c>
      <c r="O61" s="25">
        <f t="shared" ca="1" si="15"/>
        <v>-1.5955131199998505</v>
      </c>
      <c r="P61" s="25">
        <f t="shared" ca="1" si="15"/>
        <v>1.2106695700001069</v>
      </c>
      <c r="Q61" s="25">
        <f t="shared" ca="1" si="15"/>
        <v>-4.7923883699991734</v>
      </c>
      <c r="R61" s="25">
        <f t="shared" ca="1" si="15"/>
        <v>-9.1521437299989543</v>
      </c>
      <c r="S61" s="25">
        <f t="shared" ca="1" si="15"/>
        <v>-13.818334440001081</v>
      </c>
      <c r="T61" s="25">
        <f t="shared" ca="1" si="15"/>
        <v>8.87801233000107</v>
      </c>
      <c r="U61" s="25">
        <f t="shared" ca="1" si="15"/>
        <v>25.433011850000298</v>
      </c>
      <c r="V61" s="25">
        <f t="shared" ca="1" si="15"/>
        <v>10.959402000001205</v>
      </c>
      <c r="W61" s="25">
        <f t="shared" ca="1" si="15"/>
        <v>-0.65609560000200418</v>
      </c>
      <c r="X61" s="25">
        <f t="shared" ca="1" si="15"/>
        <v>8.5726212000001851</v>
      </c>
      <c r="Y61" s="25">
        <f t="shared" ca="1" si="16"/>
        <v>11.813311400000089</v>
      </c>
      <c r="Z61" s="25">
        <f t="shared" ca="1" si="16"/>
        <v>23.207697499999313</v>
      </c>
      <c r="AA61" s="25">
        <f t="shared" ca="1" si="16"/>
        <v>29.641369699998904</v>
      </c>
      <c r="AB61" s="25">
        <f t="shared" ca="1" si="16"/>
        <v>17.417418100000987</v>
      </c>
      <c r="AC61" s="25">
        <f t="shared" ca="1" si="16"/>
        <v>52.44323169999916</v>
      </c>
      <c r="AD61" s="25">
        <f t="shared" ca="1" si="16"/>
        <v>70.769770299998981</v>
      </c>
      <c r="AE61" s="25">
        <f t="shared" ca="1" si="16"/>
        <v>97.912147900000036</v>
      </c>
      <c r="AF61" s="25">
        <f t="shared" ca="1" si="16"/>
        <v>65.534086399999751</v>
      </c>
      <c r="AG61" s="25">
        <f t="shared" ca="1" si="16"/>
        <v>111.01275680000003</v>
      </c>
      <c r="AH61" s="25">
        <f t="shared" ca="1" si="16"/>
        <v>137.55837660000111</v>
      </c>
      <c r="AI61" s="25">
        <f t="shared" ca="1" si="16"/>
        <v>192.68125559999817</v>
      </c>
      <c r="AJ61" s="25">
        <f t="shared" ca="1" si="16"/>
        <v>113.49631120000117</v>
      </c>
      <c r="AK61" s="25">
        <f t="shared" ca="1" si="16"/>
        <v>158.09199599999988</v>
      </c>
    </row>
    <row r="63" spans="8:37">
      <c r="H63" s="26" t="s">
        <v>125</v>
      </c>
      <c r="I63" s="26"/>
    </row>
  </sheetData>
  <dataConsolidate/>
  <dataValidations count="1">
    <dataValidation type="list" allowBlank="1" showInputMessage="1" showErrorMessage="1" sqref="B4 B23 B44">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188736"/>
  </sheetPr>
  <dimension ref="A1:AE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16384" width="9.140625" style="13"/>
  </cols>
  <sheetData>
    <row r="1" spans="1:31" s="28" customFormat="1" ht="23.25" customHeight="1">
      <c r="A1" s="27" t="s">
        <v>126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s="28" customFormat="1"/>
    <row r="3" spans="1:31" s="28" customFormat="1"/>
    <row r="4" spans="1:31">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0">
        <v>0.47227468291865504</v>
      </c>
      <c r="D6" s="30">
        <v>0.44308870183957699</v>
      </c>
      <c r="E6" s="30">
        <v>0.46230160309687823</v>
      </c>
      <c r="F6" s="30">
        <v>0.59137845887123153</v>
      </c>
      <c r="G6" s="30">
        <v>0.62758129368981319</v>
      </c>
      <c r="H6" s="30">
        <v>0.60543748066126668</v>
      </c>
      <c r="I6" s="30">
        <v>0.58508220301897618</v>
      </c>
      <c r="J6" s="30">
        <v>0.61274760620124291</v>
      </c>
      <c r="K6" s="30">
        <v>0.62169436771978681</v>
      </c>
      <c r="L6" s="30">
        <v>0.60304664616961334</v>
      </c>
      <c r="M6" s="30">
        <v>0.57256867386077281</v>
      </c>
      <c r="N6" s="30">
        <v>0.56823498987322207</v>
      </c>
      <c r="O6" s="30">
        <v>0.64810977074783283</v>
      </c>
      <c r="P6" s="30">
        <v>0.57587183918557117</v>
      </c>
      <c r="Q6" s="30">
        <v>0.53534522877749635</v>
      </c>
      <c r="R6" s="30">
        <v>0.55462676488743712</v>
      </c>
      <c r="S6" s="30">
        <v>0.57741815761593729</v>
      </c>
      <c r="T6" s="30">
        <v>0.57294551478936329</v>
      </c>
      <c r="U6" s="30">
        <v>0.52668925077683859</v>
      </c>
      <c r="V6" s="30">
        <v>0.53098349157342972</v>
      </c>
      <c r="W6" s="30">
        <v>0.51848121951969828</v>
      </c>
      <c r="X6" s="30">
        <v>0.56912820457660607</v>
      </c>
      <c r="Y6" s="30">
        <v>0.51730715860459353</v>
      </c>
      <c r="Z6" s="30">
        <v>0.51401581322149636</v>
      </c>
      <c r="AA6" s="30">
        <v>0.48316554106107196</v>
      </c>
      <c r="AB6" s="30">
        <v>0.45810722902296058</v>
      </c>
      <c r="AC6" s="30">
        <v>0.44521496540259287</v>
      </c>
      <c r="AD6" s="30">
        <v>0.42077160718719309</v>
      </c>
      <c r="AE6" s="30">
        <v>0.39300084604423724</v>
      </c>
    </row>
    <row r="7" spans="1:31">
      <c r="A7" s="29" t="s">
        <v>40</v>
      </c>
      <c r="B7" s="29" t="s">
        <v>71</v>
      </c>
      <c r="C7" s="30">
        <v>0.63609827122715712</v>
      </c>
      <c r="D7" s="30">
        <v>0.55036656466573231</v>
      </c>
      <c r="E7" s="30">
        <v>0.58111349033850968</v>
      </c>
      <c r="F7" s="30">
        <v>0.65528906911148999</v>
      </c>
      <c r="G7" s="30">
        <v>0.67765105368809198</v>
      </c>
      <c r="H7" s="30">
        <v>0.66174505668338246</v>
      </c>
      <c r="I7" s="30">
        <v>0.57852134573730829</v>
      </c>
      <c r="J7" s="30">
        <v>0.65380685884778855</v>
      </c>
      <c r="K7" s="30">
        <v>0.66224333539668923</v>
      </c>
      <c r="L7" s="30">
        <v>0.65518978218763813</v>
      </c>
      <c r="M7" s="30">
        <v>0.61477598148158408</v>
      </c>
      <c r="N7" s="30">
        <v>0.62239063439608744</v>
      </c>
      <c r="O7" s="30">
        <v>0.66340777449340738</v>
      </c>
      <c r="P7" s="30">
        <v>0.58935791599249288</v>
      </c>
      <c r="Q7" s="30">
        <v>0.57725779472896599</v>
      </c>
      <c r="R7" s="30">
        <v>0.54126511006766831</v>
      </c>
      <c r="S7" s="30">
        <v>0.48865679233682197</v>
      </c>
      <c r="T7" s="30">
        <v>0.5640918688244918</v>
      </c>
      <c r="U7" s="30">
        <v>0.49193944618701352</v>
      </c>
      <c r="V7" s="30">
        <v>0.32201239792207992</v>
      </c>
      <c r="W7" s="30">
        <v>0.47260691313884129</v>
      </c>
      <c r="X7" s="30">
        <v>0.552767494978051</v>
      </c>
      <c r="Y7" s="30">
        <v>0.56822108403628191</v>
      </c>
      <c r="Z7" s="30">
        <v>0.52566347577153594</v>
      </c>
      <c r="AA7" s="30">
        <v>0.49592007313349268</v>
      </c>
      <c r="AB7" s="30">
        <v>0.58977870438285873</v>
      </c>
      <c r="AC7" s="30" t="s">
        <v>169</v>
      </c>
      <c r="AD7" s="30" t="s">
        <v>169</v>
      </c>
      <c r="AE7" s="30" t="s">
        <v>169</v>
      </c>
    </row>
    <row r="8" spans="1:31">
      <c r="A8" s="29" t="s">
        <v>40</v>
      </c>
      <c r="B8" s="29" t="s">
        <v>20</v>
      </c>
      <c r="C8" s="30">
        <v>8.4171484391476842E-2</v>
      </c>
      <c r="D8" s="30">
        <v>8.4171484412916692E-2</v>
      </c>
      <c r="E8" s="30">
        <v>7.2998701055686663E-2</v>
      </c>
      <c r="F8" s="30">
        <v>0.11993384963975945</v>
      </c>
      <c r="G8" s="30">
        <v>0.1407130024253887</v>
      </c>
      <c r="H8" s="30">
        <v>0.1094046888234651</v>
      </c>
      <c r="I8" s="30">
        <v>0.11549870135682229</v>
      </c>
      <c r="J8" s="30">
        <v>0.11182442224218704</v>
      </c>
      <c r="K8" s="30">
        <v>0.15404416973589174</v>
      </c>
      <c r="L8" s="30">
        <v>0.15942337563381928</v>
      </c>
      <c r="M8" s="30">
        <v>0.18042093165304696</v>
      </c>
      <c r="N8" s="30">
        <v>0.204072742503077</v>
      </c>
      <c r="O8" s="30">
        <v>0.25161576381804818</v>
      </c>
      <c r="P8" s="30">
        <v>0.23341085016373284</v>
      </c>
      <c r="Q8" s="30">
        <v>0.1923021825647222</v>
      </c>
      <c r="R8" s="30">
        <v>0.190713917432182</v>
      </c>
      <c r="S8" s="30">
        <v>0.23698296641269195</v>
      </c>
      <c r="T8" s="30">
        <v>0.24042678640605117</v>
      </c>
      <c r="U8" s="30">
        <v>0.21529975976160176</v>
      </c>
      <c r="V8" s="30">
        <v>0.24077854106495417</v>
      </c>
      <c r="W8" s="30">
        <v>0.25087401623560301</v>
      </c>
      <c r="X8" s="30">
        <v>0.28349231939417013</v>
      </c>
      <c r="Y8" s="30">
        <v>0.2012473067203138</v>
      </c>
      <c r="Z8" s="30">
        <v>0.25223278431944057</v>
      </c>
      <c r="AA8" s="30">
        <v>0.27291485034264051</v>
      </c>
      <c r="AB8" s="30">
        <v>0.28260028086074235</v>
      </c>
      <c r="AC8" s="30">
        <v>0.28337455338159095</v>
      </c>
      <c r="AD8" s="30">
        <v>0.2826003236861378</v>
      </c>
      <c r="AE8" s="30">
        <v>0.28260033520041428</v>
      </c>
    </row>
    <row r="9" spans="1:31">
      <c r="A9" s="29" t="s">
        <v>40</v>
      </c>
      <c r="B9" s="29" t="s">
        <v>32</v>
      </c>
      <c r="C9" s="30">
        <v>5.772005560944387E-2</v>
      </c>
      <c r="D9" s="30">
        <v>5.8958430150843295E-2</v>
      </c>
      <c r="E9" s="30">
        <v>5.9579748083115579E-2</v>
      </c>
      <c r="F9" s="30">
        <v>1.9883151707709761E-2</v>
      </c>
      <c r="G9" s="30">
        <v>1.8807618130889214E-2</v>
      </c>
      <c r="H9" s="30">
        <v>2.1065983219837933E-2</v>
      </c>
      <c r="I9" s="30">
        <v>1.8242978297305139E-2</v>
      </c>
      <c r="J9" s="30">
        <v>2.0906871915168782E-2</v>
      </c>
      <c r="K9" s="30">
        <v>1.6747834844405719E-2</v>
      </c>
      <c r="L9" s="30">
        <v>2.1240074514345276E-2</v>
      </c>
      <c r="M9" s="30">
        <v>2.9644471553567184E-2</v>
      </c>
      <c r="N9" s="30">
        <v>4.9064853214823012E-2</v>
      </c>
      <c r="O9" s="30">
        <v>5.4884687524744638E-2</v>
      </c>
      <c r="P9" s="30">
        <v>9.2037987964209367E-2</v>
      </c>
      <c r="Q9" s="30">
        <v>5.0402907440420343E-2</v>
      </c>
      <c r="R9" s="30">
        <v>4.7979867235879152E-2</v>
      </c>
      <c r="S9" s="30">
        <v>0.10469670083505349</v>
      </c>
      <c r="T9" s="30">
        <v>0.11557219224995291</v>
      </c>
      <c r="U9" s="30">
        <v>0.15796429930419659</v>
      </c>
      <c r="V9" s="30">
        <v>0.212771227440748</v>
      </c>
      <c r="W9" s="30">
        <v>0.20207330397912451</v>
      </c>
      <c r="X9" s="30">
        <v>0.26247207273320289</v>
      </c>
      <c r="Y9" s="30">
        <v>0.18820467764731463</v>
      </c>
      <c r="Z9" s="30">
        <v>0.20110370460969779</v>
      </c>
      <c r="AA9" s="30">
        <v>0.22416457382039576</v>
      </c>
      <c r="AB9" s="30" t="s">
        <v>169</v>
      </c>
      <c r="AC9" s="30" t="s">
        <v>169</v>
      </c>
      <c r="AD9" s="30" t="s">
        <v>169</v>
      </c>
      <c r="AE9" s="30" t="s">
        <v>169</v>
      </c>
    </row>
    <row r="10" spans="1:31">
      <c r="A10" s="29" t="s">
        <v>40</v>
      </c>
      <c r="B10" s="29" t="s">
        <v>66</v>
      </c>
      <c r="C10" s="30">
        <v>8.7662652393263115E-4</v>
      </c>
      <c r="D10" s="30">
        <v>3.9999068583151199E-4</v>
      </c>
      <c r="E10" s="30">
        <v>1.6934884959069964E-3</v>
      </c>
      <c r="F10" s="30">
        <v>4.3032457649458964E-3</v>
      </c>
      <c r="G10" s="30">
        <v>3.1496939344188304E-3</v>
      </c>
      <c r="H10" s="30">
        <v>3.8807243488411178E-3</v>
      </c>
      <c r="I10" s="30">
        <v>3.152727344110995E-3</v>
      </c>
      <c r="J10" s="30">
        <v>4.6173019846605708E-3</v>
      </c>
      <c r="K10" s="30">
        <v>3.6239137671131832E-3</v>
      </c>
      <c r="L10" s="30">
        <v>6.1519619634406181E-3</v>
      </c>
      <c r="M10" s="30">
        <v>9.9606400529700413E-3</v>
      </c>
      <c r="N10" s="30">
        <v>1.6402283341385975E-2</v>
      </c>
      <c r="O10" s="30">
        <v>1.4666713625540218E-2</v>
      </c>
      <c r="P10" s="30">
        <v>2.1762233965235425E-2</v>
      </c>
      <c r="Q10" s="30">
        <v>1.92177283269616E-2</v>
      </c>
      <c r="R10" s="30">
        <v>2.2079212584600823E-2</v>
      </c>
      <c r="S10" s="30">
        <v>4.5721184683452924E-2</v>
      </c>
      <c r="T10" s="30">
        <v>3.5854781887948606E-2</v>
      </c>
      <c r="U10" s="30">
        <v>7.5759566046387297E-2</v>
      </c>
      <c r="V10" s="30">
        <v>0.11032335406098402</v>
      </c>
      <c r="W10" s="30">
        <v>8.4632347102971503E-2</v>
      </c>
      <c r="X10" s="30">
        <v>0.10766873218599574</v>
      </c>
      <c r="Y10" s="30">
        <v>0.13522497263446911</v>
      </c>
      <c r="Z10" s="30">
        <v>9.3232948173419497E-2</v>
      </c>
      <c r="AA10" s="30">
        <v>0.10081776799335142</v>
      </c>
      <c r="AB10" s="30">
        <v>0.13084784980727118</v>
      </c>
      <c r="AC10" s="30">
        <v>0.14767653809541512</v>
      </c>
      <c r="AD10" s="30">
        <v>0.12214449712408874</v>
      </c>
      <c r="AE10" s="30">
        <v>0.12348552316268889</v>
      </c>
    </row>
    <row r="11" spans="1:31">
      <c r="A11" s="29" t="s">
        <v>40</v>
      </c>
      <c r="B11" s="29" t="s">
        <v>65</v>
      </c>
      <c r="C11" s="30">
        <v>0.20575736923503643</v>
      </c>
      <c r="D11" s="30">
        <v>0.21432212875968273</v>
      </c>
      <c r="E11" s="30">
        <v>0.20157456394909123</v>
      </c>
      <c r="F11" s="30">
        <v>0.23946342612564428</v>
      </c>
      <c r="G11" s="30">
        <v>0.24560190705200338</v>
      </c>
      <c r="H11" s="30">
        <v>0.23161110818624603</v>
      </c>
      <c r="I11" s="30">
        <v>0.23604089626968633</v>
      </c>
      <c r="J11" s="30">
        <v>0.25927759585592636</v>
      </c>
      <c r="K11" s="30">
        <v>0.23898018168223867</v>
      </c>
      <c r="L11" s="30">
        <v>0.22894928562617622</v>
      </c>
      <c r="M11" s="30">
        <v>0.22439722600551801</v>
      </c>
      <c r="N11" s="30">
        <v>0.22494209046251809</v>
      </c>
      <c r="O11" s="30">
        <v>0.24528245593501352</v>
      </c>
      <c r="P11" s="30">
        <v>0.25419979707996149</v>
      </c>
      <c r="Q11" s="30">
        <v>0.24568629408920964</v>
      </c>
      <c r="R11" s="30">
        <v>0.23562395198353822</v>
      </c>
      <c r="S11" s="30">
        <v>0.26618384790679439</v>
      </c>
      <c r="T11" s="30">
        <v>0.23446518890649934</v>
      </c>
      <c r="U11" s="30">
        <v>0.22362080813549789</v>
      </c>
      <c r="V11" s="30">
        <v>0.21451165835292066</v>
      </c>
      <c r="W11" s="30">
        <v>0.21726917652042305</v>
      </c>
      <c r="X11" s="30">
        <v>0.24092740525713371</v>
      </c>
      <c r="Y11" s="30">
        <v>0.24312941376088773</v>
      </c>
      <c r="Z11" s="30">
        <v>0.23028684599454483</v>
      </c>
      <c r="AA11" s="30">
        <v>0.23647017245806148</v>
      </c>
      <c r="AB11" s="30">
        <v>0.27099086806244427</v>
      </c>
      <c r="AC11" s="30">
        <v>0.24483692717801589</v>
      </c>
      <c r="AD11" s="30">
        <v>0.23345252798404442</v>
      </c>
      <c r="AE11" s="30">
        <v>0.2310512617733404</v>
      </c>
    </row>
    <row r="12" spans="1:31">
      <c r="A12" s="29" t="s">
        <v>40</v>
      </c>
      <c r="B12" s="29" t="s">
        <v>69</v>
      </c>
      <c r="C12" s="30">
        <v>0.37107800527442963</v>
      </c>
      <c r="D12" s="30">
        <v>0.37533754099637723</v>
      </c>
      <c r="E12" s="30">
        <v>0.33927135365547445</v>
      </c>
      <c r="F12" s="30">
        <v>0.33156571525038564</v>
      </c>
      <c r="G12" s="30">
        <v>0.3600417502573845</v>
      </c>
      <c r="H12" s="30">
        <v>0.372041453264082</v>
      </c>
      <c r="I12" s="30">
        <v>0.38089104623917064</v>
      </c>
      <c r="J12" s="30">
        <v>0.35476577409932969</v>
      </c>
      <c r="K12" s="30">
        <v>0.35411813122379981</v>
      </c>
      <c r="L12" s="30">
        <v>0.35212474171462027</v>
      </c>
      <c r="M12" s="30">
        <v>0.35417855787226132</v>
      </c>
      <c r="N12" s="30">
        <v>0.32765102648639205</v>
      </c>
      <c r="O12" s="30">
        <v>0.31378835327916332</v>
      </c>
      <c r="P12" s="30">
        <v>0.3327372347313588</v>
      </c>
      <c r="Q12" s="30">
        <v>0.35078734380913668</v>
      </c>
      <c r="R12" s="30">
        <v>0.35844810371303626</v>
      </c>
      <c r="S12" s="30">
        <v>0.33705919000256773</v>
      </c>
      <c r="T12" s="30">
        <v>0.3363008288025921</v>
      </c>
      <c r="U12" s="30">
        <v>0.33823485861555108</v>
      </c>
      <c r="V12" s="30">
        <v>0.33567480738347183</v>
      </c>
      <c r="W12" s="30">
        <v>0.31483477172909369</v>
      </c>
      <c r="X12" s="30">
        <v>0.29892233524855188</v>
      </c>
      <c r="Y12" s="30">
        <v>0.31815069312467942</v>
      </c>
      <c r="Z12" s="30">
        <v>0.33315894217551378</v>
      </c>
      <c r="AA12" s="30">
        <v>0.3427571377824199</v>
      </c>
      <c r="AB12" s="30">
        <v>0.31894049559407889</v>
      </c>
      <c r="AC12" s="30">
        <v>0.32218089457019089</v>
      </c>
      <c r="AD12" s="30">
        <v>0.31946643776797812</v>
      </c>
      <c r="AE12" s="30">
        <v>0.31498397456009108</v>
      </c>
    </row>
    <row r="13" spans="1:31">
      <c r="A13" s="29" t="s">
        <v>40</v>
      </c>
      <c r="B13" s="29" t="s">
        <v>68</v>
      </c>
      <c r="C13" s="30">
        <v>0.29560340181372197</v>
      </c>
      <c r="D13" s="30">
        <v>0.2916030127691705</v>
      </c>
      <c r="E13" s="30">
        <v>0.29655840123078819</v>
      </c>
      <c r="F13" s="30">
        <v>0.28436541769316764</v>
      </c>
      <c r="G13" s="30">
        <v>0.27849147282553294</v>
      </c>
      <c r="H13" s="30">
        <v>0.29520913951704147</v>
      </c>
      <c r="I13" s="30">
        <v>0.29869808113509932</v>
      </c>
      <c r="J13" s="30">
        <v>0.26362840393513615</v>
      </c>
      <c r="K13" s="30">
        <v>0.27718508611455633</v>
      </c>
      <c r="L13" s="30">
        <v>0.28703796099747547</v>
      </c>
      <c r="M13" s="30">
        <v>0.28607927940210842</v>
      </c>
      <c r="N13" s="30">
        <v>0.28753169052190936</v>
      </c>
      <c r="O13" s="30">
        <v>0.27553401850687936</v>
      </c>
      <c r="P13" s="30">
        <v>0.26934604632998665</v>
      </c>
      <c r="Q13" s="30">
        <v>0.28639862610173816</v>
      </c>
      <c r="R13" s="30">
        <v>0.28763982266474136</v>
      </c>
      <c r="S13" s="30">
        <v>0.25396785662608928</v>
      </c>
      <c r="T13" s="30">
        <v>0.2618842789607031</v>
      </c>
      <c r="U13" s="30">
        <v>0.27469508816753996</v>
      </c>
      <c r="V13" s="30">
        <v>0.27996307341510462</v>
      </c>
      <c r="W13" s="30">
        <v>0.27599800346086517</v>
      </c>
      <c r="X13" s="30">
        <v>0.26355114341149727</v>
      </c>
      <c r="Y13" s="30">
        <v>0.25186173350322727</v>
      </c>
      <c r="Z13" s="30">
        <v>0.26598030781158361</v>
      </c>
      <c r="AA13" s="30">
        <v>0.26443385286404536</v>
      </c>
      <c r="AB13" s="30">
        <v>0.22746061278269458</v>
      </c>
      <c r="AC13" s="30">
        <v>0.23618124044273542</v>
      </c>
      <c r="AD13" s="30">
        <v>0.24160685579075214</v>
      </c>
      <c r="AE13" s="30">
        <v>0.23729139457531656</v>
      </c>
    </row>
    <row r="14" spans="1:31">
      <c r="A14" s="29" t="s">
        <v>40</v>
      </c>
      <c r="B14" s="29" t="s">
        <v>36</v>
      </c>
      <c r="C14" s="30">
        <v>5.8391723234365707E-2</v>
      </c>
      <c r="D14" s="30">
        <v>4.0080325634273876E-2</v>
      </c>
      <c r="E14" s="30">
        <v>4.8323071086414073E-2</v>
      </c>
      <c r="F14" s="30">
        <v>6.111913893333857E-2</v>
      </c>
      <c r="G14" s="30">
        <v>6.2952796406248512E-2</v>
      </c>
      <c r="H14" s="30">
        <v>6.5125244255694659E-2</v>
      </c>
      <c r="I14" s="30">
        <v>6.304725084702284E-2</v>
      </c>
      <c r="J14" s="30">
        <v>5.979036991414672E-2</v>
      </c>
      <c r="K14" s="30">
        <v>5.9414073470402444E-2</v>
      </c>
      <c r="L14" s="30">
        <v>6.1341006767222137E-2</v>
      </c>
      <c r="M14" s="30">
        <v>6.209815104766394E-2</v>
      </c>
      <c r="N14" s="30">
        <v>9.3770506618162094E-2</v>
      </c>
      <c r="O14" s="30">
        <v>0.10031756517286532</v>
      </c>
      <c r="P14" s="30">
        <v>0.10107900697309281</v>
      </c>
      <c r="Q14" s="30">
        <v>0.11831113315841167</v>
      </c>
      <c r="R14" s="30">
        <v>0.11838114677981697</v>
      </c>
      <c r="S14" s="30">
        <v>0.11825527089217998</v>
      </c>
      <c r="T14" s="30">
        <v>0.11713202718871343</v>
      </c>
      <c r="U14" s="30">
        <v>0.12523089089716175</v>
      </c>
      <c r="V14" s="30">
        <v>0.12258063373115252</v>
      </c>
      <c r="W14" s="30">
        <v>0.13259895429871549</v>
      </c>
      <c r="X14" s="30">
        <v>0.13775500372751956</v>
      </c>
      <c r="Y14" s="30">
        <v>0.13280466089988238</v>
      </c>
      <c r="Z14" s="30">
        <v>0.13790299206680004</v>
      </c>
      <c r="AA14" s="30">
        <v>0.13670907059426671</v>
      </c>
      <c r="AB14" s="30">
        <v>0.13024920694152881</v>
      </c>
      <c r="AC14" s="30">
        <v>0.13228100786636615</v>
      </c>
      <c r="AD14" s="30">
        <v>0.12644553139505979</v>
      </c>
      <c r="AE14" s="30">
        <v>0.1188001918526531</v>
      </c>
    </row>
    <row r="15" spans="1:31">
      <c r="A15" s="29" t="s">
        <v>40</v>
      </c>
      <c r="B15" s="29" t="s">
        <v>73</v>
      </c>
      <c r="C15" s="30">
        <v>4.0346101809572134E-2</v>
      </c>
      <c r="D15" s="30">
        <v>5.7693890580077796E-2</v>
      </c>
      <c r="E15" s="30">
        <v>6.9560153062692351E-2</v>
      </c>
      <c r="F15" s="30">
        <v>0.17408596102140311</v>
      </c>
      <c r="G15" s="30">
        <v>0.1782626041353795</v>
      </c>
      <c r="H15" s="30">
        <v>0.17541935296853459</v>
      </c>
      <c r="I15" s="30">
        <v>0.22452168317033644</v>
      </c>
      <c r="J15" s="30">
        <v>0.2273909615526741</v>
      </c>
      <c r="K15" s="30">
        <v>0.22982293551817015</v>
      </c>
      <c r="L15" s="30">
        <v>0.23352189300309775</v>
      </c>
      <c r="M15" s="30">
        <v>0.22617638576821014</v>
      </c>
      <c r="N15" s="30">
        <v>0.25406025231219415</v>
      </c>
      <c r="O15" s="30">
        <v>0.24491890026880986</v>
      </c>
      <c r="P15" s="30">
        <v>0.24962214579122718</v>
      </c>
      <c r="Q15" s="30">
        <v>0.25930521536071333</v>
      </c>
      <c r="R15" s="30">
        <v>0.25383822590878957</v>
      </c>
      <c r="S15" s="30">
        <v>0.25520289232374016</v>
      </c>
      <c r="T15" s="30">
        <v>0.2521339920305013</v>
      </c>
      <c r="U15" s="30">
        <v>0.26198839827020248</v>
      </c>
      <c r="V15" s="30">
        <v>0.2543247543160212</v>
      </c>
      <c r="W15" s="30">
        <v>0.26388693071948427</v>
      </c>
      <c r="X15" s="30">
        <v>0.25564216063147216</v>
      </c>
      <c r="Y15" s="30">
        <v>0.23483454722497468</v>
      </c>
      <c r="Z15" s="30">
        <v>0.25559597807578699</v>
      </c>
      <c r="AA15" s="30">
        <v>0.2503701397713326</v>
      </c>
      <c r="AB15" s="30">
        <v>0.24305748683168268</v>
      </c>
      <c r="AC15" s="30">
        <v>0.24244795211153625</v>
      </c>
      <c r="AD15" s="30">
        <v>0.22637682694074865</v>
      </c>
      <c r="AE15" s="30">
        <v>0.2172415699995805</v>
      </c>
    </row>
    <row r="16" spans="1:31">
      <c r="A16" s="29" t="s">
        <v>40</v>
      </c>
      <c r="B16" s="29" t="s">
        <v>56</v>
      </c>
      <c r="C16" s="30">
        <v>4.5679954945263071E-2</v>
      </c>
      <c r="D16" s="30">
        <v>5.5867817955415323E-2</v>
      </c>
      <c r="E16" s="30">
        <v>7.491084782650953E-2</v>
      </c>
      <c r="F16" s="30">
        <v>8.647058787639976E-2</v>
      </c>
      <c r="G16" s="30">
        <v>9.0675352439474152E-2</v>
      </c>
      <c r="H16" s="30">
        <v>9.4011777179949393E-2</v>
      </c>
      <c r="I16" s="30">
        <v>8.9842843656038882E-2</v>
      </c>
      <c r="J16" s="30">
        <v>8.4443353245508626E-2</v>
      </c>
      <c r="K16" s="30">
        <v>8.3979759123171988E-2</v>
      </c>
      <c r="L16" s="30">
        <v>8.5073067235809041E-2</v>
      </c>
      <c r="M16" s="30">
        <v>8.5678711803460289E-2</v>
      </c>
      <c r="N16" s="30">
        <v>7.4281960796249602E-2</v>
      </c>
      <c r="O16" s="30">
        <v>7.0718816509176372E-2</v>
      </c>
      <c r="P16" s="30">
        <v>6.9348684740152669E-2</v>
      </c>
      <c r="Q16" s="30">
        <v>6.9107741466275741E-2</v>
      </c>
      <c r="R16" s="30">
        <v>6.7330029990965753E-2</v>
      </c>
      <c r="S16" s="30">
        <v>6.2142691980582428E-2</v>
      </c>
      <c r="T16" s="30">
        <v>6.107693945577241E-2</v>
      </c>
      <c r="U16" s="30">
        <v>5.9422021239769959E-2</v>
      </c>
      <c r="V16" s="30">
        <v>5.8449865827185941E-2</v>
      </c>
      <c r="W16" s="30">
        <v>5.5158121328176261E-2</v>
      </c>
      <c r="X16" s="30">
        <v>5.3445528899212037E-2</v>
      </c>
      <c r="Y16" s="30">
        <v>4.608098856734269E-2</v>
      </c>
      <c r="Z16" s="30">
        <v>4.9038444962569018E-2</v>
      </c>
      <c r="AA16" s="30">
        <v>4.7180827843853551E-2</v>
      </c>
      <c r="AB16" s="30">
        <v>4.2788804489953723E-2</v>
      </c>
      <c r="AC16" s="30">
        <v>4.0987596521754488E-2</v>
      </c>
      <c r="AD16" s="30">
        <v>3.9051997883807789E-2</v>
      </c>
      <c r="AE16" s="30">
        <v>3.4327200176656587E-2</v>
      </c>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0">
        <v>0.47121002782534244</v>
      </c>
      <c r="D20" s="30">
        <v>0.44111371102179753</v>
      </c>
      <c r="E20" s="30">
        <v>0.45789174529471044</v>
      </c>
      <c r="F20" s="30">
        <v>0.55862192539607436</v>
      </c>
      <c r="G20" s="30">
        <v>0.63155688676328225</v>
      </c>
      <c r="H20" s="30">
        <v>0.5858823309506701</v>
      </c>
      <c r="I20" s="30">
        <v>0.57096068135221889</v>
      </c>
      <c r="J20" s="30">
        <v>0.60989198321014026</v>
      </c>
      <c r="K20" s="30">
        <v>0.61097438977393026</v>
      </c>
      <c r="L20" s="30">
        <v>0.59335425873164704</v>
      </c>
      <c r="M20" s="30">
        <v>0.55831306603857644</v>
      </c>
      <c r="N20" s="30">
        <v>0.47880865368281839</v>
      </c>
      <c r="O20" s="30">
        <v>0.62381596738562684</v>
      </c>
      <c r="P20" s="30">
        <v>0.54684227302303268</v>
      </c>
      <c r="Q20" s="30">
        <v>0.45415688313884661</v>
      </c>
      <c r="R20" s="30">
        <v>0.54135115846440041</v>
      </c>
      <c r="S20" s="30">
        <v>0.59733712159648233</v>
      </c>
      <c r="T20" s="30">
        <v>0.57834381024860482</v>
      </c>
      <c r="U20" s="30">
        <v>0.54776454422458976</v>
      </c>
      <c r="V20" s="30">
        <v>0.48095256215119236</v>
      </c>
      <c r="W20" s="30">
        <v>0.54419911802263743</v>
      </c>
      <c r="X20" s="30" t="s">
        <v>169</v>
      </c>
      <c r="Y20" s="30" t="s">
        <v>169</v>
      </c>
      <c r="Z20" s="30" t="s">
        <v>169</v>
      </c>
      <c r="AA20" s="30" t="s">
        <v>169</v>
      </c>
      <c r="AB20" s="30" t="s">
        <v>169</v>
      </c>
      <c r="AC20" s="30" t="s">
        <v>169</v>
      </c>
      <c r="AD20" s="30" t="s">
        <v>169</v>
      </c>
      <c r="AE20" s="30" t="s">
        <v>169</v>
      </c>
    </row>
    <row r="21" spans="1:31" s="28" customFormat="1">
      <c r="A21" s="29" t="s">
        <v>130</v>
      </c>
      <c r="B21" s="29" t="s">
        <v>71</v>
      </c>
      <c r="C21" s="30" t="s">
        <v>169</v>
      </c>
      <c r="D21" s="30" t="s">
        <v>169</v>
      </c>
      <c r="E21" s="30" t="s">
        <v>169</v>
      </c>
      <c r="F21" s="30" t="s">
        <v>169</v>
      </c>
      <c r="G21" s="30" t="s">
        <v>169</v>
      </c>
      <c r="H21" s="30" t="s">
        <v>169</v>
      </c>
      <c r="I21" s="30" t="s">
        <v>169</v>
      </c>
      <c r="J21" s="30" t="s">
        <v>169</v>
      </c>
      <c r="K21" s="30" t="s">
        <v>169</v>
      </c>
      <c r="L21" s="30" t="s">
        <v>169</v>
      </c>
      <c r="M21" s="30" t="s">
        <v>169</v>
      </c>
      <c r="N21" s="30" t="s">
        <v>169</v>
      </c>
      <c r="O21" s="30" t="s">
        <v>169</v>
      </c>
      <c r="P21" s="30" t="s">
        <v>169</v>
      </c>
      <c r="Q21" s="30" t="s">
        <v>169</v>
      </c>
      <c r="R21" s="30" t="s">
        <v>169</v>
      </c>
      <c r="S21" s="30" t="s">
        <v>169</v>
      </c>
      <c r="T21" s="30" t="s">
        <v>169</v>
      </c>
      <c r="U21" s="30" t="s">
        <v>169</v>
      </c>
      <c r="V21" s="30" t="s">
        <v>169</v>
      </c>
      <c r="W21" s="30" t="s">
        <v>169</v>
      </c>
      <c r="X21" s="30" t="s">
        <v>169</v>
      </c>
      <c r="Y21" s="30" t="s">
        <v>169</v>
      </c>
      <c r="Z21" s="30" t="s">
        <v>169</v>
      </c>
      <c r="AA21" s="30" t="s">
        <v>169</v>
      </c>
      <c r="AB21" s="30" t="s">
        <v>169</v>
      </c>
      <c r="AC21" s="30" t="s">
        <v>169</v>
      </c>
      <c r="AD21" s="30" t="s">
        <v>169</v>
      </c>
      <c r="AE21" s="30" t="s">
        <v>169</v>
      </c>
    </row>
    <row r="22" spans="1:31" s="28" customFormat="1">
      <c r="A22" s="29" t="s">
        <v>130</v>
      </c>
      <c r="B22" s="29" t="s">
        <v>20</v>
      </c>
      <c r="C22" s="30">
        <v>6.1459269678652059E-3</v>
      </c>
      <c r="D22" s="30">
        <v>6.1459272102279989E-3</v>
      </c>
      <c r="E22" s="30">
        <v>1.8490228371591599E-2</v>
      </c>
      <c r="F22" s="30">
        <v>4.4280161513589954E-2</v>
      </c>
      <c r="G22" s="30">
        <v>6.4663512544282195E-2</v>
      </c>
      <c r="H22" s="30">
        <v>2.4697667382808219E-2</v>
      </c>
      <c r="I22" s="30">
        <v>4.2121027483842007E-2</v>
      </c>
      <c r="J22" s="30">
        <v>5.0961995075023553E-2</v>
      </c>
      <c r="K22" s="30">
        <v>0.13853839977860202</v>
      </c>
      <c r="L22" s="30">
        <v>0.13395154286825878</v>
      </c>
      <c r="M22" s="30">
        <v>0.13346538041604986</v>
      </c>
      <c r="N22" s="30">
        <v>0.19189482392737536</v>
      </c>
      <c r="O22" s="30">
        <v>0.23393820585820821</v>
      </c>
      <c r="P22" s="30">
        <v>0.24023522918662649</v>
      </c>
      <c r="Q22" s="30">
        <v>0.177913894698884</v>
      </c>
      <c r="R22" s="30">
        <v>0.17850342265216346</v>
      </c>
      <c r="S22" s="30">
        <v>0.22645396132391779</v>
      </c>
      <c r="T22" s="30">
        <v>0.24740556421907725</v>
      </c>
      <c r="U22" s="30">
        <v>0.2248235754811598</v>
      </c>
      <c r="V22" s="30">
        <v>0.23021024788728767</v>
      </c>
      <c r="W22" s="30">
        <v>0.25745879037058811</v>
      </c>
      <c r="X22" s="30">
        <v>0.26894397292547767</v>
      </c>
      <c r="Y22" s="30">
        <v>2.3619849998383312E-2</v>
      </c>
      <c r="Z22" s="30" t="s">
        <v>169</v>
      </c>
      <c r="AA22" s="30" t="s">
        <v>169</v>
      </c>
      <c r="AB22" s="30" t="s">
        <v>169</v>
      </c>
      <c r="AC22" s="30" t="s">
        <v>169</v>
      </c>
      <c r="AD22" s="30" t="s">
        <v>169</v>
      </c>
      <c r="AE22" s="30" t="s">
        <v>169</v>
      </c>
    </row>
    <row r="23" spans="1:31" s="28" customFormat="1">
      <c r="A23" s="29" t="s">
        <v>130</v>
      </c>
      <c r="B23" s="29" t="s">
        <v>32</v>
      </c>
      <c r="C23" s="30" t="s">
        <v>169</v>
      </c>
      <c r="D23" s="30" t="s">
        <v>169</v>
      </c>
      <c r="E23" s="30" t="s">
        <v>169</v>
      </c>
      <c r="F23" s="30" t="s">
        <v>169</v>
      </c>
      <c r="G23" s="30" t="s">
        <v>169</v>
      </c>
      <c r="H23" s="30" t="s">
        <v>169</v>
      </c>
      <c r="I23" s="30" t="s">
        <v>169</v>
      </c>
      <c r="J23" s="30" t="s">
        <v>169</v>
      </c>
      <c r="K23" s="30" t="s">
        <v>169</v>
      </c>
      <c r="L23" s="30" t="s">
        <v>169</v>
      </c>
      <c r="M23" s="30" t="s">
        <v>169</v>
      </c>
      <c r="N23" s="30" t="s">
        <v>169</v>
      </c>
      <c r="O23" s="30" t="s">
        <v>169</v>
      </c>
      <c r="P23" s="30" t="s">
        <v>169</v>
      </c>
      <c r="Q23" s="30" t="s">
        <v>169</v>
      </c>
      <c r="R23" s="30" t="s">
        <v>169</v>
      </c>
      <c r="S23" s="30" t="s">
        <v>169</v>
      </c>
      <c r="T23" s="30" t="s">
        <v>169</v>
      </c>
      <c r="U23" s="30" t="s">
        <v>169</v>
      </c>
      <c r="V23" s="30" t="s">
        <v>169</v>
      </c>
      <c r="W23" s="30" t="s">
        <v>169</v>
      </c>
      <c r="X23" s="30" t="s">
        <v>169</v>
      </c>
      <c r="Y23" s="30" t="s">
        <v>169</v>
      </c>
      <c r="Z23" s="30" t="s">
        <v>169</v>
      </c>
      <c r="AA23" s="30" t="s">
        <v>169</v>
      </c>
      <c r="AB23" s="30" t="s">
        <v>169</v>
      </c>
      <c r="AC23" s="30" t="s">
        <v>169</v>
      </c>
      <c r="AD23" s="30" t="s">
        <v>169</v>
      </c>
      <c r="AE23" s="30" t="s">
        <v>169</v>
      </c>
    </row>
    <row r="24" spans="1:31" s="28" customFormat="1">
      <c r="A24" s="29" t="s">
        <v>130</v>
      </c>
      <c r="B24" s="29" t="s">
        <v>66</v>
      </c>
      <c r="C24" s="30">
        <v>2.238381988238355E-9</v>
      </c>
      <c r="D24" s="30">
        <v>2.3266225525685707E-9</v>
      </c>
      <c r="E24" s="30">
        <v>6.8651216174308238E-4</v>
      </c>
      <c r="F24" s="30">
        <v>4.329473704926934E-3</v>
      </c>
      <c r="G24" s="30">
        <v>8.747201209374217E-4</v>
      </c>
      <c r="H24" s="30">
        <v>1.4869810630295985E-3</v>
      </c>
      <c r="I24" s="30">
        <v>1.3368420346511276E-3</v>
      </c>
      <c r="J24" s="30">
        <v>2.4808538668270319E-3</v>
      </c>
      <c r="K24" s="30">
        <v>1.5417852573035467E-3</v>
      </c>
      <c r="L24" s="30">
        <v>3.0847067109291979E-3</v>
      </c>
      <c r="M24" s="30">
        <v>3.2883994049449461E-3</v>
      </c>
      <c r="N24" s="30">
        <v>8.662961631308386E-3</v>
      </c>
      <c r="O24" s="30">
        <v>5.9039056675668109E-3</v>
      </c>
      <c r="P24" s="30">
        <v>1.6433321317048895E-2</v>
      </c>
      <c r="Q24" s="30">
        <v>2.2958397225615525E-2</v>
      </c>
      <c r="R24" s="30">
        <v>2.4213190817446981E-2</v>
      </c>
      <c r="S24" s="30">
        <v>5.0134914651500925E-2</v>
      </c>
      <c r="T24" s="30">
        <v>3.2731381707290855E-2</v>
      </c>
      <c r="U24" s="30">
        <v>8.5384124413879256E-2</v>
      </c>
      <c r="V24" s="30">
        <v>0.14001806280840726</v>
      </c>
      <c r="W24" s="30">
        <v>8.0110406683739671E-2</v>
      </c>
      <c r="X24" s="30">
        <v>0.11334371233936831</v>
      </c>
      <c r="Y24" s="30">
        <v>0.16561776820649599</v>
      </c>
      <c r="Z24" s="30">
        <v>9.1212024803772357E-2</v>
      </c>
      <c r="AA24" s="30">
        <v>8.8170307437344941E-2</v>
      </c>
      <c r="AB24" s="30">
        <v>0.15297103917163385</v>
      </c>
      <c r="AC24" s="30">
        <v>0.20563015716307856</v>
      </c>
      <c r="AD24" s="30">
        <v>0.20924563283119979</v>
      </c>
      <c r="AE24" s="30">
        <v>0.19467912675317248</v>
      </c>
    </row>
    <row r="25" spans="1:31" s="28" customFormat="1">
      <c r="A25" s="29" t="s">
        <v>130</v>
      </c>
      <c r="B25" s="29" t="s">
        <v>65</v>
      </c>
      <c r="C25" s="30">
        <v>9.3949291486712078E-2</v>
      </c>
      <c r="D25" s="30">
        <v>9.89669384753981E-2</v>
      </c>
      <c r="E25" s="30">
        <v>9.0571451913480427E-2</v>
      </c>
      <c r="F25" s="30">
        <v>0.12617248059139924</v>
      </c>
      <c r="G25" s="30">
        <v>0.12160445227559773</v>
      </c>
      <c r="H25" s="30">
        <v>0.1137635601865345</v>
      </c>
      <c r="I25" s="30">
        <v>0.12466981156655445</v>
      </c>
      <c r="J25" s="30">
        <v>0.15751353832701828</v>
      </c>
      <c r="K25" s="30">
        <v>0.13702077338526625</v>
      </c>
      <c r="L25" s="30">
        <v>0.12361334711145261</v>
      </c>
      <c r="M25" s="30">
        <v>0.13603445792815946</v>
      </c>
      <c r="N25" s="30">
        <v>0.12859404405465322</v>
      </c>
      <c r="O25" s="30">
        <v>0.148068636893564</v>
      </c>
      <c r="P25" s="30">
        <v>0.16039856239456643</v>
      </c>
      <c r="Q25" s="30">
        <v>0.15803582403751884</v>
      </c>
      <c r="R25" s="30">
        <v>0.14830950027821199</v>
      </c>
      <c r="S25" s="30">
        <v>0.19624397251441847</v>
      </c>
      <c r="T25" s="30">
        <v>0.16532074887611167</v>
      </c>
      <c r="U25" s="30">
        <v>0.15163409488354831</v>
      </c>
      <c r="V25" s="30">
        <v>0.13971654822783355</v>
      </c>
      <c r="W25" s="30">
        <v>0.13744027339851445</v>
      </c>
      <c r="X25" s="30">
        <v>0.16131598239756934</v>
      </c>
      <c r="Y25" s="30">
        <v>0.16516942184891764</v>
      </c>
      <c r="Z25" s="30">
        <v>0.16739828921685523</v>
      </c>
      <c r="AA25" s="30">
        <v>0.16737240997853792</v>
      </c>
      <c r="AB25" s="30">
        <v>0.19443921464720063</v>
      </c>
      <c r="AC25" s="30">
        <v>0.16107053602183302</v>
      </c>
      <c r="AD25" s="30">
        <v>0.14837992969626312</v>
      </c>
      <c r="AE25" s="30">
        <v>0.13777301431687911</v>
      </c>
    </row>
    <row r="26" spans="1:31" s="28" customFormat="1">
      <c r="A26" s="29" t="s">
        <v>130</v>
      </c>
      <c r="B26" s="29" t="s">
        <v>69</v>
      </c>
      <c r="C26" s="30">
        <v>0.33066670063137371</v>
      </c>
      <c r="D26" s="30">
        <v>0.36791759184498102</v>
      </c>
      <c r="E26" s="30">
        <v>0.33966754054256748</v>
      </c>
      <c r="F26" s="30">
        <v>0.32926678504736384</v>
      </c>
      <c r="G26" s="30">
        <v>0.36620023825181125</v>
      </c>
      <c r="H26" s="30">
        <v>0.38121494874784778</v>
      </c>
      <c r="I26" s="30">
        <v>0.37854575972611532</v>
      </c>
      <c r="J26" s="30">
        <v>0.33141266829333316</v>
      </c>
      <c r="K26" s="30">
        <v>0.30859064027495803</v>
      </c>
      <c r="L26" s="30">
        <v>0.32644571089357394</v>
      </c>
      <c r="M26" s="30">
        <v>0.33771337135736923</v>
      </c>
      <c r="N26" s="30">
        <v>0.33191080745985613</v>
      </c>
      <c r="O26" s="30">
        <v>0.31766833883596252</v>
      </c>
      <c r="P26" s="30">
        <v>0.33553697997548176</v>
      </c>
      <c r="Q26" s="30">
        <v>0.35458070605873843</v>
      </c>
      <c r="R26" s="30">
        <v>0.35560383490557984</v>
      </c>
      <c r="S26" s="30">
        <v>0.31676975806030505</v>
      </c>
      <c r="T26" s="30">
        <v>0.29233484738130938</v>
      </c>
      <c r="U26" s="30">
        <v>0.31212194954498468</v>
      </c>
      <c r="V26" s="30">
        <v>0.31807370281135477</v>
      </c>
      <c r="W26" s="30">
        <v>0.31932646453788871</v>
      </c>
      <c r="X26" s="30">
        <v>0.30370916177554785</v>
      </c>
      <c r="Y26" s="30">
        <v>0.31485175275374211</v>
      </c>
      <c r="Z26" s="30">
        <v>0.33095212128946871</v>
      </c>
      <c r="AA26" s="30">
        <v>0.32951447912017717</v>
      </c>
      <c r="AB26" s="30">
        <v>0.29186935607971454</v>
      </c>
      <c r="AC26" s="30">
        <v>0.28473266754396032</v>
      </c>
      <c r="AD26" s="30">
        <v>0.29399964333475848</v>
      </c>
      <c r="AE26" s="30">
        <v>0.30432637259142292</v>
      </c>
    </row>
    <row r="27" spans="1:31" s="28" customFormat="1">
      <c r="A27" s="29" t="s">
        <v>130</v>
      </c>
      <c r="B27" s="29" t="s">
        <v>68</v>
      </c>
      <c r="C27" s="30">
        <v>0.28629390908039792</v>
      </c>
      <c r="D27" s="30">
        <v>0.28533028241534486</v>
      </c>
      <c r="E27" s="30">
        <v>0.28723705410627615</v>
      </c>
      <c r="F27" s="30">
        <v>0.27653115639437592</v>
      </c>
      <c r="G27" s="30">
        <v>0.26316254742088785</v>
      </c>
      <c r="H27" s="30">
        <v>0.28568010398573107</v>
      </c>
      <c r="I27" s="30">
        <v>0.28731206049523078</v>
      </c>
      <c r="J27" s="30">
        <v>0.26007688674506158</v>
      </c>
      <c r="K27" s="30">
        <v>0.26897137595415677</v>
      </c>
      <c r="L27" s="30">
        <v>0.28169572617934613</v>
      </c>
      <c r="M27" s="30">
        <v>0.28665010197361113</v>
      </c>
      <c r="N27" s="30">
        <v>0.28790975057956619</v>
      </c>
      <c r="O27" s="30">
        <v>0.27805627517475723</v>
      </c>
      <c r="P27" s="30">
        <v>0.26857294681556865</v>
      </c>
      <c r="Q27" s="30">
        <v>0.28951790582813258</v>
      </c>
      <c r="R27" s="30">
        <v>0.29054297630229087</v>
      </c>
      <c r="S27" s="30">
        <v>0.25928992162951298</v>
      </c>
      <c r="T27" s="30">
        <v>0.26334622907946015</v>
      </c>
      <c r="U27" s="30">
        <v>0.28136226637056405</v>
      </c>
      <c r="V27" s="30">
        <v>0.28410829982499358</v>
      </c>
      <c r="W27" s="30">
        <v>0.28141720028403966</v>
      </c>
      <c r="X27" s="30">
        <v>0.26853442362679136</v>
      </c>
      <c r="Y27" s="30">
        <v>0.25616724535532293</v>
      </c>
      <c r="Z27" s="30">
        <v>0.27492951004323157</v>
      </c>
      <c r="AA27" s="30">
        <v>0.27256573417260682</v>
      </c>
      <c r="AB27" s="30">
        <v>0.24249184218422043</v>
      </c>
      <c r="AC27" s="30">
        <v>0.24622137686095988</v>
      </c>
      <c r="AD27" s="30">
        <v>0.2577838803653888</v>
      </c>
      <c r="AE27" s="30">
        <v>0.26333385776966933</v>
      </c>
    </row>
    <row r="28" spans="1:31" s="28" customFormat="1">
      <c r="A28" s="29" t="s">
        <v>130</v>
      </c>
      <c r="B28" s="29" t="s">
        <v>36</v>
      </c>
      <c r="C28" s="30" t="s">
        <v>169</v>
      </c>
      <c r="D28" s="30" t="s">
        <v>169</v>
      </c>
      <c r="E28" s="30" t="s">
        <v>169</v>
      </c>
      <c r="F28" s="30" t="s">
        <v>169</v>
      </c>
      <c r="G28" s="30" t="s">
        <v>169</v>
      </c>
      <c r="H28" s="30" t="s">
        <v>169</v>
      </c>
      <c r="I28" s="30" t="s">
        <v>169</v>
      </c>
      <c r="J28" s="30" t="s">
        <v>169</v>
      </c>
      <c r="K28" s="30" t="s">
        <v>169</v>
      </c>
      <c r="L28" s="30" t="s">
        <v>169</v>
      </c>
      <c r="M28" s="30" t="s">
        <v>169</v>
      </c>
      <c r="N28" s="30">
        <v>0.15317973235309676</v>
      </c>
      <c r="O28" s="30">
        <v>0.15169686987339695</v>
      </c>
      <c r="P28" s="30">
        <v>0.15236102340302854</v>
      </c>
      <c r="Q28" s="30">
        <v>0.15495244815900211</v>
      </c>
      <c r="R28" s="30">
        <v>0.15422196663987675</v>
      </c>
      <c r="S28" s="30">
        <v>0.15025026079060502</v>
      </c>
      <c r="T28" s="30">
        <v>0.15064341423250815</v>
      </c>
      <c r="U28" s="30">
        <v>0.14872810836266101</v>
      </c>
      <c r="V28" s="30">
        <v>0.14467541547866553</v>
      </c>
      <c r="W28" s="30">
        <v>0.14204252069224671</v>
      </c>
      <c r="X28" s="30">
        <v>0.14184123901268156</v>
      </c>
      <c r="Y28" s="30">
        <v>0.1377740553495381</v>
      </c>
      <c r="Z28" s="30">
        <v>0.14487535468645443</v>
      </c>
      <c r="AA28" s="30">
        <v>0.14324059555211188</v>
      </c>
      <c r="AB28" s="30">
        <v>0.14170658373232622</v>
      </c>
      <c r="AC28" s="30">
        <v>0.13972663970988952</v>
      </c>
      <c r="AD28" s="30">
        <v>0.14391362437236005</v>
      </c>
      <c r="AE28" s="30">
        <v>0.14007465179936371</v>
      </c>
    </row>
    <row r="29" spans="1:31" s="28" customFormat="1">
      <c r="A29" s="29" t="s">
        <v>130</v>
      </c>
      <c r="B29" s="29" t="s">
        <v>73</v>
      </c>
      <c r="C29" s="30">
        <v>3.2783723363774733E-2</v>
      </c>
      <c r="D29" s="30">
        <v>5.4068688165905626E-2</v>
      </c>
      <c r="E29" s="30">
        <v>6.9480204499885803E-2</v>
      </c>
      <c r="F29" s="30">
        <v>0.40996983350723742</v>
      </c>
      <c r="G29" s="30">
        <v>0.20382905325243009</v>
      </c>
      <c r="H29" s="30">
        <v>0.19731921783842946</v>
      </c>
      <c r="I29" s="30">
        <v>0.25468247671775562</v>
      </c>
      <c r="J29" s="30">
        <v>0.25981899875697773</v>
      </c>
      <c r="K29" s="30">
        <v>0.26046782733071533</v>
      </c>
      <c r="L29" s="30">
        <v>0.26391479793937056</v>
      </c>
      <c r="M29" s="30">
        <v>0.25402630920161118</v>
      </c>
      <c r="N29" s="30">
        <v>0.26632455896621593</v>
      </c>
      <c r="O29" s="30">
        <v>0.25641408161570178</v>
      </c>
      <c r="P29" s="30">
        <v>0.26989890158596858</v>
      </c>
      <c r="Q29" s="30">
        <v>0.27894519432494297</v>
      </c>
      <c r="R29" s="30">
        <v>0.26922235402903</v>
      </c>
      <c r="S29" s="30">
        <v>0.28122554938457595</v>
      </c>
      <c r="T29" s="30">
        <v>0.27256324881363114</v>
      </c>
      <c r="U29" s="30">
        <v>0.28148424000413785</v>
      </c>
      <c r="V29" s="30">
        <v>0.2701575159755002</v>
      </c>
      <c r="W29" s="30">
        <v>0.28088043278701647</v>
      </c>
      <c r="X29" s="30">
        <v>0.27976417737239379</v>
      </c>
      <c r="Y29" s="30">
        <v>0.26398826660192493</v>
      </c>
      <c r="Z29" s="30">
        <v>0.29317410813385125</v>
      </c>
      <c r="AA29" s="30">
        <v>0.28899678180502664</v>
      </c>
      <c r="AB29" s="30">
        <v>0.29017997452486877</v>
      </c>
      <c r="AC29" s="30">
        <v>0.2780525074970851</v>
      </c>
      <c r="AD29" s="30">
        <v>0.27845335148432504</v>
      </c>
      <c r="AE29" s="30">
        <v>0.27214913037219496</v>
      </c>
    </row>
    <row r="30" spans="1:31" s="28" customFormat="1">
      <c r="A30" s="29" t="s">
        <v>130</v>
      </c>
      <c r="B30" s="29" t="s">
        <v>56</v>
      </c>
      <c r="C30" s="30">
        <v>2.4829729043407852E-2</v>
      </c>
      <c r="D30" s="30">
        <v>3.4024411906119593E-2</v>
      </c>
      <c r="E30" s="30">
        <v>6.9185421318453275E-2</v>
      </c>
      <c r="F30" s="30">
        <v>7.6819582973097919E-2</v>
      </c>
      <c r="G30" s="30">
        <v>8.3867664516973417E-2</v>
      </c>
      <c r="H30" s="30">
        <v>9.0267334476295757E-2</v>
      </c>
      <c r="I30" s="30">
        <v>8.6052514696432117E-2</v>
      </c>
      <c r="J30" s="30">
        <v>8.0255024063849531E-2</v>
      </c>
      <c r="K30" s="30">
        <v>8.0135683236253849E-2</v>
      </c>
      <c r="L30" s="30">
        <v>8.1890812594978935E-2</v>
      </c>
      <c r="M30" s="30">
        <v>8.0631777094433407E-2</v>
      </c>
      <c r="N30" s="30">
        <v>7.2598686010879071E-2</v>
      </c>
      <c r="O30" s="30">
        <v>7.0414787316193772E-2</v>
      </c>
      <c r="P30" s="30">
        <v>6.8505229757851976E-2</v>
      </c>
      <c r="Q30" s="30">
        <v>6.8371208898339281E-2</v>
      </c>
      <c r="R30" s="30">
        <v>6.6646313620798342E-2</v>
      </c>
      <c r="S30" s="30">
        <v>6.2867066961945772E-2</v>
      </c>
      <c r="T30" s="30">
        <v>6.2324965537148273E-2</v>
      </c>
      <c r="U30" s="30">
        <v>5.9364865305263546E-2</v>
      </c>
      <c r="V30" s="30">
        <v>5.7924172918403953E-2</v>
      </c>
      <c r="W30" s="30">
        <v>5.5411320207395948E-2</v>
      </c>
      <c r="X30" s="30">
        <v>5.6314903187557164E-2</v>
      </c>
      <c r="Y30" s="30">
        <v>4.8081071049788177E-2</v>
      </c>
      <c r="Z30" s="30">
        <v>5.2509560562432653E-2</v>
      </c>
      <c r="AA30" s="30">
        <v>5.1058826501930575E-2</v>
      </c>
      <c r="AB30" s="30">
        <v>4.8790717435135952E-2</v>
      </c>
      <c r="AC30" s="30">
        <v>4.5978793988793072E-2</v>
      </c>
      <c r="AD30" s="30">
        <v>4.7494304917277561E-2</v>
      </c>
      <c r="AE30" s="30">
        <v>4.1092889666948296E-2</v>
      </c>
    </row>
    <row r="32" spans="1:31"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0">
        <v>0.47361631079897992</v>
      </c>
      <c r="D34" s="30">
        <v>0.445462044854051</v>
      </c>
      <c r="E34" s="30">
        <v>0.46680046122879681</v>
      </c>
      <c r="F34" s="30">
        <v>0.64144260017390275</v>
      </c>
      <c r="G34" s="30">
        <v>0.62315169186116193</v>
      </c>
      <c r="H34" s="30">
        <v>0.62751907832288312</v>
      </c>
      <c r="I34" s="30">
        <v>0.60236020177372174</v>
      </c>
      <c r="J34" s="30">
        <v>0.61624152583814462</v>
      </c>
      <c r="K34" s="30">
        <v>0.63471782393893006</v>
      </c>
      <c r="L34" s="30">
        <v>0.61482170616558607</v>
      </c>
      <c r="M34" s="30">
        <v>0.58940315132460963</v>
      </c>
      <c r="N34" s="30">
        <v>0.61137024821838348</v>
      </c>
      <c r="O34" s="30">
        <v>0.66159447534347415</v>
      </c>
      <c r="P34" s="30">
        <v>0.59198521255485947</v>
      </c>
      <c r="Q34" s="30">
        <v>0.56742524558483953</v>
      </c>
      <c r="R34" s="30">
        <v>0.56038650752634289</v>
      </c>
      <c r="S34" s="30">
        <v>0.56835367462470088</v>
      </c>
      <c r="T34" s="30">
        <v>0.57048892330100309</v>
      </c>
      <c r="U34" s="30">
        <v>0.51709855925395964</v>
      </c>
      <c r="V34" s="30">
        <v>0.55375096628879039</v>
      </c>
      <c r="W34" s="30">
        <v>0.51249948557804159</v>
      </c>
      <c r="X34" s="30">
        <v>0.56912820457660607</v>
      </c>
      <c r="Y34" s="30">
        <v>0.51730715860459353</v>
      </c>
      <c r="Z34" s="30">
        <v>0.51401581322149636</v>
      </c>
      <c r="AA34" s="30">
        <v>0.48316554106107196</v>
      </c>
      <c r="AB34" s="30">
        <v>0.45810722902296058</v>
      </c>
      <c r="AC34" s="30">
        <v>0.44521496540259287</v>
      </c>
      <c r="AD34" s="30">
        <v>0.42077160718719309</v>
      </c>
      <c r="AE34" s="30">
        <v>0.39300084604423724</v>
      </c>
    </row>
    <row r="35" spans="1:31" s="28" customFormat="1">
      <c r="A35" s="29" t="s">
        <v>131</v>
      </c>
      <c r="B35" s="29" t="s">
        <v>71</v>
      </c>
      <c r="C35" s="30" t="s">
        <v>169</v>
      </c>
      <c r="D35" s="30" t="s">
        <v>169</v>
      </c>
      <c r="E35" s="30" t="s">
        <v>169</v>
      </c>
      <c r="F35" s="30" t="s">
        <v>169</v>
      </c>
      <c r="G35" s="30" t="s">
        <v>169</v>
      </c>
      <c r="H35" s="30" t="s">
        <v>169</v>
      </c>
      <c r="I35" s="30" t="s">
        <v>169</v>
      </c>
      <c r="J35" s="30" t="s">
        <v>169</v>
      </c>
      <c r="K35" s="30" t="s">
        <v>169</v>
      </c>
      <c r="L35" s="30" t="s">
        <v>169</v>
      </c>
      <c r="M35" s="30" t="s">
        <v>169</v>
      </c>
      <c r="N35" s="30" t="s">
        <v>169</v>
      </c>
      <c r="O35" s="30" t="s">
        <v>169</v>
      </c>
      <c r="P35" s="30" t="s">
        <v>169</v>
      </c>
      <c r="Q35" s="30" t="s">
        <v>169</v>
      </c>
      <c r="R35" s="30" t="s">
        <v>169</v>
      </c>
      <c r="S35" s="30" t="s">
        <v>169</v>
      </c>
      <c r="T35" s="30" t="s">
        <v>169</v>
      </c>
      <c r="U35" s="30" t="s">
        <v>169</v>
      </c>
      <c r="V35" s="30" t="s">
        <v>169</v>
      </c>
      <c r="W35" s="30" t="s">
        <v>169</v>
      </c>
      <c r="X35" s="30" t="s">
        <v>169</v>
      </c>
      <c r="Y35" s="30" t="s">
        <v>169</v>
      </c>
      <c r="Z35" s="30" t="s">
        <v>169</v>
      </c>
      <c r="AA35" s="30" t="s">
        <v>169</v>
      </c>
      <c r="AB35" s="30" t="s">
        <v>169</v>
      </c>
      <c r="AC35" s="30" t="s">
        <v>169</v>
      </c>
      <c r="AD35" s="30" t="s">
        <v>169</v>
      </c>
      <c r="AE35" s="30" t="s">
        <v>169</v>
      </c>
    </row>
    <row r="36" spans="1:31" s="28" customFormat="1">
      <c r="A36" s="29" t="s">
        <v>131</v>
      </c>
      <c r="B36" s="29" t="s">
        <v>20</v>
      </c>
      <c r="C36" s="30">
        <v>8.3303758929023156E-2</v>
      </c>
      <c r="D36" s="30">
        <v>8.3303758969286629E-2</v>
      </c>
      <c r="E36" s="30">
        <v>9.2980897352227157E-2</v>
      </c>
      <c r="F36" s="30">
        <v>0.15617326732774017</v>
      </c>
      <c r="G36" s="30">
        <v>0.17424585309946902</v>
      </c>
      <c r="H36" s="30">
        <v>0.14494538343682156</v>
      </c>
      <c r="I36" s="30">
        <v>0.16388255371770891</v>
      </c>
      <c r="J36" s="30">
        <v>0.15752513172833382</v>
      </c>
      <c r="K36" s="30">
        <v>0.18983486682404827</v>
      </c>
      <c r="L36" s="30">
        <v>0.19660106592008195</v>
      </c>
      <c r="M36" s="30">
        <v>0.22514177590992196</v>
      </c>
      <c r="N36" s="30">
        <v>0.23787722331495784</v>
      </c>
      <c r="O36" s="30">
        <v>0.29633362502223792</v>
      </c>
      <c r="P36" s="30">
        <v>0.25395133909144985</v>
      </c>
      <c r="Q36" s="30">
        <v>0.22978965374160654</v>
      </c>
      <c r="R36" s="30">
        <v>0.24067569007283096</v>
      </c>
      <c r="S36" s="30">
        <v>0.28652020914289827</v>
      </c>
      <c r="T36" s="30">
        <v>0.28089757777192154</v>
      </c>
      <c r="U36" s="30">
        <v>0.25474103130455045</v>
      </c>
      <c r="V36" s="30">
        <v>0.29835811118587885</v>
      </c>
      <c r="W36" s="30">
        <v>0.29969703575035078</v>
      </c>
      <c r="X36" s="30">
        <v>0.35262291232383569</v>
      </c>
      <c r="Y36" s="30">
        <v>0.27714416698572508</v>
      </c>
      <c r="Z36" s="30">
        <v>0.30552311612625838</v>
      </c>
      <c r="AA36" s="30">
        <v>0.43987426072528163</v>
      </c>
      <c r="AB36" s="30">
        <v>0.60916004930609469</v>
      </c>
      <c r="AC36" s="30">
        <v>0.610829036856399</v>
      </c>
      <c r="AD36" s="30">
        <v>0.60916004663373291</v>
      </c>
      <c r="AE36" s="30">
        <v>0.60916004579679728</v>
      </c>
    </row>
    <row r="37" spans="1:31" s="28" customFormat="1">
      <c r="A37" s="29" t="s">
        <v>131</v>
      </c>
      <c r="B37" s="29" t="s">
        <v>32</v>
      </c>
      <c r="C37" s="30">
        <v>5.044000054359643E-2</v>
      </c>
      <c r="D37" s="30">
        <v>5.044000054359643E-2</v>
      </c>
      <c r="E37" s="30">
        <v>0.10018372200478365</v>
      </c>
      <c r="F37" s="30">
        <v>9.8940000543596307E-2</v>
      </c>
      <c r="G37" s="30">
        <v>9.8940000543596307E-2</v>
      </c>
      <c r="H37" s="30">
        <v>9.8940000543596307E-2</v>
      </c>
      <c r="I37" s="30">
        <v>9.9211064905414204E-2</v>
      </c>
      <c r="J37" s="30">
        <v>9.8940000543596307E-2</v>
      </c>
      <c r="K37" s="30">
        <v>9.8940000543596307E-2</v>
      </c>
      <c r="L37" s="30">
        <v>9.8940000543596307E-2</v>
      </c>
      <c r="M37" s="30">
        <v>9.9211064905414204E-2</v>
      </c>
      <c r="N37" s="30">
        <v>9.8940000543596307E-2</v>
      </c>
      <c r="O37" s="30">
        <v>0.18354963035442487</v>
      </c>
      <c r="P37" s="30">
        <v>0.13754313437703847</v>
      </c>
      <c r="Q37" s="30">
        <v>0.10624512122200479</v>
      </c>
      <c r="R37" s="30">
        <v>0.1300696673189824</v>
      </c>
      <c r="S37" s="30">
        <v>0.16273261850402262</v>
      </c>
      <c r="T37" s="30">
        <v>0.17315172320069444</v>
      </c>
      <c r="U37" s="30">
        <v>0.15796429930419659</v>
      </c>
      <c r="V37" s="30">
        <v>0.212771227440748</v>
      </c>
      <c r="W37" s="30">
        <v>0.20207330397912451</v>
      </c>
      <c r="X37" s="30">
        <v>0.26247207273320289</v>
      </c>
      <c r="Y37" s="30">
        <v>0.18820467764731463</v>
      </c>
      <c r="Z37" s="30">
        <v>0.20110370460969779</v>
      </c>
      <c r="AA37" s="30">
        <v>0.22416457382039576</v>
      </c>
      <c r="AB37" s="30" t="s">
        <v>169</v>
      </c>
      <c r="AC37" s="30" t="s">
        <v>169</v>
      </c>
      <c r="AD37" s="30" t="s">
        <v>169</v>
      </c>
      <c r="AE37" s="30" t="s">
        <v>169</v>
      </c>
    </row>
    <row r="38" spans="1:31" s="28" customFormat="1">
      <c r="A38" s="29" t="s">
        <v>131</v>
      </c>
      <c r="B38" s="29" t="s">
        <v>66</v>
      </c>
      <c r="C38" s="30">
        <v>2.7624035238709971E-9</v>
      </c>
      <c r="D38" s="30">
        <v>2.8371083817447205E-9</v>
      </c>
      <c r="E38" s="30">
        <v>3.0187103982882684E-9</v>
      </c>
      <c r="F38" s="30">
        <v>4.6509663723686848E-3</v>
      </c>
      <c r="G38" s="30">
        <v>2.4297699566142813E-3</v>
      </c>
      <c r="H38" s="30">
        <v>2.2410966707825911E-3</v>
      </c>
      <c r="I38" s="30">
        <v>4.1443858508142684E-3</v>
      </c>
      <c r="J38" s="30">
        <v>7.2062192580983888E-3</v>
      </c>
      <c r="K38" s="30">
        <v>5.7935138192867939E-3</v>
      </c>
      <c r="L38" s="30">
        <v>9.479740948915823E-3</v>
      </c>
      <c r="M38" s="30">
        <v>1.7777022071145426E-2</v>
      </c>
      <c r="N38" s="30">
        <v>2.4527214901530092E-2</v>
      </c>
      <c r="O38" s="30">
        <v>2.1516402107761214E-2</v>
      </c>
      <c r="P38" s="30">
        <v>1.9213707524716617E-2</v>
      </c>
      <c r="Q38" s="30">
        <v>1.8006601293977759E-2</v>
      </c>
      <c r="R38" s="30">
        <v>3.0670824826674003E-2</v>
      </c>
      <c r="S38" s="30">
        <v>5.2664182558193308E-2</v>
      </c>
      <c r="T38" s="30">
        <v>3.1067272441593352E-2</v>
      </c>
      <c r="U38" s="30">
        <v>5.3402526458400573E-2</v>
      </c>
      <c r="V38" s="30">
        <v>6.8962826693555121E-2</v>
      </c>
      <c r="W38" s="30">
        <v>7.1763054423703232E-2</v>
      </c>
      <c r="X38" s="30">
        <v>9.3828537161411263E-2</v>
      </c>
      <c r="Y38" s="30">
        <v>5.976418916945847E-2</v>
      </c>
      <c r="Z38" s="30">
        <v>9.0599130554331303E-2</v>
      </c>
      <c r="AA38" s="30">
        <v>0.11590401078887187</v>
      </c>
      <c r="AB38" s="30">
        <v>0.11276748349918046</v>
      </c>
      <c r="AC38" s="30">
        <v>6.91016682750282E-2</v>
      </c>
      <c r="AD38" s="30">
        <v>4.0855717130019807E-2</v>
      </c>
      <c r="AE38" s="30">
        <v>2.8855774610076039E-2</v>
      </c>
    </row>
    <row r="39" spans="1:31" s="28" customFormat="1">
      <c r="A39" s="29" t="s">
        <v>131</v>
      </c>
      <c r="B39" s="29" t="s">
        <v>65</v>
      </c>
      <c r="C39" s="30">
        <v>0.51197368223837236</v>
      </c>
      <c r="D39" s="30">
        <v>0.5096190504351048</v>
      </c>
      <c r="E39" s="30">
        <v>0.50993976376738437</v>
      </c>
      <c r="F39" s="30">
        <v>0.5056736382572985</v>
      </c>
      <c r="G39" s="30">
        <v>0.50354330204497311</v>
      </c>
      <c r="H39" s="30">
        <v>0.50162414555464163</v>
      </c>
      <c r="I39" s="30">
        <v>0.5004850799013093</v>
      </c>
      <c r="J39" s="30">
        <v>0.49557094357543552</v>
      </c>
      <c r="K39" s="30">
        <v>0.49446690350930661</v>
      </c>
      <c r="L39" s="30">
        <v>0.48141611953422231</v>
      </c>
      <c r="M39" s="30">
        <v>0.49328913443230421</v>
      </c>
      <c r="N39" s="30">
        <v>0.48883342431739851</v>
      </c>
      <c r="O39" s="30">
        <v>0.48576674539701314</v>
      </c>
      <c r="P39" s="30">
        <v>0.47891364769360351</v>
      </c>
      <c r="Q39" s="30">
        <v>0.46668505117657827</v>
      </c>
      <c r="R39" s="30">
        <v>0.46321659671161131</v>
      </c>
      <c r="S39" s="30">
        <v>0.37551266085512658</v>
      </c>
      <c r="T39" s="30">
        <v>0.36766384737788671</v>
      </c>
      <c r="U39" s="30">
        <v>0.35534540611595405</v>
      </c>
      <c r="V39" s="30">
        <v>0.333392797841428</v>
      </c>
      <c r="W39" s="30">
        <v>0.34711943060744432</v>
      </c>
      <c r="X39" s="30" t="s">
        <v>169</v>
      </c>
      <c r="Y39" s="30" t="s">
        <v>169</v>
      </c>
      <c r="Z39" s="30" t="s">
        <v>169</v>
      </c>
      <c r="AA39" s="30" t="s">
        <v>169</v>
      </c>
      <c r="AB39" s="30" t="s">
        <v>169</v>
      </c>
      <c r="AC39" s="30" t="s">
        <v>169</v>
      </c>
      <c r="AD39" s="30" t="s">
        <v>169</v>
      </c>
      <c r="AE39" s="30" t="s">
        <v>169</v>
      </c>
    </row>
    <row r="40" spans="1:31" s="28" customFormat="1">
      <c r="A40" s="29" t="s">
        <v>131</v>
      </c>
      <c r="B40" s="29" t="s">
        <v>69</v>
      </c>
      <c r="C40" s="30">
        <v>0.42693690630855996</v>
      </c>
      <c r="D40" s="30">
        <v>0.40654500222623802</v>
      </c>
      <c r="E40" s="30">
        <v>0.38141473242101515</v>
      </c>
      <c r="F40" s="30">
        <v>0.34594035485092672</v>
      </c>
      <c r="G40" s="30">
        <v>0.40047765603926361</v>
      </c>
      <c r="H40" s="30">
        <v>0.39413572034981725</v>
      </c>
      <c r="I40" s="30">
        <v>0.42965116358415012</v>
      </c>
      <c r="J40" s="30">
        <v>0.41259575651885799</v>
      </c>
      <c r="K40" s="30">
        <v>0.41110972242920579</v>
      </c>
      <c r="L40" s="30">
        <v>0.4213792813493501</v>
      </c>
      <c r="M40" s="30">
        <v>0.39966991039601923</v>
      </c>
      <c r="N40" s="30">
        <v>0.37618769583714551</v>
      </c>
      <c r="O40" s="30">
        <v>0.33274082715423087</v>
      </c>
      <c r="P40" s="30">
        <v>0.38487690723455775</v>
      </c>
      <c r="Q40" s="30">
        <v>0.37989633931717753</v>
      </c>
      <c r="R40" s="30">
        <v>0.40647780201365857</v>
      </c>
      <c r="S40" s="30">
        <v>0.40314811723937993</v>
      </c>
      <c r="T40" s="30">
        <v>0.40493971014934965</v>
      </c>
      <c r="U40" s="30">
        <v>0.40744566189743076</v>
      </c>
      <c r="V40" s="30">
        <v>0.37440216633501183</v>
      </c>
      <c r="W40" s="30">
        <v>0.35263578819557068</v>
      </c>
      <c r="X40" s="30">
        <v>0.31169694435748585</v>
      </c>
      <c r="Y40" s="30">
        <v>0.36340659275667059</v>
      </c>
      <c r="Z40" s="30">
        <v>0.36858076962960545</v>
      </c>
      <c r="AA40" s="30">
        <v>0.39012188093942124</v>
      </c>
      <c r="AB40" s="30">
        <v>0.36583956467904227</v>
      </c>
      <c r="AC40" s="30">
        <v>0.36870898963202536</v>
      </c>
      <c r="AD40" s="30">
        <v>0.36123909510886776</v>
      </c>
      <c r="AE40" s="30">
        <v>0.31547640811362709</v>
      </c>
    </row>
    <row r="41" spans="1:31" s="28" customFormat="1">
      <c r="A41" s="29" t="s">
        <v>131</v>
      </c>
      <c r="B41" s="29" t="s">
        <v>68</v>
      </c>
      <c r="C41" s="30">
        <v>0.31430031631248806</v>
      </c>
      <c r="D41" s="30">
        <v>0.30433463711284914</v>
      </c>
      <c r="E41" s="30">
        <v>0.31026701612728097</v>
      </c>
      <c r="F41" s="30">
        <v>0.2964875573126331</v>
      </c>
      <c r="G41" s="30">
        <v>0.30069346049989515</v>
      </c>
      <c r="H41" s="30">
        <v>0.31492060551106149</v>
      </c>
      <c r="I41" s="30">
        <v>0.31866059525500851</v>
      </c>
      <c r="J41" s="30">
        <v>0.26618377756529615</v>
      </c>
      <c r="K41" s="30">
        <v>0.28833336367587059</v>
      </c>
      <c r="L41" s="30">
        <v>0.29984911496468203</v>
      </c>
      <c r="M41" s="30">
        <v>0.30236386801992726</v>
      </c>
      <c r="N41" s="30">
        <v>0.29935491207210974</v>
      </c>
      <c r="O41" s="30">
        <v>0.28783051462854803</v>
      </c>
      <c r="P41" s="30">
        <v>0.28677558163019878</v>
      </c>
      <c r="Q41" s="30">
        <v>0.29844253986891073</v>
      </c>
      <c r="R41" s="30">
        <v>0.2997300719542933</v>
      </c>
      <c r="S41" s="30">
        <v>0.25354605968190497</v>
      </c>
      <c r="T41" s="30">
        <v>0.2727915999064135</v>
      </c>
      <c r="U41" s="30">
        <v>0.28154984102387387</v>
      </c>
      <c r="V41" s="30">
        <v>0.29187360985066518</v>
      </c>
      <c r="W41" s="30">
        <v>0.28266325543812254</v>
      </c>
      <c r="X41" s="30">
        <v>0.26773238780521852</v>
      </c>
      <c r="Y41" s="30">
        <v>0.25804260395729189</v>
      </c>
      <c r="Z41" s="30">
        <v>0.26710646788708325</v>
      </c>
      <c r="AA41" s="30">
        <v>0.26355066660726928</v>
      </c>
      <c r="AB41" s="30">
        <v>0.21267698079671951</v>
      </c>
      <c r="AC41" s="30">
        <v>0.22933318671688419</v>
      </c>
      <c r="AD41" s="30">
        <v>0.22696636458089242</v>
      </c>
      <c r="AE41" s="30">
        <v>0.20989427284209178</v>
      </c>
    </row>
    <row r="42" spans="1:31" s="28" customFormat="1">
      <c r="A42" s="29" t="s">
        <v>131</v>
      </c>
      <c r="B42" s="29" t="s">
        <v>36</v>
      </c>
      <c r="C42" s="30" t="s">
        <v>169</v>
      </c>
      <c r="D42" s="30">
        <v>0.12380479845953196</v>
      </c>
      <c r="E42" s="30">
        <v>0.14430542386552511</v>
      </c>
      <c r="F42" s="30">
        <v>0.17393286402528541</v>
      </c>
      <c r="G42" s="30">
        <v>0.17410326931894921</v>
      </c>
      <c r="H42" s="30">
        <v>0.18122804226392697</v>
      </c>
      <c r="I42" s="30">
        <v>0.19169526666969178</v>
      </c>
      <c r="J42" s="30">
        <v>0.17926587485039955</v>
      </c>
      <c r="K42" s="30">
        <v>0.17687702630005706</v>
      </c>
      <c r="L42" s="30">
        <v>0.18100953980188356</v>
      </c>
      <c r="M42" s="30">
        <v>0.17910043844155979</v>
      </c>
      <c r="N42" s="30">
        <v>0.16359101353011976</v>
      </c>
      <c r="O42" s="30">
        <v>0.15641948716534235</v>
      </c>
      <c r="P42" s="30">
        <v>0.15776936437574576</v>
      </c>
      <c r="Q42" s="30">
        <v>0.16175399964115081</v>
      </c>
      <c r="R42" s="30">
        <v>0.16372060072117317</v>
      </c>
      <c r="S42" s="30">
        <v>0.15205742878101566</v>
      </c>
      <c r="T42" s="30">
        <v>0.15195799797233145</v>
      </c>
      <c r="U42" s="30">
        <v>0.15255704741857318</v>
      </c>
      <c r="V42" s="30">
        <v>0.15380612914294331</v>
      </c>
      <c r="W42" s="30">
        <v>0.14933588222304062</v>
      </c>
      <c r="X42" s="30">
        <v>0.14679646654234438</v>
      </c>
      <c r="Y42" s="30">
        <v>0.14368396571749442</v>
      </c>
      <c r="Z42" s="30">
        <v>0.1409194272460767</v>
      </c>
      <c r="AA42" s="30">
        <v>0.13873141660694394</v>
      </c>
      <c r="AB42" s="30">
        <v>0.12776388440430567</v>
      </c>
      <c r="AC42" s="30">
        <v>0.1324323519746391</v>
      </c>
      <c r="AD42" s="30">
        <v>0.12084059503400643</v>
      </c>
      <c r="AE42" s="30">
        <v>0.11236921997951818</v>
      </c>
    </row>
    <row r="43" spans="1:31" s="28" customFormat="1">
      <c r="A43" s="29" t="s">
        <v>131</v>
      </c>
      <c r="B43" s="29" t="s">
        <v>73</v>
      </c>
      <c r="C43" s="30">
        <v>4.3530261155171029E-2</v>
      </c>
      <c r="D43" s="30">
        <v>5.9220291596571342E-2</v>
      </c>
      <c r="E43" s="30">
        <v>6.9593752191894967E-2</v>
      </c>
      <c r="F43" s="30">
        <v>7.4766354906868129E-2</v>
      </c>
      <c r="G43" s="30">
        <v>7.5996724510795491E-2</v>
      </c>
      <c r="H43" s="30">
        <v>8.7819783941488427E-2</v>
      </c>
      <c r="I43" s="30">
        <v>0.10387840102174357</v>
      </c>
      <c r="J43" s="30">
        <v>9.7678735674281036E-2</v>
      </c>
      <c r="K43" s="30">
        <v>0.10724332617156289</v>
      </c>
      <c r="L43" s="30">
        <v>0.11195013757493173</v>
      </c>
      <c r="M43" s="30">
        <v>0.11169131963374251</v>
      </c>
      <c r="N43" s="30">
        <v>0.18714484798032444</v>
      </c>
      <c r="O43" s="30">
        <v>0.20295679560412186</v>
      </c>
      <c r="P43" s="30">
        <v>0.20059671325340975</v>
      </c>
      <c r="Q43" s="30">
        <v>0.21258975458867704</v>
      </c>
      <c r="R43" s="30">
        <v>0.20911692874840088</v>
      </c>
      <c r="S43" s="30">
        <v>0.21051016100784917</v>
      </c>
      <c r="T43" s="30">
        <v>0.21932005172429661</v>
      </c>
      <c r="U43" s="30">
        <v>0.23076831891714605</v>
      </c>
      <c r="V43" s="30">
        <v>0.23301564931585653</v>
      </c>
      <c r="W43" s="30">
        <v>0.24061290232772461</v>
      </c>
      <c r="X43" s="30">
        <v>0.22926576835504461</v>
      </c>
      <c r="Y43" s="30">
        <v>0.20258942399810878</v>
      </c>
      <c r="Z43" s="30">
        <v>0.20871532106553195</v>
      </c>
      <c r="AA43" s="30">
        <v>0.19581048299802167</v>
      </c>
      <c r="AB43" s="30">
        <v>0.17625640762445099</v>
      </c>
      <c r="AC43" s="30">
        <v>0.19050336151443892</v>
      </c>
      <c r="AD43" s="30">
        <v>0.14063552250133751</v>
      </c>
      <c r="AE43" s="30">
        <v>0.13110614665372702</v>
      </c>
    </row>
    <row r="44" spans="1:31" s="28" customFormat="1">
      <c r="A44" s="29" t="s">
        <v>131</v>
      </c>
      <c r="B44" s="29" t="s">
        <v>56</v>
      </c>
      <c r="C44" s="30">
        <v>6.1224293868819862E-2</v>
      </c>
      <c r="D44" s="30">
        <v>7.2073130509986677E-2</v>
      </c>
      <c r="E44" s="30">
        <v>7.8351677105835835E-2</v>
      </c>
      <c r="F44" s="30">
        <v>9.5417831770927178E-2</v>
      </c>
      <c r="G44" s="30">
        <v>9.719537607846658E-2</v>
      </c>
      <c r="H44" s="30">
        <v>9.68493131806447E-2</v>
      </c>
      <c r="I44" s="30">
        <v>9.8018449994276849E-2</v>
      </c>
      <c r="J44" s="30">
        <v>9.0766648631531388E-2</v>
      </c>
      <c r="K44" s="30">
        <v>8.8388658076983068E-2</v>
      </c>
      <c r="L44" s="30">
        <v>9.0303428527220897E-2</v>
      </c>
      <c r="M44" s="30">
        <v>9.1753361913988155E-2</v>
      </c>
      <c r="N44" s="30">
        <v>7.7993270638213721E-2</v>
      </c>
      <c r="O44" s="30">
        <v>7.2771487039782215E-2</v>
      </c>
      <c r="P44" s="30">
        <v>7.0982309313798231E-2</v>
      </c>
      <c r="Q44" s="30">
        <v>7.1383904900148037E-2</v>
      </c>
      <c r="R44" s="30">
        <v>6.9107544745436442E-2</v>
      </c>
      <c r="S44" s="30">
        <v>6.1348811056482724E-2</v>
      </c>
      <c r="T44" s="30">
        <v>6.1949861375214008E-2</v>
      </c>
      <c r="U44" s="30">
        <v>5.8725237958450263E-2</v>
      </c>
      <c r="V44" s="30">
        <v>6.1110520571073829E-2</v>
      </c>
      <c r="W44" s="30">
        <v>5.7379753490415839E-2</v>
      </c>
      <c r="X44" s="30">
        <v>5.3387034272642311E-2</v>
      </c>
      <c r="Y44" s="30">
        <v>4.5505153981207483E-2</v>
      </c>
      <c r="Z44" s="30">
        <v>4.3354813509459557E-2</v>
      </c>
      <c r="AA44" s="30">
        <v>3.8669038676312488E-2</v>
      </c>
      <c r="AB44" s="30">
        <v>2.9366523183642763E-2</v>
      </c>
      <c r="AC44" s="30">
        <v>3.1004450770328137E-2</v>
      </c>
      <c r="AD44" s="30">
        <v>1.9332667429247514E-2</v>
      </c>
      <c r="AE44" s="30">
        <v>1.9299647418685489E-2</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0" t="s">
        <v>169</v>
      </c>
      <c r="D48" s="30" t="s">
        <v>169</v>
      </c>
      <c r="E48" s="30" t="s">
        <v>169</v>
      </c>
      <c r="F48" s="30" t="s">
        <v>169</v>
      </c>
      <c r="G48" s="30" t="s">
        <v>169</v>
      </c>
      <c r="H48" s="30" t="s">
        <v>169</v>
      </c>
      <c r="I48" s="30" t="s">
        <v>169</v>
      </c>
      <c r="J48" s="30" t="s">
        <v>169</v>
      </c>
      <c r="K48" s="30" t="s">
        <v>169</v>
      </c>
      <c r="L48" s="30" t="s">
        <v>169</v>
      </c>
      <c r="M48" s="30" t="s">
        <v>169</v>
      </c>
      <c r="N48" s="30" t="s">
        <v>169</v>
      </c>
      <c r="O48" s="30" t="s">
        <v>169</v>
      </c>
      <c r="P48" s="30" t="s">
        <v>169</v>
      </c>
      <c r="Q48" s="30" t="s">
        <v>169</v>
      </c>
      <c r="R48" s="30" t="s">
        <v>169</v>
      </c>
      <c r="S48" s="30" t="s">
        <v>169</v>
      </c>
      <c r="T48" s="30" t="s">
        <v>169</v>
      </c>
      <c r="U48" s="30" t="s">
        <v>169</v>
      </c>
      <c r="V48" s="30" t="s">
        <v>169</v>
      </c>
      <c r="W48" s="30" t="s">
        <v>169</v>
      </c>
      <c r="X48" s="30" t="s">
        <v>169</v>
      </c>
      <c r="Y48" s="30" t="s">
        <v>169</v>
      </c>
      <c r="Z48" s="30" t="s">
        <v>169</v>
      </c>
      <c r="AA48" s="30" t="s">
        <v>169</v>
      </c>
      <c r="AB48" s="30" t="s">
        <v>169</v>
      </c>
      <c r="AC48" s="30" t="s">
        <v>169</v>
      </c>
      <c r="AD48" s="30" t="s">
        <v>169</v>
      </c>
      <c r="AE48" s="30" t="s">
        <v>169</v>
      </c>
    </row>
    <row r="49" spans="1:31" s="28" customFormat="1">
      <c r="A49" s="29" t="s">
        <v>132</v>
      </c>
      <c r="B49" s="29" t="s">
        <v>71</v>
      </c>
      <c r="C49" s="30">
        <v>0.63609827122715712</v>
      </c>
      <c r="D49" s="30">
        <v>0.55036656466573231</v>
      </c>
      <c r="E49" s="30">
        <v>0.58111349033850968</v>
      </c>
      <c r="F49" s="30">
        <v>0.65528906911148999</v>
      </c>
      <c r="G49" s="30">
        <v>0.67765105368809198</v>
      </c>
      <c r="H49" s="30">
        <v>0.66174505668338246</v>
      </c>
      <c r="I49" s="30">
        <v>0.57852134573730829</v>
      </c>
      <c r="J49" s="30">
        <v>0.65380685884778855</v>
      </c>
      <c r="K49" s="30">
        <v>0.66224333539668923</v>
      </c>
      <c r="L49" s="30">
        <v>0.65518978218763813</v>
      </c>
      <c r="M49" s="30">
        <v>0.61477598148158408</v>
      </c>
      <c r="N49" s="30">
        <v>0.62239063439608744</v>
      </c>
      <c r="O49" s="30">
        <v>0.66340777449340738</v>
      </c>
      <c r="P49" s="30">
        <v>0.58935791599249288</v>
      </c>
      <c r="Q49" s="30">
        <v>0.57725779472896599</v>
      </c>
      <c r="R49" s="30">
        <v>0.54126511006766831</v>
      </c>
      <c r="S49" s="30">
        <v>0.48865679233682197</v>
      </c>
      <c r="T49" s="30">
        <v>0.5640918688244918</v>
      </c>
      <c r="U49" s="30">
        <v>0.49193944618701352</v>
      </c>
      <c r="V49" s="30">
        <v>0.32201239792207992</v>
      </c>
      <c r="W49" s="30">
        <v>0.47260691313884129</v>
      </c>
      <c r="X49" s="30">
        <v>0.552767494978051</v>
      </c>
      <c r="Y49" s="30">
        <v>0.56822108403628191</v>
      </c>
      <c r="Z49" s="30">
        <v>0.52566347577153594</v>
      </c>
      <c r="AA49" s="30">
        <v>0.49592007313349268</v>
      </c>
      <c r="AB49" s="30">
        <v>0.58977870438285873</v>
      </c>
      <c r="AC49" s="30" t="s">
        <v>169</v>
      </c>
      <c r="AD49" s="30" t="s">
        <v>169</v>
      </c>
      <c r="AE49" s="30" t="s">
        <v>169</v>
      </c>
    </row>
    <row r="50" spans="1:31" s="28" customFormat="1">
      <c r="A50" s="29" t="s">
        <v>132</v>
      </c>
      <c r="B50" s="29" t="s">
        <v>20</v>
      </c>
      <c r="C50" s="30" t="s">
        <v>169</v>
      </c>
      <c r="D50" s="30" t="s">
        <v>169</v>
      </c>
      <c r="E50" s="30" t="s">
        <v>169</v>
      </c>
      <c r="F50" s="30" t="s">
        <v>169</v>
      </c>
      <c r="G50" s="30" t="s">
        <v>169</v>
      </c>
      <c r="H50" s="30" t="s">
        <v>169</v>
      </c>
      <c r="I50" s="30" t="s">
        <v>169</v>
      </c>
      <c r="J50" s="30" t="s">
        <v>169</v>
      </c>
      <c r="K50" s="30" t="s">
        <v>169</v>
      </c>
      <c r="L50" s="30" t="s">
        <v>169</v>
      </c>
      <c r="M50" s="30" t="s">
        <v>169</v>
      </c>
      <c r="N50" s="30" t="s">
        <v>169</v>
      </c>
      <c r="O50" s="30" t="s">
        <v>169</v>
      </c>
      <c r="P50" s="30" t="s">
        <v>169</v>
      </c>
      <c r="Q50" s="30" t="s">
        <v>169</v>
      </c>
      <c r="R50" s="30" t="s">
        <v>169</v>
      </c>
      <c r="S50" s="30" t="s">
        <v>169</v>
      </c>
      <c r="T50" s="30" t="s">
        <v>169</v>
      </c>
      <c r="U50" s="30" t="s">
        <v>169</v>
      </c>
      <c r="V50" s="30" t="s">
        <v>169</v>
      </c>
      <c r="W50" s="30" t="s">
        <v>169</v>
      </c>
      <c r="X50" s="30" t="s">
        <v>169</v>
      </c>
      <c r="Y50" s="30" t="s">
        <v>169</v>
      </c>
      <c r="Z50" s="30" t="s">
        <v>169</v>
      </c>
      <c r="AA50" s="30" t="s">
        <v>169</v>
      </c>
      <c r="AB50" s="30" t="s">
        <v>169</v>
      </c>
      <c r="AC50" s="30" t="s">
        <v>169</v>
      </c>
      <c r="AD50" s="30" t="s">
        <v>169</v>
      </c>
      <c r="AE50" s="30" t="s">
        <v>169</v>
      </c>
    </row>
    <row r="51" spans="1:31" s="28" customFormat="1">
      <c r="A51" s="29" t="s">
        <v>132</v>
      </c>
      <c r="B51" s="29" t="s">
        <v>32</v>
      </c>
      <c r="C51" s="30">
        <v>1.9042920091324202E-3</v>
      </c>
      <c r="D51" s="30">
        <v>7.9014926940639278E-4</v>
      </c>
      <c r="E51" s="30">
        <v>1.8471901826484019E-3</v>
      </c>
      <c r="F51" s="30">
        <v>1.3512283105022831E-2</v>
      </c>
      <c r="G51" s="30">
        <v>1.1074427625570775E-2</v>
      </c>
      <c r="H51" s="30">
        <v>1.2927487442922374E-2</v>
      </c>
      <c r="I51" s="30">
        <v>1.5154079908675799E-2</v>
      </c>
      <c r="J51" s="30">
        <v>1.9500228310502282E-2</v>
      </c>
      <c r="K51" s="30">
        <v>1.1112086757990868E-2</v>
      </c>
      <c r="L51" s="30">
        <v>1.6075430365296784E-2</v>
      </c>
      <c r="M51" s="30">
        <v>2.5164433789954338E-2</v>
      </c>
      <c r="N51" s="30">
        <v>4.6962728310502286E-2</v>
      </c>
      <c r="O51" s="30">
        <v>3.3843924657534247E-2</v>
      </c>
      <c r="P51" s="30">
        <v>7.2574429223744297E-2</v>
      </c>
      <c r="Q51" s="30">
        <v>4.1021415525114152E-2</v>
      </c>
      <c r="R51" s="30">
        <v>3.4188780821917807E-2</v>
      </c>
      <c r="S51" s="30">
        <v>9.4946666666666665E-2</v>
      </c>
      <c r="T51" s="30">
        <v>0.10589883105022831</v>
      </c>
      <c r="U51" s="30" t="s">
        <v>169</v>
      </c>
      <c r="V51" s="30" t="s">
        <v>169</v>
      </c>
      <c r="W51" s="30" t="s">
        <v>169</v>
      </c>
      <c r="X51" s="30" t="s">
        <v>169</v>
      </c>
      <c r="Y51" s="30" t="s">
        <v>169</v>
      </c>
      <c r="Z51" s="30" t="s">
        <v>169</v>
      </c>
      <c r="AA51" s="30" t="s">
        <v>169</v>
      </c>
      <c r="AB51" s="30" t="s">
        <v>169</v>
      </c>
      <c r="AC51" s="30" t="s">
        <v>169</v>
      </c>
      <c r="AD51" s="30" t="s">
        <v>169</v>
      </c>
      <c r="AE51" s="30" t="s">
        <v>169</v>
      </c>
    </row>
    <row r="52" spans="1:31" s="28" customFormat="1">
      <c r="A52" s="29" t="s">
        <v>132</v>
      </c>
      <c r="B52" s="29" t="s">
        <v>66</v>
      </c>
      <c r="C52" s="30">
        <v>4.6269607845216286E-4</v>
      </c>
      <c r="D52" s="30">
        <v>2.9242682648401828E-9</v>
      </c>
      <c r="E52" s="30">
        <v>5.3510744176023793E-4</v>
      </c>
      <c r="F52" s="30">
        <v>2.2767358537902544E-3</v>
      </c>
      <c r="G52" s="30">
        <v>1.4696425622815971E-3</v>
      </c>
      <c r="H52" s="30">
        <v>4.1124322060529916E-3</v>
      </c>
      <c r="I52" s="30">
        <v>2.8469020630191352E-3</v>
      </c>
      <c r="J52" s="30">
        <v>3.6995250924442436E-3</v>
      </c>
      <c r="K52" s="30">
        <v>2.4813684900354179E-3</v>
      </c>
      <c r="L52" s="30">
        <v>3.7964226354716417E-3</v>
      </c>
      <c r="M52" s="30">
        <v>4.6322703834870234E-3</v>
      </c>
      <c r="N52" s="30">
        <v>7.4652059773309288E-3</v>
      </c>
      <c r="O52" s="30">
        <v>3.9080522243754127E-3</v>
      </c>
      <c r="P52" s="30">
        <v>1.401451992465476E-2</v>
      </c>
      <c r="Q52" s="30">
        <v>1.1717061683973707E-2</v>
      </c>
      <c r="R52" s="30">
        <v>1.0824116699986008E-2</v>
      </c>
      <c r="S52" s="30">
        <v>2.0534020734099261E-2</v>
      </c>
      <c r="T52" s="30">
        <v>1.7448542580202883E-2</v>
      </c>
      <c r="U52" s="30">
        <v>7.8036076752701397E-2</v>
      </c>
      <c r="V52" s="30">
        <v>0.11327292795731772</v>
      </c>
      <c r="W52" s="30">
        <v>8.9891704552436461E-2</v>
      </c>
      <c r="X52" s="30">
        <v>0.10683373378638432</v>
      </c>
      <c r="Y52" s="30">
        <v>0.14933698920932306</v>
      </c>
      <c r="Z52" s="30">
        <v>9.8870803862597709E-2</v>
      </c>
      <c r="AA52" s="30">
        <v>0.10719767880519376</v>
      </c>
      <c r="AB52" s="30">
        <v>0.1352985064941428</v>
      </c>
      <c r="AC52" s="30">
        <v>0.18382375285598218</v>
      </c>
      <c r="AD52" s="30">
        <v>0.21443144520654561</v>
      </c>
      <c r="AE52" s="30">
        <v>0.22288525028988485</v>
      </c>
    </row>
    <row r="53" spans="1:31" s="28" customFormat="1">
      <c r="A53" s="29" t="s">
        <v>132</v>
      </c>
      <c r="B53" s="29" t="s">
        <v>65</v>
      </c>
      <c r="C53" s="30">
        <v>0.1404731550474215</v>
      </c>
      <c r="D53" s="30">
        <v>0.14144935833328182</v>
      </c>
      <c r="E53" s="30">
        <v>0.1284369312558003</v>
      </c>
      <c r="F53" s="30">
        <v>0.15771845966034309</v>
      </c>
      <c r="G53" s="30">
        <v>0.16154527318035805</v>
      </c>
      <c r="H53" s="30">
        <v>0.1523276780955673</v>
      </c>
      <c r="I53" s="30">
        <v>0.1537793774603311</v>
      </c>
      <c r="J53" s="30">
        <v>0.19279894754928886</v>
      </c>
      <c r="K53" s="30">
        <v>0.15964881178736565</v>
      </c>
      <c r="L53" s="30">
        <v>0.13670631491004417</v>
      </c>
      <c r="M53" s="30">
        <v>0.13787219396206693</v>
      </c>
      <c r="N53" s="30">
        <v>0.12437268505085798</v>
      </c>
      <c r="O53" s="30">
        <v>0.15256371961947562</v>
      </c>
      <c r="P53" s="30">
        <v>0.15710429638386617</v>
      </c>
      <c r="Q53" s="30">
        <v>0.1486502719868466</v>
      </c>
      <c r="R53" s="30">
        <v>0.14907062243677988</v>
      </c>
      <c r="S53" s="30">
        <v>0.18733915756614214</v>
      </c>
      <c r="T53" s="30">
        <v>0.15547768287990188</v>
      </c>
      <c r="U53" s="30">
        <v>0.13365571393589196</v>
      </c>
      <c r="V53" s="30">
        <v>0.13339331613030675</v>
      </c>
      <c r="W53" s="30">
        <v>0.12090314284479615</v>
      </c>
      <c r="X53" s="30">
        <v>0.14783902550821981</v>
      </c>
      <c r="Y53" s="30">
        <v>0.15276114019437761</v>
      </c>
      <c r="Z53" s="30">
        <v>0.14411324946857876</v>
      </c>
      <c r="AA53" s="30">
        <v>0.14479295277810358</v>
      </c>
      <c r="AB53" s="30">
        <v>0.18124571663158148</v>
      </c>
      <c r="AC53" s="30">
        <v>0.15067791808396139</v>
      </c>
      <c r="AD53" s="30">
        <v>0.12923763769109045</v>
      </c>
      <c r="AE53" s="30">
        <v>0.12923775452145331</v>
      </c>
    </row>
    <row r="54" spans="1:31" s="28" customFormat="1">
      <c r="A54" s="29" t="s">
        <v>132</v>
      </c>
      <c r="B54" s="29" t="s">
        <v>69</v>
      </c>
      <c r="C54" s="30">
        <v>0.35590753286336624</v>
      </c>
      <c r="D54" s="30">
        <v>0.36034232428126484</v>
      </c>
      <c r="E54" s="30">
        <v>0.3059895731582139</v>
      </c>
      <c r="F54" s="30">
        <v>0.31337286285462029</v>
      </c>
      <c r="G54" s="30">
        <v>0.32671385095876682</v>
      </c>
      <c r="H54" s="30">
        <v>0.34209311587929414</v>
      </c>
      <c r="I54" s="30">
        <v>0.3546753054131338</v>
      </c>
      <c r="J54" s="30">
        <v>0.33187264215739187</v>
      </c>
      <c r="K54" s="30">
        <v>0.34866475660331131</v>
      </c>
      <c r="L54" s="30">
        <v>0.32610576456046941</v>
      </c>
      <c r="M54" s="30">
        <v>0.32815231266263323</v>
      </c>
      <c r="N54" s="30">
        <v>0.28718574028507399</v>
      </c>
      <c r="O54" s="30">
        <v>0.28948986945423877</v>
      </c>
      <c r="P54" s="30">
        <v>0.30045007697460629</v>
      </c>
      <c r="Q54" s="30">
        <v>0.32363589301271567</v>
      </c>
      <c r="R54" s="30">
        <v>0.32366856680959083</v>
      </c>
      <c r="S54" s="30">
        <v>0.3059356891403528</v>
      </c>
      <c r="T54" s="30">
        <v>0.32717950764798359</v>
      </c>
      <c r="U54" s="30">
        <v>0.31200295844708381</v>
      </c>
      <c r="V54" s="30">
        <v>0.3136325421720122</v>
      </c>
      <c r="W54" s="30">
        <v>0.27487439561995902</v>
      </c>
      <c r="X54" s="30">
        <v>0.27301167779526164</v>
      </c>
      <c r="Y54" s="30">
        <v>0.28781745727908048</v>
      </c>
      <c r="Z54" s="30">
        <v>0.30323987938664787</v>
      </c>
      <c r="AA54" s="30">
        <v>0.31298818682274293</v>
      </c>
      <c r="AB54" s="30">
        <v>0.31028761745481104</v>
      </c>
      <c r="AC54" s="30">
        <v>0.32800853800565044</v>
      </c>
      <c r="AD54" s="30">
        <v>0.31394018411814245</v>
      </c>
      <c r="AE54" s="30">
        <v>0.32930842754535189</v>
      </c>
    </row>
    <row r="55" spans="1:31" s="28" customFormat="1">
      <c r="A55" s="29" t="s">
        <v>132</v>
      </c>
      <c r="B55" s="29" t="s">
        <v>68</v>
      </c>
      <c r="C55" s="30">
        <v>0.27589072619991095</v>
      </c>
      <c r="D55" s="30">
        <v>0.27392840893767045</v>
      </c>
      <c r="E55" s="30">
        <v>0.28448021715468946</v>
      </c>
      <c r="F55" s="30">
        <v>0.27266514597097991</v>
      </c>
      <c r="G55" s="30">
        <v>0.25897689096076804</v>
      </c>
      <c r="H55" s="30">
        <v>0.27324601556014055</v>
      </c>
      <c r="I55" s="30">
        <v>0.27859713375049683</v>
      </c>
      <c r="J55" s="30">
        <v>0.26088853983838772</v>
      </c>
      <c r="K55" s="30">
        <v>0.27047953966095128</v>
      </c>
      <c r="L55" s="30">
        <v>0.27357605341053987</v>
      </c>
      <c r="M55" s="30">
        <v>0.26470346382658166</v>
      </c>
      <c r="N55" s="30">
        <v>0.27447765544239888</v>
      </c>
      <c r="O55" s="30">
        <v>0.25737486380705787</v>
      </c>
      <c r="P55" s="30">
        <v>0.25195467627518509</v>
      </c>
      <c r="Q55" s="30">
        <v>0.26735218468902294</v>
      </c>
      <c r="R55" s="30">
        <v>0.27284327010864118</v>
      </c>
      <c r="S55" s="30">
        <v>0.24852751992762256</v>
      </c>
      <c r="T55" s="30">
        <v>0.25291781375730371</v>
      </c>
      <c r="U55" s="30">
        <v>0.25991206456134941</v>
      </c>
      <c r="V55" s="30">
        <v>0.26039273306218358</v>
      </c>
      <c r="W55" s="30">
        <v>0.26366360963156982</v>
      </c>
      <c r="X55" s="30">
        <v>0.25197567523279246</v>
      </c>
      <c r="Y55" s="30">
        <v>0.24101098853054329</v>
      </c>
      <c r="Z55" s="30">
        <v>0.25435660142752642</v>
      </c>
      <c r="AA55" s="30">
        <v>0.25824189114137919</v>
      </c>
      <c r="AB55" s="30">
        <v>0.2307118384671879</v>
      </c>
      <c r="AC55" s="30">
        <v>0.23691266121409779</v>
      </c>
      <c r="AD55" s="30">
        <v>0.24370429985026928</v>
      </c>
      <c r="AE55" s="30">
        <v>0.25174563024906771</v>
      </c>
    </row>
    <row r="56" spans="1:31" s="28" customFormat="1">
      <c r="A56" s="29" t="s">
        <v>132</v>
      </c>
      <c r="B56" s="29" t="s">
        <v>36</v>
      </c>
      <c r="C56" s="30">
        <v>0.10091578772099574</v>
      </c>
      <c r="D56" s="30">
        <v>3.1337828916194591E-2</v>
      </c>
      <c r="E56" s="30">
        <v>3.6745763576326342E-2</v>
      </c>
      <c r="F56" s="30">
        <v>5.5505575372511259E-2</v>
      </c>
      <c r="G56" s="30">
        <v>5.8205901974518429E-2</v>
      </c>
      <c r="H56" s="30">
        <v>6.0482705710321265E-2</v>
      </c>
      <c r="I56" s="30">
        <v>5.8022249710309177E-2</v>
      </c>
      <c r="J56" s="30">
        <v>5.519570054017587E-2</v>
      </c>
      <c r="K56" s="30">
        <v>5.5484100037957763E-2</v>
      </c>
      <c r="L56" s="30">
        <v>5.3844898423921636E-2</v>
      </c>
      <c r="M56" s="30">
        <v>5.6350106433793595E-2</v>
      </c>
      <c r="N56" s="30">
        <v>4.9681729265195665E-2</v>
      </c>
      <c r="O56" s="30">
        <v>4.5691527572880114E-2</v>
      </c>
      <c r="P56" s="30">
        <v>4.4928101546203698E-2</v>
      </c>
      <c r="Q56" s="30">
        <v>4.8663190830594741E-2</v>
      </c>
      <c r="R56" s="30">
        <v>4.8523329017629631E-2</v>
      </c>
      <c r="S56" s="30">
        <v>4.5208930656182596E-2</v>
      </c>
      <c r="T56" s="30">
        <v>4.3797758132492648E-2</v>
      </c>
      <c r="U56" s="30">
        <v>4.5179041330847894E-2</v>
      </c>
      <c r="V56" s="30">
        <v>4.3272901556472614E-2</v>
      </c>
      <c r="W56" s="30">
        <v>0.10186438148081027</v>
      </c>
      <c r="X56" s="30">
        <v>0.13439058470655768</v>
      </c>
      <c r="Y56" s="30">
        <v>0.13001254436416568</v>
      </c>
      <c r="Z56" s="30">
        <v>0.13919127808521384</v>
      </c>
      <c r="AA56" s="30">
        <v>0.13893311101817105</v>
      </c>
      <c r="AB56" s="30">
        <v>0.13787810172736106</v>
      </c>
      <c r="AC56" s="30">
        <v>0.13751723121466167</v>
      </c>
      <c r="AD56" s="30">
        <v>0.13547170362104374</v>
      </c>
      <c r="AE56" s="30">
        <v>0.12857127794783224</v>
      </c>
    </row>
    <row r="57" spans="1:31" s="28" customFormat="1">
      <c r="A57" s="29" t="s">
        <v>132</v>
      </c>
      <c r="B57" s="29" t="s">
        <v>73</v>
      </c>
      <c r="C57" s="30" t="s">
        <v>169</v>
      </c>
      <c r="D57" s="30" t="s">
        <v>169</v>
      </c>
      <c r="E57" s="30" t="s">
        <v>169</v>
      </c>
      <c r="F57" s="30" t="s">
        <v>169</v>
      </c>
      <c r="G57" s="30" t="s">
        <v>169</v>
      </c>
      <c r="H57" s="30" t="s">
        <v>169</v>
      </c>
      <c r="I57" s="30" t="s">
        <v>169</v>
      </c>
      <c r="J57" s="30" t="s">
        <v>169</v>
      </c>
      <c r="K57" s="30" t="s">
        <v>169</v>
      </c>
      <c r="L57" s="30" t="s">
        <v>169</v>
      </c>
      <c r="M57" s="30">
        <v>0.30414454773810023</v>
      </c>
      <c r="N57" s="30">
        <v>0.26644071395350383</v>
      </c>
      <c r="O57" s="30">
        <v>0.25899624697936513</v>
      </c>
      <c r="P57" s="30">
        <v>0.24991978784490018</v>
      </c>
      <c r="Q57" s="30">
        <v>0.25615080156242531</v>
      </c>
      <c r="R57" s="30">
        <v>0.25759803242539292</v>
      </c>
      <c r="S57" s="30">
        <v>0.2554378736223204</v>
      </c>
      <c r="T57" s="30">
        <v>0.24951557153120085</v>
      </c>
      <c r="U57" s="30">
        <v>0.26254068667036329</v>
      </c>
      <c r="V57" s="30">
        <v>0.24937346691351742</v>
      </c>
      <c r="W57" s="30">
        <v>0.25928240582191781</v>
      </c>
      <c r="X57" s="30">
        <v>0.24692789193302891</v>
      </c>
      <c r="Y57" s="30">
        <v>0.22486339421613394</v>
      </c>
      <c r="Z57" s="30">
        <v>0.25087533295281583</v>
      </c>
      <c r="AA57" s="30">
        <v>0.25525998858447446</v>
      </c>
      <c r="AB57" s="30">
        <v>0.2493916000761035</v>
      </c>
      <c r="AC57" s="30">
        <v>0.2494838470319635</v>
      </c>
      <c r="AD57" s="30">
        <v>0.25160047564687976</v>
      </c>
      <c r="AE57" s="30">
        <v>0.23731142503805172</v>
      </c>
    </row>
    <row r="58" spans="1:31" s="28" customFormat="1">
      <c r="A58" s="29" t="s">
        <v>132</v>
      </c>
      <c r="B58" s="29" t="s">
        <v>56</v>
      </c>
      <c r="C58" s="30">
        <v>3.9909300627255145E-2</v>
      </c>
      <c r="D58" s="30">
        <v>5.4028292895336665E-2</v>
      </c>
      <c r="E58" s="30">
        <v>6.273385315100545E-2</v>
      </c>
      <c r="F58" s="30">
        <v>9.3374066008588136E-2</v>
      </c>
      <c r="G58" s="30">
        <v>9.8964754979607134E-2</v>
      </c>
      <c r="H58" s="30">
        <v>0.10254385564819206</v>
      </c>
      <c r="I58" s="30">
        <v>9.4146479048057841E-2</v>
      </c>
      <c r="J58" s="30">
        <v>8.9391234465552277E-2</v>
      </c>
      <c r="K58" s="30">
        <v>9.0493154519777713E-2</v>
      </c>
      <c r="L58" s="30">
        <v>8.9598050271289642E-2</v>
      </c>
      <c r="M58" s="30">
        <v>9.2733291843455593E-2</v>
      </c>
      <c r="N58" s="30">
        <v>7.6882673964737275E-2</v>
      </c>
      <c r="O58" s="30">
        <v>7.2431688740975289E-2</v>
      </c>
      <c r="P58" s="30">
        <v>7.1254667859532564E-2</v>
      </c>
      <c r="Q58" s="30">
        <v>7.3886010245099831E-2</v>
      </c>
      <c r="R58" s="30">
        <v>7.1723364683283261E-2</v>
      </c>
      <c r="S58" s="30">
        <v>6.5357975214622929E-2</v>
      </c>
      <c r="T58" s="30">
        <v>6.2892960492085578E-2</v>
      </c>
      <c r="U58" s="30">
        <v>6.3110140484838637E-2</v>
      </c>
      <c r="V58" s="30">
        <v>6.0265198594172446E-2</v>
      </c>
      <c r="W58" s="30">
        <v>5.6445069206114182E-2</v>
      </c>
      <c r="X58" s="30">
        <v>5.3865057840891163E-2</v>
      </c>
      <c r="Y58" s="30">
        <v>4.7122510740457042E-2</v>
      </c>
      <c r="Z58" s="30">
        <v>5.2088183061093848E-2</v>
      </c>
      <c r="AA58" s="30">
        <v>5.1506853351510028E-2</v>
      </c>
      <c r="AB58" s="30">
        <v>4.8677236141424926E-2</v>
      </c>
      <c r="AC58" s="30">
        <v>4.5145524271725329E-2</v>
      </c>
      <c r="AD58" s="30">
        <v>4.5505268194518257E-2</v>
      </c>
      <c r="AE58" s="30">
        <v>3.9080254116310706E-2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0" t="s">
        <v>169</v>
      </c>
      <c r="D62" s="30" t="s">
        <v>169</v>
      </c>
      <c r="E62" s="30" t="s">
        <v>169</v>
      </c>
      <c r="F62" s="30" t="s">
        <v>169</v>
      </c>
      <c r="G62" s="30" t="s">
        <v>169</v>
      </c>
      <c r="H62" s="30" t="s">
        <v>169</v>
      </c>
      <c r="I62" s="30" t="s">
        <v>169</v>
      </c>
      <c r="J62" s="30" t="s">
        <v>169</v>
      </c>
      <c r="K62" s="30" t="s">
        <v>169</v>
      </c>
      <c r="L62" s="30" t="s">
        <v>169</v>
      </c>
      <c r="M62" s="30" t="s">
        <v>169</v>
      </c>
      <c r="N62" s="30" t="s">
        <v>169</v>
      </c>
      <c r="O62" s="30" t="s">
        <v>169</v>
      </c>
      <c r="P62" s="30" t="s">
        <v>169</v>
      </c>
      <c r="Q62" s="30" t="s">
        <v>169</v>
      </c>
      <c r="R62" s="30" t="s">
        <v>169</v>
      </c>
      <c r="S62" s="30" t="s">
        <v>169</v>
      </c>
      <c r="T62" s="30" t="s">
        <v>169</v>
      </c>
      <c r="U62" s="30" t="s">
        <v>169</v>
      </c>
      <c r="V62" s="30" t="s">
        <v>169</v>
      </c>
      <c r="W62" s="30" t="s">
        <v>169</v>
      </c>
      <c r="X62" s="30" t="s">
        <v>169</v>
      </c>
      <c r="Y62" s="30" t="s">
        <v>169</v>
      </c>
      <c r="Z62" s="30" t="s">
        <v>169</v>
      </c>
      <c r="AA62" s="30" t="s">
        <v>169</v>
      </c>
      <c r="AB62" s="30" t="s">
        <v>169</v>
      </c>
      <c r="AC62" s="30" t="s">
        <v>169</v>
      </c>
      <c r="AD62" s="30" t="s">
        <v>169</v>
      </c>
      <c r="AE62" s="30" t="s">
        <v>169</v>
      </c>
    </row>
    <row r="63" spans="1:31" s="28" customFormat="1">
      <c r="A63" s="29" t="s">
        <v>133</v>
      </c>
      <c r="B63" s="29" t="s">
        <v>71</v>
      </c>
      <c r="C63" s="30" t="s">
        <v>169</v>
      </c>
      <c r="D63" s="30" t="s">
        <v>169</v>
      </c>
      <c r="E63" s="30" t="s">
        <v>169</v>
      </c>
      <c r="F63" s="30" t="s">
        <v>169</v>
      </c>
      <c r="G63" s="30" t="s">
        <v>169</v>
      </c>
      <c r="H63" s="30" t="s">
        <v>169</v>
      </c>
      <c r="I63" s="30" t="s">
        <v>169</v>
      </c>
      <c r="J63" s="30" t="s">
        <v>169</v>
      </c>
      <c r="K63" s="30" t="s">
        <v>169</v>
      </c>
      <c r="L63" s="30" t="s">
        <v>169</v>
      </c>
      <c r="M63" s="30" t="s">
        <v>169</v>
      </c>
      <c r="N63" s="30" t="s">
        <v>169</v>
      </c>
      <c r="O63" s="30" t="s">
        <v>169</v>
      </c>
      <c r="P63" s="30" t="s">
        <v>169</v>
      </c>
      <c r="Q63" s="30" t="s">
        <v>169</v>
      </c>
      <c r="R63" s="30" t="s">
        <v>169</v>
      </c>
      <c r="S63" s="30" t="s">
        <v>169</v>
      </c>
      <c r="T63" s="30" t="s">
        <v>169</v>
      </c>
      <c r="U63" s="30" t="s">
        <v>169</v>
      </c>
      <c r="V63" s="30" t="s">
        <v>169</v>
      </c>
      <c r="W63" s="30" t="s">
        <v>169</v>
      </c>
      <c r="X63" s="30" t="s">
        <v>169</v>
      </c>
      <c r="Y63" s="30" t="s">
        <v>169</v>
      </c>
      <c r="Z63" s="30" t="s">
        <v>169</v>
      </c>
      <c r="AA63" s="30" t="s">
        <v>169</v>
      </c>
      <c r="AB63" s="30" t="s">
        <v>169</v>
      </c>
      <c r="AC63" s="30" t="s">
        <v>169</v>
      </c>
      <c r="AD63" s="30" t="s">
        <v>169</v>
      </c>
      <c r="AE63" s="30" t="s">
        <v>169</v>
      </c>
    </row>
    <row r="64" spans="1:31" s="28" customFormat="1">
      <c r="A64" s="29" t="s">
        <v>133</v>
      </c>
      <c r="B64" s="29" t="s">
        <v>20</v>
      </c>
      <c r="C64" s="30">
        <v>0.17949788437472436</v>
      </c>
      <c r="D64" s="30">
        <v>0.17949788432050418</v>
      </c>
      <c r="E64" s="30">
        <v>0.10895419075265643</v>
      </c>
      <c r="F64" s="30">
        <v>0.15283209571114403</v>
      </c>
      <c r="G64" s="30">
        <v>0.18998970784453889</v>
      </c>
      <c r="H64" s="30">
        <v>0.15085750130471684</v>
      </c>
      <c r="I64" s="30">
        <v>0.10923185076031282</v>
      </c>
      <c r="J64" s="30">
        <v>9.7000005497753367E-2</v>
      </c>
      <c r="K64" s="30">
        <v>0.13057448586603265</v>
      </c>
      <c r="L64" s="30">
        <v>0.14587671929787077</v>
      </c>
      <c r="M64" s="30">
        <v>0.17894001841861853</v>
      </c>
      <c r="N64" s="30">
        <v>0.2020226794069257</v>
      </c>
      <c r="O64" s="30">
        <v>0.24354560569128447</v>
      </c>
      <c r="P64" s="30">
        <v>0.25837965980699779</v>
      </c>
      <c r="Q64" s="30">
        <v>0.17770241912024931</v>
      </c>
      <c r="R64" s="30">
        <v>0.17360268322519873</v>
      </c>
      <c r="S64" s="30" t="s">
        <v>169</v>
      </c>
      <c r="T64" s="30" t="s">
        <v>169</v>
      </c>
      <c r="U64" s="30" t="s">
        <v>169</v>
      </c>
      <c r="V64" s="30" t="s">
        <v>169</v>
      </c>
      <c r="W64" s="30" t="s">
        <v>169</v>
      </c>
      <c r="X64" s="30" t="s">
        <v>169</v>
      </c>
      <c r="Y64" s="30" t="s">
        <v>169</v>
      </c>
      <c r="Z64" s="30" t="s">
        <v>169</v>
      </c>
      <c r="AA64" s="30" t="s">
        <v>169</v>
      </c>
      <c r="AB64" s="30" t="s">
        <v>169</v>
      </c>
      <c r="AC64" s="30" t="s">
        <v>169</v>
      </c>
      <c r="AD64" s="30" t="s">
        <v>169</v>
      </c>
      <c r="AE64" s="30" t="s">
        <v>169</v>
      </c>
    </row>
    <row r="65" spans="1:31" s="28" customFormat="1">
      <c r="A65" s="29" t="s">
        <v>133</v>
      </c>
      <c r="B65" s="29" t="s">
        <v>32</v>
      </c>
      <c r="C65" s="30">
        <v>9.3369313641552501E-2</v>
      </c>
      <c r="D65" s="30">
        <v>9.6208040810502271E-2</v>
      </c>
      <c r="E65" s="30">
        <v>9.1399179509132414E-2</v>
      </c>
      <c r="F65" s="30">
        <v>1.5563975456621004E-2</v>
      </c>
      <c r="G65" s="30">
        <v>1.5226962043378997E-2</v>
      </c>
      <c r="H65" s="30">
        <v>1.7975771261415526E-2</v>
      </c>
      <c r="I65" s="30">
        <v>1.1671890696347033E-2</v>
      </c>
      <c r="J65" s="30">
        <v>1.3592545662100457E-2</v>
      </c>
      <c r="K65" s="30">
        <v>1.1639999999999987E-2</v>
      </c>
      <c r="L65" s="30">
        <v>1.6309484874429223E-2</v>
      </c>
      <c r="M65" s="30">
        <v>2.5140002853881276E-2</v>
      </c>
      <c r="N65" s="30">
        <v>4.5141790810502291E-2</v>
      </c>
      <c r="O65" s="30">
        <v>5.452534531963471E-2</v>
      </c>
      <c r="P65" s="30">
        <v>9.942467180365297E-2</v>
      </c>
      <c r="Q65" s="30" t="s">
        <v>169</v>
      </c>
      <c r="R65" s="30" t="s">
        <v>169</v>
      </c>
      <c r="S65" s="30" t="s">
        <v>169</v>
      </c>
      <c r="T65" s="30" t="s">
        <v>169</v>
      </c>
      <c r="U65" s="30" t="s">
        <v>169</v>
      </c>
      <c r="V65" s="30" t="s">
        <v>169</v>
      </c>
      <c r="W65" s="30" t="s">
        <v>169</v>
      </c>
      <c r="X65" s="30" t="s">
        <v>169</v>
      </c>
      <c r="Y65" s="30" t="s">
        <v>169</v>
      </c>
      <c r="Z65" s="30" t="s">
        <v>169</v>
      </c>
      <c r="AA65" s="30" t="s">
        <v>169</v>
      </c>
      <c r="AB65" s="30" t="s">
        <v>169</v>
      </c>
      <c r="AC65" s="30" t="s">
        <v>169</v>
      </c>
      <c r="AD65" s="30" t="s">
        <v>169</v>
      </c>
      <c r="AE65" s="30" t="s">
        <v>169</v>
      </c>
    </row>
    <row r="66" spans="1:31" s="28" customFormat="1">
      <c r="A66" s="29" t="s">
        <v>133</v>
      </c>
      <c r="B66" s="29" t="s">
        <v>66</v>
      </c>
      <c r="C66" s="30">
        <v>3.5746534087907726E-3</v>
      </c>
      <c r="D66" s="30">
        <v>1.9101658511846912E-3</v>
      </c>
      <c r="E66" s="30">
        <v>6.6929680804006771E-3</v>
      </c>
      <c r="F66" s="30">
        <v>7.0270460084186958E-3</v>
      </c>
      <c r="G66" s="30">
        <v>8.9940849585703232E-3</v>
      </c>
      <c r="H66" s="30">
        <v>8.6293315938488803E-3</v>
      </c>
      <c r="I66" s="30">
        <v>4.4465653650598022E-3</v>
      </c>
      <c r="J66" s="30">
        <v>5.0995331554140365E-3</v>
      </c>
      <c r="K66" s="30">
        <v>4.7831986272491144E-3</v>
      </c>
      <c r="L66" s="30">
        <v>9.5893684554706725E-3</v>
      </c>
      <c r="M66" s="30">
        <v>1.6182939603329661E-2</v>
      </c>
      <c r="N66" s="30">
        <v>3.6141160815065132E-2</v>
      </c>
      <c r="O66" s="30">
        <v>4.3625427668745387E-2</v>
      </c>
      <c r="P66" s="30">
        <v>5.8392229418998076E-2</v>
      </c>
      <c r="Q66" s="30">
        <v>3.7665395561583132E-2</v>
      </c>
      <c r="R66" s="30">
        <v>3.2774572460455759E-2</v>
      </c>
      <c r="S66" s="30">
        <v>8.0929143796422659E-2</v>
      </c>
      <c r="T66" s="30">
        <v>8.8476653241492328E-2</v>
      </c>
      <c r="U66" s="30">
        <v>0.10623892156590874</v>
      </c>
      <c r="V66" s="30">
        <v>0.11876576623642512</v>
      </c>
      <c r="W66" s="30">
        <v>0.10662571251198751</v>
      </c>
      <c r="X66" s="30">
        <v>0.12398883501702836</v>
      </c>
      <c r="Y66" s="30">
        <v>0.15068729711654202</v>
      </c>
      <c r="Z66" s="30">
        <v>9.3974580020565454E-2</v>
      </c>
      <c r="AA66" s="30">
        <v>9.9387237636315962E-2</v>
      </c>
      <c r="AB66" s="30">
        <v>0.10267308022816181</v>
      </c>
      <c r="AC66" s="30">
        <v>9.9178619839989574E-2</v>
      </c>
      <c r="AD66" s="30">
        <v>0.11228808021043828</v>
      </c>
      <c r="AE66" s="30">
        <v>0.10318909267998677</v>
      </c>
    </row>
    <row r="67" spans="1:31" s="28" customFormat="1">
      <c r="A67" s="29" t="s">
        <v>133</v>
      </c>
      <c r="B67" s="29" t="s">
        <v>65</v>
      </c>
      <c r="C67" s="30" t="s">
        <v>169</v>
      </c>
      <c r="D67" s="30" t="s">
        <v>169</v>
      </c>
      <c r="E67" s="30" t="s">
        <v>169</v>
      </c>
      <c r="F67" s="30" t="s">
        <v>169</v>
      </c>
      <c r="G67" s="30" t="s">
        <v>169</v>
      </c>
      <c r="H67" s="30" t="s">
        <v>169</v>
      </c>
      <c r="I67" s="30" t="s">
        <v>169</v>
      </c>
      <c r="J67" s="30" t="s">
        <v>169</v>
      </c>
      <c r="K67" s="30" t="s">
        <v>169</v>
      </c>
      <c r="L67" s="30" t="s">
        <v>169</v>
      </c>
      <c r="M67" s="30" t="s">
        <v>169</v>
      </c>
      <c r="N67" s="30" t="s">
        <v>169</v>
      </c>
      <c r="O67" s="30" t="s">
        <v>169</v>
      </c>
      <c r="P67" s="30" t="s">
        <v>169</v>
      </c>
      <c r="Q67" s="30" t="s">
        <v>169</v>
      </c>
      <c r="R67" s="30" t="s">
        <v>169</v>
      </c>
      <c r="S67" s="30" t="s">
        <v>169</v>
      </c>
      <c r="T67" s="30" t="s">
        <v>169</v>
      </c>
      <c r="U67" s="30" t="s">
        <v>169</v>
      </c>
      <c r="V67" s="30" t="s">
        <v>169</v>
      </c>
      <c r="W67" s="30" t="s">
        <v>169</v>
      </c>
      <c r="X67" s="30" t="s">
        <v>169</v>
      </c>
      <c r="Y67" s="30" t="s">
        <v>169</v>
      </c>
      <c r="Z67" s="30" t="s">
        <v>169</v>
      </c>
      <c r="AA67" s="30" t="s">
        <v>169</v>
      </c>
      <c r="AB67" s="30" t="s">
        <v>169</v>
      </c>
      <c r="AC67" s="30" t="s">
        <v>169</v>
      </c>
      <c r="AD67" s="30" t="s">
        <v>169</v>
      </c>
      <c r="AE67" s="30" t="s">
        <v>169</v>
      </c>
    </row>
    <row r="68" spans="1:31" s="28" customFormat="1">
      <c r="A68" s="29" t="s">
        <v>133</v>
      </c>
      <c r="B68" s="29" t="s">
        <v>69</v>
      </c>
      <c r="C68" s="30">
        <v>0.34630164138305281</v>
      </c>
      <c r="D68" s="30">
        <v>0.3417059724460535</v>
      </c>
      <c r="E68" s="30">
        <v>0.29930641798368507</v>
      </c>
      <c r="F68" s="30">
        <v>0.32463716107677387</v>
      </c>
      <c r="G68" s="30">
        <v>0.31567775052308999</v>
      </c>
      <c r="H68" s="30">
        <v>0.35191891692635618</v>
      </c>
      <c r="I68" s="30">
        <v>0.34891787957776682</v>
      </c>
      <c r="J68" s="30">
        <v>0.33506195158271151</v>
      </c>
      <c r="K68" s="30">
        <v>0.34223957531707122</v>
      </c>
      <c r="L68" s="30">
        <v>0.3376123184746781</v>
      </c>
      <c r="M68" s="30">
        <v>0.34842646214683148</v>
      </c>
      <c r="N68" s="30">
        <v>0.30022644100693013</v>
      </c>
      <c r="O68" s="30">
        <v>0.29732911144611313</v>
      </c>
      <c r="P68" s="30">
        <v>0.276465758286699</v>
      </c>
      <c r="Q68" s="30">
        <v>0.32459558036853386</v>
      </c>
      <c r="R68" s="30">
        <v>0.32528918764049625</v>
      </c>
      <c r="S68" s="30">
        <v>0.31272035661160574</v>
      </c>
      <c r="T68" s="30">
        <v>0.32550981148444114</v>
      </c>
      <c r="U68" s="30">
        <v>0.31992152182085942</v>
      </c>
      <c r="V68" s="30">
        <v>0.3368612303969728</v>
      </c>
      <c r="W68" s="30">
        <v>0.2971894835885508</v>
      </c>
      <c r="X68" s="30">
        <v>0.29229702135920288</v>
      </c>
      <c r="Y68" s="30">
        <v>0.26788385503064072</v>
      </c>
      <c r="Z68" s="30">
        <v>0.30088150823415571</v>
      </c>
      <c r="AA68" s="30">
        <v>0.30764282988441066</v>
      </c>
      <c r="AB68" s="30">
        <v>0.28810469225430274</v>
      </c>
      <c r="AC68" s="30">
        <v>0.29920227607675204</v>
      </c>
      <c r="AD68" s="30">
        <v>0.28875256557596901</v>
      </c>
      <c r="AE68" s="30">
        <v>0.29610683177229397</v>
      </c>
    </row>
    <row r="69" spans="1:31" s="28" customFormat="1">
      <c r="A69" s="29" t="s">
        <v>133</v>
      </c>
      <c r="B69" s="29" t="s">
        <v>68</v>
      </c>
      <c r="C69" s="30">
        <v>0.30629107078131312</v>
      </c>
      <c r="D69" s="30">
        <v>0.2909900819851568</v>
      </c>
      <c r="E69" s="30">
        <v>0.29366559465576836</v>
      </c>
      <c r="F69" s="30">
        <v>0.28194385284021628</v>
      </c>
      <c r="G69" s="30">
        <v>0.27508560283477829</v>
      </c>
      <c r="H69" s="30">
        <v>0.28163254956767425</v>
      </c>
      <c r="I69" s="30">
        <v>0.29034634776806423</v>
      </c>
      <c r="J69" s="30">
        <v>0.27606661410753941</v>
      </c>
      <c r="K69" s="30">
        <v>0.28770083272669628</v>
      </c>
      <c r="L69" s="30">
        <v>0.29025641096219229</v>
      </c>
      <c r="M69" s="30">
        <v>0.28879652021584312</v>
      </c>
      <c r="N69" s="30">
        <v>0.2852832365534167</v>
      </c>
      <c r="O69" s="30">
        <v>0.25623979650334822</v>
      </c>
      <c r="P69" s="30">
        <v>0.25365913940123436</v>
      </c>
      <c r="Q69" s="30">
        <v>0.26386345670367717</v>
      </c>
      <c r="R69" s="30">
        <v>0.25930090047395632</v>
      </c>
      <c r="S69" s="30">
        <v>0.22567027759334307</v>
      </c>
      <c r="T69" s="30">
        <v>0.22455866876476255</v>
      </c>
      <c r="U69" s="30">
        <v>0.22332039779472831</v>
      </c>
      <c r="V69" s="30">
        <v>0.23204059304811953</v>
      </c>
      <c r="W69" s="30">
        <v>0.22687972888101907</v>
      </c>
      <c r="X69" s="30">
        <v>0.21752645967612133</v>
      </c>
      <c r="Y69" s="30">
        <v>0.20706608586219985</v>
      </c>
      <c r="Z69" s="30">
        <v>0.2021506304399969</v>
      </c>
      <c r="AA69" s="30">
        <v>0.20600746690452565</v>
      </c>
      <c r="AB69" s="30">
        <v>0.17869781621232081</v>
      </c>
      <c r="AC69" s="30">
        <v>0.17961541735463282</v>
      </c>
      <c r="AD69" s="30">
        <v>0.17598955228475105</v>
      </c>
      <c r="AE69" s="30">
        <v>0.18509835991144183</v>
      </c>
    </row>
    <row r="70" spans="1:31" s="28" customFormat="1">
      <c r="A70" s="29" t="s">
        <v>133</v>
      </c>
      <c r="B70" s="29" t="s">
        <v>36</v>
      </c>
      <c r="C70" s="30">
        <v>4.6914256341203921E-2</v>
      </c>
      <c r="D70" s="30">
        <v>4.7918441125453841E-2</v>
      </c>
      <c r="E70" s="30">
        <v>6.0155488883583921E-2</v>
      </c>
      <c r="F70" s="30">
        <v>6.0390583618515417E-2</v>
      </c>
      <c r="G70" s="30">
        <v>6.079974406233099E-2</v>
      </c>
      <c r="H70" s="30">
        <v>6.2297972155114713E-2</v>
      </c>
      <c r="I70" s="30">
        <v>5.9696285343089427E-2</v>
      </c>
      <c r="J70" s="30">
        <v>5.6546381784797865E-2</v>
      </c>
      <c r="K70" s="30">
        <v>5.5149392757528691E-2</v>
      </c>
      <c r="L70" s="30">
        <v>6.3741592114507445E-2</v>
      </c>
      <c r="M70" s="30">
        <v>6.1054166407860405E-2</v>
      </c>
      <c r="N70" s="30">
        <v>5.8103749314863312E-2</v>
      </c>
      <c r="O70" s="30">
        <v>5.6182974585210509E-2</v>
      </c>
      <c r="P70" s="30">
        <v>5.16332905416109E-2</v>
      </c>
      <c r="Q70" s="30">
        <v>0.12362681144249549</v>
      </c>
      <c r="R70" s="30">
        <v>0.12293907657874199</v>
      </c>
      <c r="S70" s="30">
        <v>0.12432428178166463</v>
      </c>
      <c r="T70" s="30">
        <v>0.12239688635749607</v>
      </c>
      <c r="U70" s="30">
        <v>0.12365391356523497</v>
      </c>
      <c r="V70" s="30">
        <v>0.1203294472532266</v>
      </c>
      <c r="W70" s="30">
        <v>0.1240988914479276</v>
      </c>
      <c r="X70" s="30">
        <v>0.11997893141984488</v>
      </c>
      <c r="Y70" s="30">
        <v>0.11021528540680271</v>
      </c>
      <c r="Z70" s="30">
        <v>0.11889507079645417</v>
      </c>
      <c r="AA70" s="30">
        <v>0.11954217195134927</v>
      </c>
      <c r="AB70" s="30">
        <v>0.11032154382059078</v>
      </c>
      <c r="AC70" s="30">
        <v>0.11118569151227352</v>
      </c>
      <c r="AD70" s="30">
        <v>0.11011068731348456</v>
      </c>
      <c r="AE70" s="30">
        <v>0.10444054492383732</v>
      </c>
    </row>
    <row r="71" spans="1:31" s="28" customFormat="1">
      <c r="A71" s="29" t="s">
        <v>133</v>
      </c>
      <c r="B71" s="29" t="s">
        <v>73</v>
      </c>
      <c r="C71" s="30" t="s">
        <v>169</v>
      </c>
      <c r="D71" s="30" t="s">
        <v>169</v>
      </c>
      <c r="E71" s="30" t="s">
        <v>169</v>
      </c>
      <c r="F71" s="30" t="s">
        <v>169</v>
      </c>
      <c r="G71" s="30" t="s">
        <v>169</v>
      </c>
      <c r="H71" s="30" t="s">
        <v>169</v>
      </c>
      <c r="I71" s="30" t="s">
        <v>169</v>
      </c>
      <c r="J71" s="30" t="s">
        <v>169</v>
      </c>
      <c r="K71" s="30" t="s">
        <v>169</v>
      </c>
      <c r="L71" s="30" t="s">
        <v>169</v>
      </c>
      <c r="M71" s="30" t="s">
        <v>169</v>
      </c>
      <c r="N71" s="30" t="s">
        <v>169</v>
      </c>
      <c r="O71" s="30" t="s">
        <v>169</v>
      </c>
      <c r="P71" s="30" t="s">
        <v>169</v>
      </c>
      <c r="Q71" s="30" t="s">
        <v>169</v>
      </c>
      <c r="R71" s="30" t="s">
        <v>169</v>
      </c>
      <c r="S71" s="30" t="s">
        <v>169</v>
      </c>
      <c r="T71" s="30" t="s">
        <v>169</v>
      </c>
      <c r="U71" s="30" t="s">
        <v>169</v>
      </c>
      <c r="V71" s="30" t="s">
        <v>169</v>
      </c>
      <c r="W71" s="30" t="s">
        <v>169</v>
      </c>
      <c r="X71" s="30" t="s">
        <v>169</v>
      </c>
      <c r="Y71" s="30" t="s">
        <v>169</v>
      </c>
      <c r="Z71" s="30" t="s">
        <v>169</v>
      </c>
      <c r="AA71" s="30" t="s">
        <v>169</v>
      </c>
      <c r="AB71" s="30" t="s">
        <v>169</v>
      </c>
      <c r="AC71" s="30" t="s">
        <v>169</v>
      </c>
      <c r="AD71" s="30" t="s">
        <v>169</v>
      </c>
      <c r="AE71" s="30" t="s">
        <v>169</v>
      </c>
    </row>
    <row r="72" spans="1:31" s="28" customFormat="1">
      <c r="A72" s="29" t="s">
        <v>133</v>
      </c>
      <c r="B72" s="29" t="s">
        <v>56</v>
      </c>
      <c r="C72" s="30">
        <v>8.1588068887980258E-2</v>
      </c>
      <c r="D72" s="30">
        <v>8.2397736653259376E-2</v>
      </c>
      <c r="E72" s="30">
        <v>0.10047157613171555</v>
      </c>
      <c r="F72" s="30">
        <v>9.6863729142961569E-2</v>
      </c>
      <c r="G72" s="30">
        <v>9.6315009218163536E-2</v>
      </c>
      <c r="H72" s="30">
        <v>9.648269100440425E-2</v>
      </c>
      <c r="I72" s="30">
        <v>9.1538919507303709E-2</v>
      </c>
      <c r="J72" s="30">
        <v>8.6896407294226624E-2</v>
      </c>
      <c r="K72" s="30">
        <v>8.4593249477797713E-2</v>
      </c>
      <c r="L72" s="30">
        <v>8.6371465201446507E-2</v>
      </c>
      <c r="M72" s="30">
        <v>8.3129050110720401E-2</v>
      </c>
      <c r="N72" s="30">
        <v>7.5339905053956907E-2</v>
      </c>
      <c r="O72" s="30">
        <v>7.1985978428743158E-2</v>
      </c>
      <c r="P72" s="30">
        <v>7.0032181176156671E-2</v>
      </c>
      <c r="Q72" s="30">
        <v>6.2037492135603882E-2</v>
      </c>
      <c r="R72" s="30">
        <v>6.1128504467353642E-2</v>
      </c>
      <c r="S72" s="30">
        <v>5.7972095864967522E-2</v>
      </c>
      <c r="T72" s="30">
        <v>5.617635977044623E-2</v>
      </c>
      <c r="U72" s="30">
        <v>5.5852854201716116E-2</v>
      </c>
      <c r="V72" s="30">
        <v>5.358569951977564E-2</v>
      </c>
      <c r="W72" s="30">
        <v>4.982547266124622E-2</v>
      </c>
      <c r="X72" s="30">
        <v>4.7316095002844269E-2</v>
      </c>
      <c r="Y72" s="30">
        <v>3.9838654650764194E-2</v>
      </c>
      <c r="Z72" s="30">
        <v>4.384372963763717E-2</v>
      </c>
      <c r="AA72" s="30">
        <v>4.3637794127835132E-2</v>
      </c>
      <c r="AB72" s="30">
        <v>3.7303588490568002E-2</v>
      </c>
      <c r="AC72" s="30">
        <v>3.7227890798505928E-2</v>
      </c>
      <c r="AD72" s="30">
        <v>3.8139242368938314E-2</v>
      </c>
      <c r="AE72" s="30">
        <v>3.2443067770033453E-2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0" t="s">
        <v>169</v>
      </c>
      <c r="D76" s="30" t="s">
        <v>169</v>
      </c>
      <c r="E76" s="30" t="s">
        <v>169</v>
      </c>
      <c r="F76" s="30" t="s">
        <v>169</v>
      </c>
      <c r="G76" s="30" t="s">
        <v>169</v>
      </c>
      <c r="H76" s="30" t="s">
        <v>169</v>
      </c>
      <c r="I76" s="30" t="s">
        <v>169</v>
      </c>
      <c r="J76" s="30" t="s">
        <v>169</v>
      </c>
      <c r="K76" s="30" t="s">
        <v>169</v>
      </c>
      <c r="L76" s="30" t="s">
        <v>169</v>
      </c>
      <c r="M76" s="30" t="s">
        <v>169</v>
      </c>
      <c r="N76" s="30" t="s">
        <v>169</v>
      </c>
      <c r="O76" s="30" t="s">
        <v>169</v>
      </c>
      <c r="P76" s="30" t="s">
        <v>169</v>
      </c>
      <c r="Q76" s="30" t="s">
        <v>169</v>
      </c>
      <c r="R76" s="30" t="s">
        <v>169</v>
      </c>
      <c r="S76" s="30" t="s">
        <v>169</v>
      </c>
      <c r="T76" s="30" t="s">
        <v>169</v>
      </c>
      <c r="U76" s="30" t="s">
        <v>169</v>
      </c>
      <c r="V76" s="30" t="s">
        <v>169</v>
      </c>
      <c r="W76" s="30" t="s">
        <v>169</v>
      </c>
      <c r="X76" s="30" t="s">
        <v>169</v>
      </c>
      <c r="Y76" s="30" t="s">
        <v>169</v>
      </c>
      <c r="Z76" s="30" t="s">
        <v>169</v>
      </c>
      <c r="AA76" s="30" t="s">
        <v>169</v>
      </c>
      <c r="AB76" s="30" t="s">
        <v>169</v>
      </c>
      <c r="AC76" s="30" t="s">
        <v>169</v>
      </c>
      <c r="AD76" s="30" t="s">
        <v>169</v>
      </c>
      <c r="AE76" s="30" t="s">
        <v>169</v>
      </c>
    </row>
    <row r="77" spans="1:31" s="28" customFormat="1">
      <c r="A77" s="29" t="s">
        <v>134</v>
      </c>
      <c r="B77" s="29" t="s">
        <v>71</v>
      </c>
      <c r="C77" s="30" t="s">
        <v>169</v>
      </c>
      <c r="D77" s="30" t="s">
        <v>169</v>
      </c>
      <c r="E77" s="30" t="s">
        <v>169</v>
      </c>
      <c r="F77" s="30" t="s">
        <v>169</v>
      </c>
      <c r="G77" s="30" t="s">
        <v>169</v>
      </c>
      <c r="H77" s="30" t="s">
        <v>169</v>
      </c>
      <c r="I77" s="30" t="s">
        <v>169</v>
      </c>
      <c r="J77" s="30" t="s">
        <v>169</v>
      </c>
      <c r="K77" s="30" t="s">
        <v>169</v>
      </c>
      <c r="L77" s="30" t="s">
        <v>169</v>
      </c>
      <c r="M77" s="30" t="s">
        <v>169</v>
      </c>
      <c r="N77" s="30" t="s">
        <v>169</v>
      </c>
      <c r="O77" s="30" t="s">
        <v>169</v>
      </c>
      <c r="P77" s="30" t="s">
        <v>169</v>
      </c>
      <c r="Q77" s="30" t="s">
        <v>169</v>
      </c>
      <c r="R77" s="30" t="s">
        <v>169</v>
      </c>
      <c r="S77" s="30" t="s">
        <v>169</v>
      </c>
      <c r="T77" s="30" t="s">
        <v>169</v>
      </c>
      <c r="U77" s="30" t="s">
        <v>169</v>
      </c>
      <c r="V77" s="30" t="s">
        <v>169</v>
      </c>
      <c r="W77" s="30" t="s">
        <v>169</v>
      </c>
      <c r="X77" s="30" t="s">
        <v>169</v>
      </c>
      <c r="Y77" s="30" t="s">
        <v>169</v>
      </c>
      <c r="Z77" s="30" t="s">
        <v>169</v>
      </c>
      <c r="AA77" s="30" t="s">
        <v>169</v>
      </c>
      <c r="AB77" s="30" t="s">
        <v>169</v>
      </c>
      <c r="AC77" s="30" t="s">
        <v>169</v>
      </c>
      <c r="AD77" s="30" t="s">
        <v>169</v>
      </c>
      <c r="AE77" s="30" t="s">
        <v>169</v>
      </c>
    </row>
    <row r="78" spans="1:31" s="28" customFormat="1">
      <c r="A78" s="29" t="s">
        <v>134</v>
      </c>
      <c r="B78" s="29" t="s">
        <v>20</v>
      </c>
      <c r="C78" s="30">
        <v>1.3740056419037582E-8</v>
      </c>
      <c r="D78" s="30">
        <v>1.3472162583421144E-8</v>
      </c>
      <c r="E78" s="30">
        <v>1.396538351773797E-8</v>
      </c>
      <c r="F78" s="30">
        <v>1.4015616218826836E-8</v>
      </c>
      <c r="G78" s="30">
        <v>1.4019172593958552E-8</v>
      </c>
      <c r="H78" s="30">
        <v>1.4468158368457972E-8</v>
      </c>
      <c r="I78" s="30">
        <v>1.5588709606603441E-8</v>
      </c>
      <c r="J78" s="30">
        <v>1.6002726005444327E-8</v>
      </c>
      <c r="K78" s="30">
        <v>1.7430422374429224E-8</v>
      </c>
      <c r="L78" s="30">
        <v>1.7661284356340007E-8</v>
      </c>
      <c r="M78" s="30">
        <v>1.7630813685458376E-8</v>
      </c>
      <c r="N78" s="30">
        <v>1.9890213382507903E-8</v>
      </c>
      <c r="O78" s="30">
        <v>1.9903346724622407E-8</v>
      </c>
      <c r="P78" s="30">
        <v>1.9357404724271161E-8</v>
      </c>
      <c r="Q78" s="30">
        <v>1.9692422945205483E-8</v>
      </c>
      <c r="R78" s="30">
        <v>2.0292625461011593E-8</v>
      </c>
      <c r="S78" s="30">
        <v>2.0867526672813487E-8</v>
      </c>
      <c r="T78" s="30">
        <v>2.2621142869687386E-8</v>
      </c>
      <c r="U78" s="30">
        <v>2.4114747980330118E-8</v>
      </c>
      <c r="V78" s="30">
        <v>2.3658464502107425E-8</v>
      </c>
      <c r="W78" s="30">
        <v>2.6745782841587637E-8</v>
      </c>
      <c r="X78" s="30">
        <v>2.6866065156304884E-8</v>
      </c>
      <c r="Y78" s="30">
        <v>2.6226666776431275E-8</v>
      </c>
      <c r="Z78" s="30">
        <v>2.6536228925184402E-8</v>
      </c>
      <c r="AA78" s="30">
        <v>2.8006333421145066E-8</v>
      </c>
      <c r="AB78" s="30">
        <v>3.050059821742185E-8</v>
      </c>
      <c r="AC78" s="30">
        <v>3.2823532446434842E-8</v>
      </c>
      <c r="AD78" s="30">
        <v>3.3724968168247275E-8</v>
      </c>
      <c r="AE78" s="30">
        <v>3.1188072971548998E-8</v>
      </c>
    </row>
    <row r="79" spans="1:31" s="28" customFormat="1">
      <c r="A79" s="29" t="s">
        <v>134</v>
      </c>
      <c r="B79" s="29" t="s">
        <v>32</v>
      </c>
      <c r="C79" s="30" t="s">
        <v>169</v>
      </c>
      <c r="D79" s="30" t="s">
        <v>169</v>
      </c>
      <c r="E79" s="30" t="s">
        <v>169</v>
      </c>
      <c r="F79" s="30" t="s">
        <v>169</v>
      </c>
      <c r="G79" s="30" t="s">
        <v>169</v>
      </c>
      <c r="H79" s="30" t="s">
        <v>169</v>
      </c>
      <c r="I79" s="30" t="s">
        <v>169</v>
      </c>
      <c r="J79" s="30" t="s">
        <v>169</v>
      </c>
      <c r="K79" s="30" t="s">
        <v>169</v>
      </c>
      <c r="L79" s="30" t="s">
        <v>169</v>
      </c>
      <c r="M79" s="30" t="s">
        <v>169</v>
      </c>
      <c r="N79" s="30" t="s">
        <v>169</v>
      </c>
      <c r="O79" s="30" t="s">
        <v>169</v>
      </c>
      <c r="P79" s="30" t="s">
        <v>169</v>
      </c>
      <c r="Q79" s="30" t="s">
        <v>169</v>
      </c>
      <c r="R79" s="30" t="s">
        <v>169</v>
      </c>
      <c r="S79" s="30" t="s">
        <v>169</v>
      </c>
      <c r="T79" s="30" t="s">
        <v>169</v>
      </c>
      <c r="U79" s="30" t="s">
        <v>169</v>
      </c>
      <c r="V79" s="30" t="s">
        <v>169</v>
      </c>
      <c r="W79" s="30" t="s">
        <v>169</v>
      </c>
      <c r="X79" s="30" t="s">
        <v>169</v>
      </c>
      <c r="Y79" s="30" t="s">
        <v>169</v>
      </c>
      <c r="Z79" s="30" t="s">
        <v>169</v>
      </c>
      <c r="AA79" s="30" t="s">
        <v>169</v>
      </c>
      <c r="AB79" s="30" t="s">
        <v>169</v>
      </c>
      <c r="AC79" s="30" t="s">
        <v>169</v>
      </c>
      <c r="AD79" s="30" t="s">
        <v>169</v>
      </c>
      <c r="AE79" s="30" t="s">
        <v>169</v>
      </c>
    </row>
    <row r="80" spans="1:31" s="28" customFormat="1">
      <c r="A80" s="29" t="s">
        <v>134</v>
      </c>
      <c r="B80" s="29" t="s">
        <v>66</v>
      </c>
      <c r="C80" s="30">
        <v>1.2021018803550355E-8</v>
      </c>
      <c r="D80" s="30">
        <v>1.1325615925298847E-8</v>
      </c>
      <c r="E80" s="30">
        <v>1.200145336309065E-8</v>
      </c>
      <c r="F80" s="30">
        <v>1.2247330113898722E-8</v>
      </c>
      <c r="G80" s="30">
        <v>1.2362289197578369E-8</v>
      </c>
      <c r="H80" s="30">
        <v>1.3137734723718631E-8</v>
      </c>
      <c r="I80" s="30">
        <v>1.3852589079575182E-8</v>
      </c>
      <c r="J80" s="30">
        <v>1.4319639513108602E-8</v>
      </c>
      <c r="K80" s="30">
        <v>1.5393848442871071E-8</v>
      </c>
      <c r="L80" s="30">
        <v>1.5668854214765785E-8</v>
      </c>
      <c r="M80" s="30">
        <v>1.5461069724488228E-8</v>
      </c>
      <c r="N80" s="30">
        <v>5.4148179577497299E-5</v>
      </c>
      <c r="O80" s="30">
        <v>1.7545656969883529E-8</v>
      </c>
      <c r="P80" s="30">
        <v>1.6078391757734332E-8</v>
      </c>
      <c r="Q80" s="30">
        <v>6.5252441318493148E-5</v>
      </c>
      <c r="R80" s="30">
        <v>1.7878583320506901E-8</v>
      </c>
      <c r="S80" s="30">
        <v>3.816379180923247E-4</v>
      </c>
      <c r="T80" s="30">
        <v>1.9675530629521311E-8</v>
      </c>
      <c r="U80" s="30">
        <v>4.4802138039159095E-4</v>
      </c>
      <c r="V80" s="30">
        <v>4.8726898146945368E-4</v>
      </c>
      <c r="W80" s="30">
        <v>1.4601436173929303E-3</v>
      </c>
      <c r="X80" s="30">
        <v>6.1752535033852735E-8</v>
      </c>
      <c r="Y80" s="30">
        <v>1.0367098563218391E-5</v>
      </c>
      <c r="Z80" s="30">
        <v>1.110314750891592E-3</v>
      </c>
      <c r="AA80" s="30">
        <v>6.185518382931803E-8</v>
      </c>
      <c r="AB80" s="30">
        <v>4.5348431237600379E-4</v>
      </c>
      <c r="AC80" s="30">
        <v>4.8747232061486384E-4</v>
      </c>
      <c r="AD80" s="30">
        <v>4.4323028971736738E-3</v>
      </c>
      <c r="AE80" s="30">
        <v>9.0690600248779715E-4</v>
      </c>
    </row>
    <row r="81" spans="1:31" s="28" customFormat="1">
      <c r="A81" s="29" t="s">
        <v>134</v>
      </c>
      <c r="B81" s="29" t="s">
        <v>65</v>
      </c>
      <c r="C81" s="30">
        <v>0.36650384549967896</v>
      </c>
      <c r="D81" s="30">
        <v>0.38655617508720608</v>
      </c>
      <c r="E81" s="30">
        <v>0.36855559083057327</v>
      </c>
      <c r="F81" s="30">
        <v>0.41949528263952429</v>
      </c>
      <c r="G81" s="30">
        <v>0.4397755229566967</v>
      </c>
      <c r="H81" s="30">
        <v>0.41402459847512624</v>
      </c>
      <c r="I81" s="30">
        <v>0.41460010225433708</v>
      </c>
      <c r="J81" s="30">
        <v>0.41476977224377842</v>
      </c>
      <c r="K81" s="30">
        <v>0.40530722077198489</v>
      </c>
      <c r="L81" s="30">
        <v>0.41098449186881486</v>
      </c>
      <c r="M81" s="30">
        <v>0.38191213957239339</v>
      </c>
      <c r="N81" s="30">
        <v>0.40427961878882634</v>
      </c>
      <c r="O81" s="30">
        <v>0.4197981241198806</v>
      </c>
      <c r="P81" s="30">
        <v>0.43008286304512477</v>
      </c>
      <c r="Q81" s="30">
        <v>0.41514919759111985</v>
      </c>
      <c r="R81" s="30">
        <v>0.39465279398167979</v>
      </c>
      <c r="S81" s="30">
        <v>0.41087032097902887</v>
      </c>
      <c r="T81" s="30">
        <v>0.37777563880776466</v>
      </c>
      <c r="U81" s="30">
        <v>0.38013389513528417</v>
      </c>
      <c r="V81" s="30">
        <v>0.36624099821143352</v>
      </c>
      <c r="W81" s="30">
        <v>0.38814543853609518</v>
      </c>
      <c r="X81" s="30">
        <v>0.41210870950372835</v>
      </c>
      <c r="Y81" s="30">
        <v>0.41003288802516891</v>
      </c>
      <c r="Z81" s="30">
        <v>0.37715310480887793</v>
      </c>
      <c r="AA81" s="30">
        <v>0.39506931208503121</v>
      </c>
      <c r="AB81" s="30">
        <v>0.43580904902033363</v>
      </c>
      <c r="AC81" s="30">
        <v>0.42146317293187902</v>
      </c>
      <c r="AD81" s="30">
        <v>0.42074361905345942</v>
      </c>
      <c r="AE81" s="30">
        <v>0.4249357914135361</v>
      </c>
    </row>
    <row r="82" spans="1:31" s="28" customFormat="1">
      <c r="A82" s="29" t="s">
        <v>134</v>
      </c>
      <c r="B82" s="29" t="s">
        <v>69</v>
      </c>
      <c r="C82" s="30">
        <v>0.35738532382934712</v>
      </c>
      <c r="D82" s="30">
        <v>0.3950770858814554</v>
      </c>
      <c r="E82" s="30">
        <v>0.37798530873088004</v>
      </c>
      <c r="F82" s="30">
        <v>0.37507896433128102</v>
      </c>
      <c r="G82" s="30">
        <v>0.39419192875281006</v>
      </c>
      <c r="H82" s="30">
        <v>0.3992858521581239</v>
      </c>
      <c r="I82" s="30">
        <v>0.40651853597188969</v>
      </c>
      <c r="J82" s="30">
        <v>0.38221721989121954</v>
      </c>
      <c r="K82" s="30">
        <v>0.37737659381846034</v>
      </c>
      <c r="L82" s="30">
        <v>0.36302271845092926</v>
      </c>
      <c r="M82" s="30">
        <v>0.40494879455574379</v>
      </c>
      <c r="N82" s="30">
        <v>0.37531681569734887</v>
      </c>
      <c r="O82" s="30">
        <v>0.37360912031712779</v>
      </c>
      <c r="P82" s="30">
        <v>0.38927687916876991</v>
      </c>
      <c r="Q82" s="30">
        <v>0.39631067100623368</v>
      </c>
      <c r="R82" s="30">
        <v>0.40718094149159917</v>
      </c>
      <c r="S82" s="30">
        <v>0.38408151932769535</v>
      </c>
      <c r="T82" s="30">
        <v>0.38719256552545889</v>
      </c>
      <c r="U82" s="30">
        <v>0.37165812691704758</v>
      </c>
      <c r="V82" s="30">
        <v>0.4092575895767418</v>
      </c>
      <c r="W82" s="30">
        <v>0.3787991621465216</v>
      </c>
      <c r="X82" s="30">
        <v>0.37504931553461374</v>
      </c>
      <c r="Y82" s="30">
        <v>0.39164129620747551</v>
      </c>
      <c r="Z82" s="30">
        <v>0.41414782176878928</v>
      </c>
      <c r="AA82" s="30">
        <v>0.42460817291935282</v>
      </c>
      <c r="AB82" s="30">
        <v>0.41229299646839024</v>
      </c>
      <c r="AC82" s="30">
        <v>0.40728897533124875</v>
      </c>
      <c r="AD82" s="30">
        <v>0.39384952545604562</v>
      </c>
      <c r="AE82" s="30">
        <v>0.42625406532612359</v>
      </c>
    </row>
    <row r="83" spans="1:31" s="28" customFormat="1">
      <c r="A83" s="29" t="s">
        <v>134</v>
      </c>
      <c r="B83" s="29" t="s">
        <v>68</v>
      </c>
      <c r="C83" s="30" t="s">
        <v>169</v>
      </c>
      <c r="D83" s="30" t="s">
        <v>169</v>
      </c>
      <c r="E83" s="30" t="s">
        <v>169</v>
      </c>
      <c r="F83" s="30" t="s">
        <v>169</v>
      </c>
      <c r="G83" s="30" t="s">
        <v>169</v>
      </c>
      <c r="H83" s="30" t="s">
        <v>169</v>
      </c>
      <c r="I83" s="30" t="s">
        <v>169</v>
      </c>
      <c r="J83" s="30" t="s">
        <v>169</v>
      </c>
      <c r="K83" s="30" t="s">
        <v>169</v>
      </c>
      <c r="L83" s="30" t="s">
        <v>169</v>
      </c>
      <c r="M83" s="30" t="s">
        <v>169</v>
      </c>
      <c r="N83" s="30" t="s">
        <v>169</v>
      </c>
      <c r="O83" s="30" t="s">
        <v>169</v>
      </c>
      <c r="P83" s="30" t="s">
        <v>169</v>
      </c>
      <c r="Q83" s="30" t="s">
        <v>169</v>
      </c>
      <c r="R83" s="30" t="s">
        <v>169</v>
      </c>
      <c r="S83" s="30" t="s">
        <v>169</v>
      </c>
      <c r="T83" s="30" t="s">
        <v>169</v>
      </c>
      <c r="U83" s="30" t="s">
        <v>169</v>
      </c>
      <c r="V83" s="30" t="s">
        <v>169</v>
      </c>
      <c r="W83" s="30" t="s">
        <v>169</v>
      </c>
      <c r="X83" s="30" t="s">
        <v>169</v>
      </c>
      <c r="Y83" s="30" t="s">
        <v>169</v>
      </c>
      <c r="Z83" s="30" t="s">
        <v>169</v>
      </c>
      <c r="AA83" s="30" t="s">
        <v>169</v>
      </c>
      <c r="AB83" s="30" t="s">
        <v>169</v>
      </c>
      <c r="AC83" s="30" t="s">
        <v>169</v>
      </c>
      <c r="AD83" s="30" t="s">
        <v>169</v>
      </c>
      <c r="AE83" s="30" t="s">
        <v>169</v>
      </c>
    </row>
    <row r="84" spans="1:31" s="28" customFormat="1">
      <c r="A84" s="29" t="s">
        <v>134</v>
      </c>
      <c r="B84" s="29" t="s">
        <v>36</v>
      </c>
      <c r="C84" s="30" t="s">
        <v>169</v>
      </c>
      <c r="D84" s="30" t="s">
        <v>169</v>
      </c>
      <c r="E84" s="30" t="s">
        <v>169</v>
      </c>
      <c r="F84" s="30" t="s">
        <v>169</v>
      </c>
      <c r="G84" s="30" t="s">
        <v>169</v>
      </c>
      <c r="H84" s="30" t="s">
        <v>169</v>
      </c>
      <c r="I84" s="30" t="s">
        <v>169</v>
      </c>
      <c r="J84" s="30" t="s">
        <v>169</v>
      </c>
      <c r="K84" s="30" t="s">
        <v>169</v>
      </c>
      <c r="L84" s="30" t="s">
        <v>169</v>
      </c>
      <c r="M84" s="30" t="s">
        <v>169</v>
      </c>
      <c r="N84" s="30" t="s">
        <v>169</v>
      </c>
      <c r="O84" s="30" t="s">
        <v>169</v>
      </c>
      <c r="P84" s="30" t="s">
        <v>169</v>
      </c>
      <c r="Q84" s="30" t="s">
        <v>169</v>
      </c>
      <c r="R84" s="30" t="s">
        <v>169</v>
      </c>
      <c r="S84" s="30" t="s">
        <v>169</v>
      </c>
      <c r="T84" s="30" t="s">
        <v>169</v>
      </c>
      <c r="U84" s="30" t="s">
        <v>169</v>
      </c>
      <c r="V84" s="30" t="s">
        <v>169</v>
      </c>
      <c r="W84" s="30" t="s">
        <v>169</v>
      </c>
      <c r="X84" s="30" t="s">
        <v>169</v>
      </c>
      <c r="Y84" s="30" t="s">
        <v>169</v>
      </c>
      <c r="Z84" s="30" t="s">
        <v>169</v>
      </c>
      <c r="AA84" s="30" t="s">
        <v>169</v>
      </c>
      <c r="AB84" s="30" t="s">
        <v>169</v>
      </c>
      <c r="AC84" s="30" t="s">
        <v>169</v>
      </c>
      <c r="AD84" s="30" t="s">
        <v>169</v>
      </c>
      <c r="AE84" s="30" t="s">
        <v>169</v>
      </c>
    </row>
    <row r="85" spans="1:31" s="28" customFormat="1">
      <c r="A85" s="29" t="s">
        <v>134</v>
      </c>
      <c r="B85" s="29" t="s">
        <v>73</v>
      </c>
      <c r="C85" s="30" t="s">
        <v>169</v>
      </c>
      <c r="D85" s="30" t="s">
        <v>169</v>
      </c>
      <c r="E85" s="30" t="s">
        <v>169</v>
      </c>
      <c r="F85" s="30" t="s">
        <v>169</v>
      </c>
      <c r="G85" s="30" t="s">
        <v>169</v>
      </c>
      <c r="H85" s="30" t="s">
        <v>169</v>
      </c>
      <c r="I85" s="30" t="s">
        <v>169</v>
      </c>
      <c r="J85" s="30" t="s">
        <v>169</v>
      </c>
      <c r="K85" s="30" t="s">
        <v>169</v>
      </c>
      <c r="L85" s="30" t="s">
        <v>169</v>
      </c>
      <c r="M85" s="30" t="s">
        <v>169</v>
      </c>
      <c r="N85" s="30" t="s">
        <v>169</v>
      </c>
      <c r="O85" s="30" t="s">
        <v>169</v>
      </c>
      <c r="P85" s="30" t="s">
        <v>169</v>
      </c>
      <c r="Q85" s="30" t="s">
        <v>169</v>
      </c>
      <c r="R85" s="30" t="s">
        <v>169</v>
      </c>
      <c r="S85" s="30" t="s">
        <v>169</v>
      </c>
      <c r="T85" s="30" t="s">
        <v>169</v>
      </c>
      <c r="U85" s="30" t="s">
        <v>169</v>
      </c>
      <c r="V85" s="30" t="s">
        <v>169</v>
      </c>
      <c r="W85" s="30" t="s">
        <v>169</v>
      </c>
      <c r="X85" s="30" t="s">
        <v>169</v>
      </c>
      <c r="Y85" s="30" t="s">
        <v>169</v>
      </c>
      <c r="Z85" s="30" t="s">
        <v>169</v>
      </c>
      <c r="AA85" s="30" t="s">
        <v>169</v>
      </c>
      <c r="AB85" s="30" t="s">
        <v>169</v>
      </c>
      <c r="AC85" s="30" t="s">
        <v>169</v>
      </c>
      <c r="AD85" s="30" t="s">
        <v>169</v>
      </c>
      <c r="AE85" s="30" t="s">
        <v>169</v>
      </c>
    </row>
    <row r="86" spans="1:31" s="28" customFormat="1">
      <c r="A86" s="29" t="s">
        <v>134</v>
      </c>
      <c r="B86" s="29" t="s">
        <v>56</v>
      </c>
      <c r="C86" s="30" t="s">
        <v>169</v>
      </c>
      <c r="D86" s="30">
        <v>3.649326485150875E-2</v>
      </c>
      <c r="E86" s="30">
        <v>3.604642334546488E-2</v>
      </c>
      <c r="F86" s="30">
        <v>2.9295876323088641E-2</v>
      </c>
      <c r="G86" s="30">
        <v>3.4253746823626648E-2</v>
      </c>
      <c r="H86" s="30">
        <v>3.6357354659252369E-2</v>
      </c>
      <c r="I86" s="30">
        <v>3.6906954880980954E-2</v>
      </c>
      <c r="J86" s="30">
        <v>3.7760784013388199E-2</v>
      </c>
      <c r="K86" s="30">
        <v>3.4927608921173803E-2</v>
      </c>
      <c r="L86" s="30">
        <v>3.4988418519847707E-2</v>
      </c>
      <c r="M86" s="30">
        <v>4.1568954896629741E-2</v>
      </c>
      <c r="N86" s="30">
        <v>3.2309163726720797E-2</v>
      </c>
      <c r="O86" s="30">
        <v>3.1289696012334313E-2</v>
      </c>
      <c r="P86" s="30">
        <v>4.0940859137342488E-2</v>
      </c>
      <c r="Q86" s="30">
        <v>3.3052607469714966E-2</v>
      </c>
      <c r="R86" s="30">
        <v>3.4709275176741827E-2</v>
      </c>
      <c r="S86" s="30">
        <v>3.7477638447242612E-2</v>
      </c>
      <c r="T86" s="30">
        <v>3.3278620537701212E-2</v>
      </c>
      <c r="U86" s="30">
        <v>3.4999571326602988E-2</v>
      </c>
      <c r="V86" s="30">
        <v>3.7490824912384244E-2</v>
      </c>
      <c r="W86" s="30">
        <v>3.5324459006492073E-2</v>
      </c>
      <c r="X86" s="30">
        <v>3.2417933023411526E-2</v>
      </c>
      <c r="Y86" s="30">
        <v>3.4920757220359609E-2</v>
      </c>
      <c r="Z86" s="30">
        <v>3.6126344852959631E-2</v>
      </c>
      <c r="AA86" s="30">
        <v>3.2615688769906344E-2</v>
      </c>
      <c r="AB86" s="30">
        <v>3.4068980603589892E-2</v>
      </c>
      <c r="AC86" s="30">
        <v>2.8300590247009816E-2</v>
      </c>
      <c r="AD86" s="30">
        <v>3.2635035827271223E-2</v>
      </c>
      <c r="AE86" s="30">
        <v>3.2130084050819394E-2</v>
      </c>
    </row>
    <row r="88" spans="1:31"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s="28" customFormat="1">
      <c r="A92" s="29" t="s">
        <v>40</v>
      </c>
      <c r="B92" s="29" t="s">
        <v>70</v>
      </c>
      <c r="C92" s="31">
        <v>7.1753244855022547E-2</v>
      </c>
      <c r="D92" s="31">
        <v>4.963308802924743E-2</v>
      </c>
      <c r="E92" s="31">
        <v>5.9488122314302838E-2</v>
      </c>
      <c r="F92" s="31">
        <v>7.5466897338282837E-2</v>
      </c>
      <c r="G92" s="31">
        <v>7.7836898802188664E-2</v>
      </c>
      <c r="H92" s="31">
        <v>8.0272956761978237E-2</v>
      </c>
      <c r="I92" s="31">
        <v>7.8006094131075732E-2</v>
      </c>
      <c r="J92" s="31">
        <v>7.3645277075088472E-2</v>
      </c>
      <c r="K92" s="31">
        <v>7.3391781895546154E-2</v>
      </c>
      <c r="L92" s="31">
        <v>7.5686383506927774E-2</v>
      </c>
      <c r="M92" s="31">
        <v>7.6858250421281069E-2</v>
      </c>
      <c r="N92" s="31">
        <v>0.11235201920201489</v>
      </c>
      <c r="O92" s="31">
        <v>0.11963955283370213</v>
      </c>
      <c r="P92" s="31">
        <v>0.12065034452862988</v>
      </c>
      <c r="Q92" s="31">
        <v>0.14020872584931512</v>
      </c>
      <c r="R92" s="31">
        <v>0.14036139681596418</v>
      </c>
      <c r="S92" s="31">
        <v>0.14020324368610124</v>
      </c>
      <c r="T92" s="31">
        <v>0.138772577847915</v>
      </c>
      <c r="U92" s="31">
        <v>0.14782955585800525</v>
      </c>
      <c r="V92" s="31">
        <v>0.14515038170710506</v>
      </c>
      <c r="W92" s="31">
        <v>0.15599411621851086</v>
      </c>
      <c r="X92" s="31">
        <v>0.16230880474286644</v>
      </c>
      <c r="Y92" s="31">
        <v>0.15613962518738056</v>
      </c>
      <c r="Z92" s="31">
        <v>0.1623325560542864</v>
      </c>
      <c r="AA92" s="31">
        <v>0.16114635633092014</v>
      </c>
      <c r="AB92" s="31">
        <v>0.15324582692941638</v>
      </c>
      <c r="AC92" s="31">
        <v>0.15568169687226979</v>
      </c>
      <c r="AD92" s="31">
        <v>0.14871513145489906</v>
      </c>
      <c r="AE92" s="31">
        <v>0.13970015006821823</v>
      </c>
    </row>
    <row r="93" spans="1:31" collapsed="1">
      <c r="A93" s="29" t="s">
        <v>40</v>
      </c>
      <c r="B93" s="29" t="s">
        <v>72</v>
      </c>
      <c r="C93" s="31">
        <v>5.6397896968448519E-2</v>
      </c>
      <c r="D93" s="31">
        <v>8.9220206337762037E-2</v>
      </c>
      <c r="E93" s="31">
        <v>0.10459555685372891</v>
      </c>
      <c r="F93" s="31">
        <v>0.25746664760984539</v>
      </c>
      <c r="G93" s="31">
        <v>0.20533803310396739</v>
      </c>
      <c r="H93" s="31">
        <v>0.21841318894810977</v>
      </c>
      <c r="I93" s="31">
        <v>0.28928029615897094</v>
      </c>
      <c r="J93" s="31">
        <v>0.28449545585620367</v>
      </c>
      <c r="K93" s="31">
        <v>0.29570966561446588</v>
      </c>
      <c r="L93" s="31">
        <v>0.30688905671585315</v>
      </c>
      <c r="M93" s="31">
        <v>0.32108831730280329</v>
      </c>
      <c r="N93" s="31">
        <v>0.32792081057913269</v>
      </c>
      <c r="O93" s="31">
        <v>0.32236562827309306</v>
      </c>
      <c r="P93" s="31">
        <v>0.32186348271544685</v>
      </c>
      <c r="Q93" s="31">
        <v>0.33841183087418275</v>
      </c>
      <c r="R93" s="31">
        <v>0.3337903189039122</v>
      </c>
      <c r="S93" s="31">
        <v>0.3310392828247718</v>
      </c>
      <c r="T93" s="31">
        <v>0.32863997835994768</v>
      </c>
      <c r="U93" s="31">
        <v>0.34000564882331324</v>
      </c>
      <c r="V93" s="31">
        <v>0.33361063387267881</v>
      </c>
      <c r="W93" s="31">
        <v>0.3396497160777559</v>
      </c>
      <c r="X93" s="31">
        <v>0.33529651215437184</v>
      </c>
      <c r="Y93" s="31">
        <v>0.30367637233414968</v>
      </c>
      <c r="Z93" s="31">
        <v>0.33629059588496413</v>
      </c>
      <c r="AA93" s="31">
        <v>0.33310691750287386</v>
      </c>
      <c r="AB93" s="31">
        <v>0.31739004224747464</v>
      </c>
      <c r="AC93" s="31">
        <v>0.31517936457131762</v>
      </c>
      <c r="AD93" s="31">
        <v>0.29772461625949903</v>
      </c>
      <c r="AE93" s="31">
        <v>0.28183392052899198</v>
      </c>
    </row>
    <row r="94" spans="1:31">
      <c r="A94" s="29" t="s">
        <v>40</v>
      </c>
      <c r="B94" s="29" t="s">
        <v>76</v>
      </c>
      <c r="C94" s="31">
        <v>5.4826803488291165E-2</v>
      </c>
      <c r="D94" s="31">
        <v>6.7261171521911245E-2</v>
      </c>
      <c r="E94" s="31">
        <v>8.979920765042719E-2</v>
      </c>
      <c r="F94" s="31">
        <v>0.1038992590698925</v>
      </c>
      <c r="G94" s="31">
        <v>0.1088334213636994</v>
      </c>
      <c r="H94" s="31">
        <v>0.11276387352625709</v>
      </c>
      <c r="I94" s="31">
        <v>0.10802593074997822</v>
      </c>
      <c r="J94" s="31">
        <v>0.10120008978184053</v>
      </c>
      <c r="K94" s="31">
        <v>0.10082236071901772</v>
      </c>
      <c r="L94" s="31">
        <v>0.10208595627770754</v>
      </c>
      <c r="M94" s="31">
        <v>0.1030611239207721</v>
      </c>
      <c r="N94" s="31">
        <v>8.9026422250088208E-2</v>
      </c>
      <c r="O94" s="31">
        <v>8.4826087029125488E-2</v>
      </c>
      <c r="P94" s="31">
        <v>8.3369103401185155E-2</v>
      </c>
      <c r="Q94" s="31">
        <v>8.28278117436856E-2</v>
      </c>
      <c r="R94" s="31">
        <v>8.0813517310714886E-2</v>
      </c>
      <c r="S94" s="31">
        <v>7.4698945853997084E-2</v>
      </c>
      <c r="T94" s="31">
        <v>7.3353515041044287E-2</v>
      </c>
      <c r="U94" s="31">
        <v>7.1177924060835826E-2</v>
      </c>
      <c r="V94" s="31">
        <v>7.0334444495743234E-2</v>
      </c>
      <c r="W94" s="31">
        <v>6.6046088012214316E-2</v>
      </c>
      <c r="X94" s="31">
        <v>6.424154427735182E-2</v>
      </c>
      <c r="Y94" s="31">
        <v>5.5234179456707728E-2</v>
      </c>
      <c r="Z94" s="31">
        <v>5.8865900504664975E-2</v>
      </c>
      <c r="AA94" s="31">
        <v>5.6747377637261218E-2</v>
      </c>
      <c r="AB94" s="31">
        <v>5.1224818488786066E-2</v>
      </c>
      <c r="AC94" s="31">
        <v>4.9321250981223225E-2</v>
      </c>
      <c r="AD94" s="31">
        <v>4.6785584965379608E-2</v>
      </c>
      <c r="AE94" s="31">
        <v>4.115849181457009E-2</v>
      </c>
    </row>
    <row r="95" spans="1:31" collapsed="1"/>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1" t="s">
        <v>169</v>
      </c>
      <c r="D97" s="31" t="s">
        <v>169</v>
      </c>
      <c r="E97" s="31" t="s">
        <v>169</v>
      </c>
      <c r="F97" s="31" t="s">
        <v>169</v>
      </c>
      <c r="G97" s="31" t="s">
        <v>169</v>
      </c>
      <c r="H97" s="31" t="s">
        <v>169</v>
      </c>
      <c r="I97" s="31" t="s">
        <v>169</v>
      </c>
      <c r="J97" s="31" t="s">
        <v>169</v>
      </c>
      <c r="K97" s="31" t="s">
        <v>169</v>
      </c>
      <c r="L97" s="31" t="s">
        <v>169</v>
      </c>
      <c r="M97" s="31" t="s">
        <v>169</v>
      </c>
      <c r="N97" s="31">
        <v>0.18021145873892958</v>
      </c>
      <c r="O97" s="31">
        <v>0.17846689964269163</v>
      </c>
      <c r="P97" s="31">
        <v>0.17972100558173135</v>
      </c>
      <c r="Q97" s="31">
        <v>0.18182427136058263</v>
      </c>
      <c r="R97" s="31">
        <v>0.181437619823202</v>
      </c>
      <c r="S97" s="31">
        <v>0.17723774913547302</v>
      </c>
      <c r="T97" s="31">
        <v>0.17722755933756418</v>
      </c>
      <c r="U97" s="31">
        <v>0.1748749369672106</v>
      </c>
      <c r="V97" s="31">
        <v>0.17067909687620636</v>
      </c>
      <c r="W97" s="31">
        <v>0.16700873110613232</v>
      </c>
      <c r="X97" s="31">
        <v>0.16684804971642631</v>
      </c>
      <c r="Y97" s="31">
        <v>0.16208712611310547</v>
      </c>
      <c r="Z97" s="31">
        <v>0.17044158923735839</v>
      </c>
      <c r="AA97" s="31">
        <v>0.16899109103978083</v>
      </c>
      <c r="AB97" s="31">
        <v>0.16624089280161686</v>
      </c>
      <c r="AC97" s="31">
        <v>0.16475853268966856</v>
      </c>
      <c r="AD97" s="31">
        <v>0.16893591332952734</v>
      </c>
      <c r="AE97" s="31">
        <v>0.16479370941672231</v>
      </c>
    </row>
    <row r="98" spans="1:31">
      <c r="A98" s="29" t="s">
        <v>130</v>
      </c>
      <c r="B98" s="29" t="s">
        <v>72</v>
      </c>
      <c r="C98" s="31">
        <v>4.7034473255055456E-2</v>
      </c>
      <c r="D98" s="31">
        <v>8.3458338769297397E-2</v>
      </c>
      <c r="E98" s="31">
        <v>9.7794333696645322E-2</v>
      </c>
      <c r="F98" s="31">
        <v>0.33444139972108555</v>
      </c>
      <c r="G98" s="31">
        <v>0.21861952186022171</v>
      </c>
      <c r="H98" s="31">
        <v>0.23071989927461509</v>
      </c>
      <c r="I98" s="31">
        <v>0.30895096465743949</v>
      </c>
      <c r="J98" s="31">
        <v>0.30511547736337952</v>
      </c>
      <c r="K98" s="31">
        <v>0.31551711892510548</v>
      </c>
      <c r="L98" s="31">
        <v>0.32725974012454534</v>
      </c>
      <c r="M98" s="31">
        <v>0.34334668381454486</v>
      </c>
      <c r="N98" s="31">
        <v>0.33928792241977784</v>
      </c>
      <c r="O98" s="31">
        <v>0.33883117584817274</v>
      </c>
      <c r="P98" s="31">
        <v>0.34384304804257221</v>
      </c>
      <c r="Q98" s="31">
        <v>0.36411706310488601</v>
      </c>
      <c r="R98" s="31">
        <v>0.35630916582661071</v>
      </c>
      <c r="S98" s="31">
        <v>0.36448896166510913</v>
      </c>
      <c r="T98" s="31">
        <v>0.35779257636499007</v>
      </c>
      <c r="U98" s="31">
        <v>0.36852002926350602</v>
      </c>
      <c r="V98" s="31">
        <v>0.35922144901042258</v>
      </c>
      <c r="W98" s="31">
        <v>0.36277002260109409</v>
      </c>
      <c r="X98" s="31">
        <v>0.37285549770493409</v>
      </c>
      <c r="Y98" s="31">
        <v>0.3426362801760795</v>
      </c>
      <c r="Z98" s="31">
        <v>0.39039476020910852</v>
      </c>
      <c r="AA98" s="31">
        <v>0.39211982652582245</v>
      </c>
      <c r="AB98" s="31">
        <v>0.3799280562790201</v>
      </c>
      <c r="AC98" s="31">
        <v>0.36253165117771863</v>
      </c>
      <c r="AD98" s="31">
        <v>0.3671444405815199</v>
      </c>
      <c r="AE98" s="31">
        <v>0.35048915209586906</v>
      </c>
    </row>
    <row r="99" spans="1:31">
      <c r="A99" s="29" t="s">
        <v>130</v>
      </c>
      <c r="B99" s="29" t="s">
        <v>76</v>
      </c>
      <c r="C99" s="31">
        <v>2.9801577180339257E-2</v>
      </c>
      <c r="D99" s="31">
        <v>4.1080743983637646E-2</v>
      </c>
      <c r="E99" s="31">
        <v>8.2874569507445581E-2</v>
      </c>
      <c r="F99" s="31">
        <v>9.2442510573001846E-2</v>
      </c>
      <c r="G99" s="31">
        <v>0.10049304126756262</v>
      </c>
      <c r="H99" s="31">
        <v>0.10834074669124806</v>
      </c>
      <c r="I99" s="31">
        <v>0.10352128718767292</v>
      </c>
      <c r="J99" s="31">
        <v>9.6136053782955408E-2</v>
      </c>
      <c r="K99" s="31">
        <v>9.6181858830356848E-2</v>
      </c>
      <c r="L99" s="31">
        <v>9.8288438408072859E-2</v>
      </c>
      <c r="M99" s="31">
        <v>9.7007811222176457E-2</v>
      </c>
      <c r="N99" s="31">
        <v>8.6934749502741659E-2</v>
      </c>
      <c r="O99" s="31">
        <v>8.4514478349766012E-2</v>
      </c>
      <c r="P99" s="31">
        <v>8.2439614347365478E-2</v>
      </c>
      <c r="Q99" s="31">
        <v>8.1867725198627034E-2</v>
      </c>
      <c r="R99" s="31">
        <v>7.999141582351732E-2</v>
      </c>
      <c r="S99" s="31">
        <v>7.5660096587874717E-2</v>
      </c>
      <c r="T99" s="31">
        <v>7.4818056479974845E-2</v>
      </c>
      <c r="U99" s="31">
        <v>7.106432270624545E-2</v>
      </c>
      <c r="V99" s="31">
        <v>6.9722133548902887E-2</v>
      </c>
      <c r="W99" s="31">
        <v>6.6354121884182257E-2</v>
      </c>
      <c r="X99" s="31">
        <v>6.7559741323964626E-2</v>
      </c>
      <c r="Y99" s="31">
        <v>5.7708708730367195E-2</v>
      </c>
      <c r="Z99" s="31">
        <v>6.3023948198350555E-2</v>
      </c>
      <c r="AA99" s="31">
        <v>6.1474704706018547E-2</v>
      </c>
      <c r="AB99" s="31">
        <v>5.8377069772983216E-2</v>
      </c>
      <c r="AC99" s="31">
        <v>5.5346853721500146E-2</v>
      </c>
      <c r="AD99" s="31">
        <v>5.6849910282545352E-2</v>
      </c>
      <c r="AE99" s="31">
        <v>4.9321230073190725E-2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1" t="s">
        <v>169</v>
      </c>
      <c r="D102" s="31">
        <v>0.15228167400194009</v>
      </c>
      <c r="E102" s="31">
        <v>0.17815481698296803</v>
      </c>
      <c r="F102" s="31">
        <v>0.21506731875941781</v>
      </c>
      <c r="G102" s="31">
        <v>0.21517060029195206</v>
      </c>
      <c r="H102" s="31">
        <v>0.22317456929400681</v>
      </c>
      <c r="I102" s="31">
        <v>0.23666080285436072</v>
      </c>
      <c r="J102" s="31">
        <v>0.22131581077283108</v>
      </c>
      <c r="K102" s="31">
        <v>0.21836662141301375</v>
      </c>
      <c r="L102" s="31">
        <v>0.22346849733367577</v>
      </c>
      <c r="M102" s="31">
        <v>0.22167525702496554</v>
      </c>
      <c r="N102" s="31">
        <v>0.19331345508094441</v>
      </c>
      <c r="O102" s="31">
        <v>0.18459926937201793</v>
      </c>
      <c r="P102" s="31">
        <v>0.18633024975200974</v>
      </c>
      <c r="Q102" s="31">
        <v>0.19082140488522967</v>
      </c>
      <c r="R102" s="31">
        <v>0.19314341838165222</v>
      </c>
      <c r="S102" s="31">
        <v>0.17979237787917621</v>
      </c>
      <c r="T102" s="31">
        <v>0.17872328183269082</v>
      </c>
      <c r="U102" s="31">
        <v>0.17990262285483913</v>
      </c>
      <c r="V102" s="31">
        <v>0.18118650791628627</v>
      </c>
      <c r="W102" s="31">
        <v>0.17559270852675937</v>
      </c>
      <c r="X102" s="31">
        <v>0.17294829860686078</v>
      </c>
      <c r="Y102" s="31">
        <v>0.16893586518082263</v>
      </c>
      <c r="Z102" s="31">
        <v>0.16585229308650681</v>
      </c>
      <c r="AA102" s="31">
        <v>0.16303601655674058</v>
      </c>
      <c r="AB102" s="31">
        <v>0.15064244243793373</v>
      </c>
      <c r="AC102" s="31">
        <v>0.15547075681403688</v>
      </c>
      <c r="AD102" s="31">
        <v>0.14233832843758026</v>
      </c>
      <c r="AE102" s="31">
        <v>0.1320537172397977</v>
      </c>
    </row>
    <row r="103" spans="1:31">
      <c r="A103" s="29" t="s">
        <v>131</v>
      </c>
      <c r="B103" s="29" t="s">
        <v>72</v>
      </c>
      <c r="C103" s="31">
        <v>7.2449480477122352E-2</v>
      </c>
      <c r="D103" s="31">
        <v>9.9097693597987146E-2</v>
      </c>
      <c r="E103" s="31">
        <v>0.11625470409910307</v>
      </c>
      <c r="F103" s="31">
        <v>0.12550981194665689</v>
      </c>
      <c r="G103" s="31">
        <v>0.12727528450207343</v>
      </c>
      <c r="H103" s="31">
        <v>0.146079712101505</v>
      </c>
      <c r="I103" s="31">
        <v>0.17366478081605397</v>
      </c>
      <c r="J103" s="31">
        <v>0.16330010269349793</v>
      </c>
      <c r="K103" s="31">
        <v>0.1792902763713688</v>
      </c>
      <c r="L103" s="31">
        <v>0.18715914694263924</v>
      </c>
      <c r="M103" s="31">
        <v>0.18746458976424918</v>
      </c>
      <c r="N103" s="31">
        <v>0.26464477244841456</v>
      </c>
      <c r="O103" s="31">
        <v>0.27222212786828665</v>
      </c>
      <c r="P103" s="31">
        <v>0.26888260815268766</v>
      </c>
      <c r="Q103" s="31">
        <v>0.284434985608086</v>
      </c>
      <c r="R103" s="31">
        <v>0.28029968933587196</v>
      </c>
      <c r="S103" s="31">
        <v>0.27474395503633892</v>
      </c>
      <c r="T103" s="31">
        <v>0.2835799988923437</v>
      </c>
      <c r="U103" s="31">
        <v>0.29847759098533461</v>
      </c>
      <c r="V103" s="31">
        <v>0.30247760304748555</v>
      </c>
      <c r="W103" s="31">
        <v>0.31125313545514088</v>
      </c>
      <c r="X103" s="31">
        <v>0.29504051016903876</v>
      </c>
      <c r="Y103" s="31">
        <v>0.26004298469874459</v>
      </c>
      <c r="Z103" s="31">
        <v>0.26851038399409821</v>
      </c>
      <c r="AA103" s="31">
        <v>0.25162702299640016</v>
      </c>
      <c r="AB103" s="31">
        <v>0.22685026169852837</v>
      </c>
      <c r="AC103" s="31">
        <v>0.24397559494282697</v>
      </c>
      <c r="AD103" s="31">
        <v>0.18168731827374365</v>
      </c>
      <c r="AE103" s="31">
        <v>0.16713640789356532</v>
      </c>
    </row>
    <row r="104" spans="1:31">
      <c r="A104" s="29" t="s">
        <v>131</v>
      </c>
      <c r="B104" s="29" t="s">
        <v>76</v>
      </c>
      <c r="C104" s="31">
        <v>7.34837070279072E-2</v>
      </c>
      <c r="D104" s="31">
        <v>8.6504877045391754E-2</v>
      </c>
      <c r="E104" s="31">
        <v>9.4040628330849432E-2</v>
      </c>
      <c r="F104" s="31">
        <v>0.11474444386922031</v>
      </c>
      <c r="G104" s="31">
        <v>0.11674203985268823</v>
      </c>
      <c r="H104" s="31">
        <v>0.11607090152698327</v>
      </c>
      <c r="I104" s="31">
        <v>0.11764544242849256</v>
      </c>
      <c r="J104" s="31">
        <v>0.10894154428154364</v>
      </c>
      <c r="K104" s="31">
        <v>0.10608739550888925</v>
      </c>
      <c r="L104" s="31">
        <v>0.10838557862921672</v>
      </c>
      <c r="M104" s="31">
        <v>0.11035931896236426</v>
      </c>
      <c r="N104" s="31">
        <v>9.3413544995842757E-2</v>
      </c>
      <c r="O104" s="31">
        <v>8.7343082596108026E-2</v>
      </c>
      <c r="P104" s="31">
        <v>8.5275540267244626E-2</v>
      </c>
      <c r="Q104" s="31">
        <v>8.5625701097196388E-2</v>
      </c>
      <c r="R104" s="31">
        <v>8.2929332658977686E-2</v>
      </c>
      <c r="S104" s="31">
        <v>7.3842105240427003E-2</v>
      </c>
      <c r="T104" s="31">
        <v>7.4164889126579522E-2</v>
      </c>
      <c r="U104" s="31">
        <v>7.0484242136112749E-2</v>
      </c>
      <c r="V104" s="31">
        <v>7.3455905336456837E-2</v>
      </c>
      <c r="W104" s="31">
        <v>6.8768660438222246E-2</v>
      </c>
      <c r="X104" s="31">
        <v>6.4188449436007128E-2</v>
      </c>
      <c r="Y104" s="31">
        <v>5.4612984044977761E-2</v>
      </c>
      <c r="Z104" s="31">
        <v>5.2042507295765275E-2</v>
      </c>
      <c r="AA104" s="31">
        <v>4.6315914683741098E-2</v>
      </c>
      <c r="AB104" s="31">
        <v>3.5290381048433205E-2</v>
      </c>
      <c r="AC104" s="31">
        <v>3.7171169112469329E-2</v>
      </c>
      <c r="AD104" s="31">
        <v>2.3392024835007533E-2</v>
      </c>
      <c r="AE104" s="31">
        <v>2.2984266299518993E-2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1">
        <v>0.1236389562149979</v>
      </c>
      <c r="D107" s="31">
        <v>3.8867821883654632E-2</v>
      </c>
      <c r="E107" s="31">
        <v>4.5185997475280938E-2</v>
      </c>
      <c r="F107" s="31">
        <v>6.8525401318522458E-2</v>
      </c>
      <c r="G107" s="31">
        <v>7.2034753234938118E-2</v>
      </c>
      <c r="H107" s="31">
        <v>7.449439161922021E-2</v>
      </c>
      <c r="I107" s="31">
        <v>7.1811550874847849E-2</v>
      </c>
      <c r="J107" s="31">
        <v>6.7963693738287034E-2</v>
      </c>
      <c r="K107" s="31">
        <v>6.8498889659863144E-2</v>
      </c>
      <c r="L107" s="31">
        <v>6.6475179653277289E-2</v>
      </c>
      <c r="M107" s="31">
        <v>6.9747173774455815E-2</v>
      </c>
      <c r="N107" s="31">
        <v>6.1237609220049012E-2</v>
      </c>
      <c r="O107" s="31">
        <v>5.6313907539790958E-2</v>
      </c>
      <c r="P107" s="31">
        <v>5.5557029678954581E-2</v>
      </c>
      <c r="Q107" s="31">
        <v>5.9987727843330389E-2</v>
      </c>
      <c r="R107" s="31">
        <v>5.990531962223921E-2</v>
      </c>
      <c r="S107" s="31">
        <v>5.5813468821891185E-2</v>
      </c>
      <c r="T107" s="31">
        <v>5.4246167736242357E-2</v>
      </c>
      <c r="U107" s="31">
        <v>5.5601663093467799E-2</v>
      </c>
      <c r="V107" s="31">
        <v>5.358936987482895E-2</v>
      </c>
      <c r="W107" s="31">
        <v>0.12006823180064574</v>
      </c>
      <c r="X107" s="31">
        <v>0.15857929847585292</v>
      </c>
      <c r="Y107" s="31">
        <v>0.15248319586942086</v>
      </c>
      <c r="Z107" s="31">
        <v>0.16375443386499702</v>
      </c>
      <c r="AA107" s="31">
        <v>0.16392344638149683</v>
      </c>
      <c r="AB107" s="31">
        <v>0.16196779713105786</v>
      </c>
      <c r="AC107" s="31">
        <v>0.16225771952743415</v>
      </c>
      <c r="AD107" s="31">
        <v>0.15903048518556562</v>
      </c>
      <c r="AE107" s="31">
        <v>0.15126032629361991</v>
      </c>
    </row>
    <row r="108" spans="1:31">
      <c r="A108" s="29" t="s">
        <v>132</v>
      </c>
      <c r="B108" s="29" t="s">
        <v>72</v>
      </c>
      <c r="C108" s="31" t="s">
        <v>169</v>
      </c>
      <c r="D108" s="31" t="s">
        <v>169</v>
      </c>
      <c r="E108" s="31" t="s">
        <v>169</v>
      </c>
      <c r="F108" s="31" t="s">
        <v>169</v>
      </c>
      <c r="G108" s="31" t="s">
        <v>169</v>
      </c>
      <c r="H108" s="31" t="s">
        <v>169</v>
      </c>
      <c r="I108" s="31" t="s">
        <v>169</v>
      </c>
      <c r="J108" s="31" t="s">
        <v>169</v>
      </c>
      <c r="K108" s="31" t="s">
        <v>169</v>
      </c>
      <c r="L108" s="31" t="s">
        <v>169</v>
      </c>
      <c r="M108" s="31">
        <v>0.38189301219980709</v>
      </c>
      <c r="N108" s="31">
        <v>0.33322492462763459</v>
      </c>
      <c r="O108" s="31">
        <v>0.3246304172026771</v>
      </c>
      <c r="P108" s="31">
        <v>0.31184085326327904</v>
      </c>
      <c r="Q108" s="31">
        <v>0.31978018858916968</v>
      </c>
      <c r="R108" s="31">
        <v>0.32199753662381292</v>
      </c>
      <c r="S108" s="31">
        <v>0.31929731735610328</v>
      </c>
      <c r="T108" s="31">
        <v>0.31360680679995645</v>
      </c>
      <c r="U108" s="31">
        <v>0.32646353692302638</v>
      </c>
      <c r="V108" s="31">
        <v>0.3134291649255434</v>
      </c>
      <c r="W108" s="31">
        <v>0.32245240201674275</v>
      </c>
      <c r="X108" s="31">
        <v>0.309752996575342</v>
      </c>
      <c r="Y108" s="31">
        <v>0.27998607305936074</v>
      </c>
      <c r="Z108" s="31">
        <v>0.31414049181887366</v>
      </c>
      <c r="AA108" s="31">
        <v>0.32024094368340944</v>
      </c>
      <c r="AB108" s="31">
        <v>0.31002714516742769</v>
      </c>
      <c r="AC108" s="31">
        <v>0.3135671375570776</v>
      </c>
      <c r="AD108" s="31">
        <v>0.31278826579147639</v>
      </c>
      <c r="AE108" s="31">
        <v>0.29663926940639268</v>
      </c>
    </row>
    <row r="109" spans="1:31">
      <c r="A109" s="29" t="s">
        <v>132</v>
      </c>
      <c r="B109" s="29" t="s">
        <v>76</v>
      </c>
      <c r="C109" s="31">
        <v>4.7900646628510339E-2</v>
      </c>
      <c r="D109" s="31">
        <v>6.5094495338026831E-2</v>
      </c>
      <c r="E109" s="31">
        <v>7.5242914195331592E-2</v>
      </c>
      <c r="F109" s="31">
        <v>0.1119910969547035</v>
      </c>
      <c r="G109" s="31">
        <v>0.11900544721579688</v>
      </c>
      <c r="H109" s="31">
        <v>0.12291901877480248</v>
      </c>
      <c r="I109" s="31">
        <v>0.11324130455804765</v>
      </c>
      <c r="J109" s="31">
        <v>0.10710569165881714</v>
      </c>
      <c r="K109" s="31">
        <v>0.10861329752132885</v>
      </c>
      <c r="L109" s="31">
        <v>0.10753895327610175</v>
      </c>
      <c r="M109" s="31">
        <v>0.11154157876615718</v>
      </c>
      <c r="N109" s="31">
        <v>9.220531780480129E-2</v>
      </c>
      <c r="O109" s="31">
        <v>8.6823467345207267E-2</v>
      </c>
      <c r="P109" s="31">
        <v>8.5650318539117171E-2</v>
      </c>
      <c r="Q109" s="31">
        <v>8.8567096122664862E-2</v>
      </c>
      <c r="R109" s="31">
        <v>8.608508546289334E-2</v>
      </c>
      <c r="S109" s="31">
        <v>7.8445106858295782E-2</v>
      </c>
      <c r="T109" s="31">
        <v>7.5697607654047233E-2</v>
      </c>
      <c r="U109" s="31">
        <v>7.5553610227610674E-2</v>
      </c>
      <c r="V109" s="31">
        <v>7.2539576415757603E-2</v>
      </c>
      <c r="W109" s="31">
        <v>6.755595750506585E-2</v>
      </c>
      <c r="X109" s="31">
        <v>6.4855397221878455E-2</v>
      </c>
      <c r="Y109" s="31">
        <v>5.6367387152717899E-2</v>
      </c>
      <c r="Z109" s="31">
        <v>6.2518200702612062E-2</v>
      </c>
      <c r="AA109" s="31">
        <v>6.2019508598574781E-2</v>
      </c>
      <c r="AB109" s="31">
        <v>5.8234539211829986E-2</v>
      </c>
      <c r="AC109" s="31">
        <v>5.4379283281775236E-2</v>
      </c>
      <c r="AD109" s="31">
        <v>5.4431810374225904E-2</v>
      </c>
      <c r="AE109" s="31">
        <v>4.6905592777386915E-2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1">
        <v>5.7749025214962689E-2</v>
      </c>
      <c r="D112" s="31">
        <v>5.9328376519573456E-2</v>
      </c>
      <c r="E112" s="31">
        <v>7.4096225718996503E-2</v>
      </c>
      <c r="F112" s="31">
        <v>7.4556271975219954E-2</v>
      </c>
      <c r="G112" s="31">
        <v>7.5061405153597272E-2</v>
      </c>
      <c r="H112" s="31">
        <v>7.6911075635615889E-2</v>
      </c>
      <c r="I112" s="31">
        <v>7.3868916339063367E-2</v>
      </c>
      <c r="J112" s="31">
        <v>6.964053944011582E-2</v>
      </c>
      <c r="K112" s="31">
        <v>6.8205968061109262E-2</v>
      </c>
      <c r="L112" s="31">
        <v>7.855238392224391E-2</v>
      </c>
      <c r="M112" s="31">
        <v>7.5558719179302014E-2</v>
      </c>
      <c r="N112" s="31">
        <v>7.1742197322511067E-2</v>
      </c>
      <c r="O112" s="31">
        <v>6.916913900266318E-2</v>
      </c>
      <c r="P112" s="31">
        <v>6.3744709989185799E-2</v>
      </c>
      <c r="Q112" s="31">
        <v>0.14614307581360955</v>
      </c>
      <c r="R112" s="31">
        <v>0.14534423999175813</v>
      </c>
      <c r="S112" s="31">
        <v>0.14685894213083131</v>
      </c>
      <c r="T112" s="31">
        <v>0.14499422410219107</v>
      </c>
      <c r="U112" s="31">
        <v>0.14565975044440513</v>
      </c>
      <c r="V112" s="31">
        <v>0.14254169699764158</v>
      </c>
      <c r="W112" s="31">
        <v>0.14607625320445142</v>
      </c>
      <c r="X112" s="31">
        <v>0.14180718605167403</v>
      </c>
      <c r="Y112" s="31">
        <v>0.12957744121966594</v>
      </c>
      <c r="Z112" s="31">
        <v>0.14025139721972893</v>
      </c>
      <c r="AA112" s="31">
        <v>0.14128110980794728</v>
      </c>
      <c r="AB112" s="31">
        <v>0.12961133229868177</v>
      </c>
      <c r="AC112" s="31">
        <v>0.13150806448944269</v>
      </c>
      <c r="AD112" s="31">
        <v>0.12937788505562584</v>
      </c>
      <c r="AE112" s="31">
        <v>0.12311568537343753</v>
      </c>
    </row>
    <row r="113" spans="1:31">
      <c r="A113" s="29" t="s">
        <v>133</v>
      </c>
      <c r="B113" s="29" t="s">
        <v>72</v>
      </c>
      <c r="C113" s="31" t="s">
        <v>169</v>
      </c>
      <c r="D113" s="31" t="s">
        <v>169</v>
      </c>
      <c r="E113" s="31" t="s">
        <v>169</v>
      </c>
      <c r="F113" s="31" t="s">
        <v>169</v>
      </c>
      <c r="G113" s="31" t="s">
        <v>169</v>
      </c>
      <c r="H113" s="31" t="s">
        <v>169</v>
      </c>
      <c r="I113" s="31" t="s">
        <v>169</v>
      </c>
      <c r="J113" s="31" t="s">
        <v>169</v>
      </c>
      <c r="K113" s="31" t="s">
        <v>169</v>
      </c>
      <c r="L113" s="31" t="s">
        <v>169</v>
      </c>
      <c r="M113" s="31" t="s">
        <v>169</v>
      </c>
      <c r="N113" s="31" t="s">
        <v>169</v>
      </c>
      <c r="O113" s="31" t="s">
        <v>169</v>
      </c>
      <c r="P113" s="31" t="s">
        <v>169</v>
      </c>
      <c r="Q113" s="31" t="s">
        <v>169</v>
      </c>
      <c r="R113" s="31" t="s">
        <v>169</v>
      </c>
      <c r="S113" s="31" t="s">
        <v>169</v>
      </c>
      <c r="T113" s="31" t="s">
        <v>169</v>
      </c>
      <c r="U113" s="31" t="s">
        <v>169</v>
      </c>
      <c r="V113" s="31" t="s">
        <v>169</v>
      </c>
      <c r="W113" s="31" t="s">
        <v>169</v>
      </c>
      <c r="X113" s="31" t="s">
        <v>169</v>
      </c>
      <c r="Y113" s="31" t="s">
        <v>169</v>
      </c>
      <c r="Z113" s="31" t="s">
        <v>169</v>
      </c>
      <c r="AA113" s="31" t="s">
        <v>169</v>
      </c>
      <c r="AB113" s="31" t="s">
        <v>169</v>
      </c>
      <c r="AC113" s="31" t="s">
        <v>169</v>
      </c>
      <c r="AD113" s="31" t="s">
        <v>169</v>
      </c>
      <c r="AE113" s="31" t="s">
        <v>169</v>
      </c>
    </row>
    <row r="114" spans="1:31">
      <c r="A114" s="29" t="s">
        <v>133</v>
      </c>
      <c r="B114" s="29" t="s">
        <v>76</v>
      </c>
      <c r="C114" s="31">
        <v>9.7925071911088984E-2</v>
      </c>
      <c r="D114" s="31">
        <v>9.9150252396798269E-2</v>
      </c>
      <c r="E114" s="31">
        <v>0.1203951133482294</v>
      </c>
      <c r="F114" s="31">
        <v>0.11625949136345502</v>
      </c>
      <c r="G114" s="31">
        <v>0.11560089708555372</v>
      </c>
      <c r="H114" s="31">
        <v>0.11580215399668273</v>
      </c>
      <c r="I114" s="31">
        <v>0.11009875063021761</v>
      </c>
      <c r="J114" s="31">
        <v>0.10410745088027176</v>
      </c>
      <c r="K114" s="31">
        <v>0.10168587195039056</v>
      </c>
      <c r="L114" s="31">
        <v>0.10353367936261089</v>
      </c>
      <c r="M114" s="31">
        <v>9.9992921825762637E-2</v>
      </c>
      <c r="N114" s="31">
        <v>9.045627545097841E-2</v>
      </c>
      <c r="O114" s="31">
        <v>8.6199545868705554E-2</v>
      </c>
      <c r="P114" s="31">
        <v>8.4055258526366222E-2</v>
      </c>
      <c r="Q114" s="31">
        <v>7.445973320143788E-2</v>
      </c>
      <c r="R114" s="31">
        <v>7.3368722506589629E-2</v>
      </c>
      <c r="S114" s="31">
        <v>6.9580285450917143E-2</v>
      </c>
      <c r="T114" s="31">
        <v>6.7626099552825156E-2</v>
      </c>
      <c r="U114" s="31">
        <v>6.6847938366287205E-2</v>
      </c>
      <c r="V114" s="31">
        <v>6.4512014030309428E-2</v>
      </c>
      <c r="W114" s="31">
        <v>5.9616811303902187E-2</v>
      </c>
      <c r="X114" s="31">
        <v>5.6928962761749628E-2</v>
      </c>
      <c r="Y114" s="31">
        <v>4.7685020390862767E-2</v>
      </c>
      <c r="Z114" s="31">
        <v>5.2701520825683766E-2</v>
      </c>
      <c r="AA114" s="31">
        <v>5.2486722404838246E-2</v>
      </c>
      <c r="AB114" s="31">
        <v>4.4593965343176889E-2</v>
      </c>
      <c r="AC114" s="31">
        <v>4.4863351582260382E-2</v>
      </c>
      <c r="AD114" s="31">
        <v>4.5601789293475858E-2</v>
      </c>
      <c r="AE114" s="31">
        <v>3.8939466163205212E-2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1" t="s">
        <v>169</v>
      </c>
      <c r="D117" s="31" t="s">
        <v>169</v>
      </c>
      <c r="E117" s="31" t="s">
        <v>169</v>
      </c>
      <c r="F117" s="31" t="s">
        <v>169</v>
      </c>
      <c r="G117" s="31" t="s">
        <v>169</v>
      </c>
      <c r="H117" s="31" t="s">
        <v>169</v>
      </c>
      <c r="I117" s="31" t="s">
        <v>169</v>
      </c>
      <c r="J117" s="31" t="s">
        <v>169</v>
      </c>
      <c r="K117" s="31" t="s">
        <v>169</v>
      </c>
      <c r="L117" s="31" t="s">
        <v>169</v>
      </c>
      <c r="M117" s="31" t="s">
        <v>169</v>
      </c>
      <c r="N117" s="31" t="s">
        <v>169</v>
      </c>
      <c r="O117" s="31" t="s">
        <v>169</v>
      </c>
      <c r="P117" s="31" t="s">
        <v>169</v>
      </c>
      <c r="Q117" s="31" t="s">
        <v>169</v>
      </c>
      <c r="R117" s="31" t="s">
        <v>169</v>
      </c>
      <c r="S117" s="31" t="s">
        <v>169</v>
      </c>
      <c r="T117" s="31" t="s">
        <v>169</v>
      </c>
      <c r="U117" s="31" t="s">
        <v>169</v>
      </c>
      <c r="V117" s="31" t="s">
        <v>169</v>
      </c>
      <c r="W117" s="31" t="s">
        <v>169</v>
      </c>
      <c r="X117" s="31" t="s">
        <v>169</v>
      </c>
      <c r="Y117" s="31" t="s">
        <v>169</v>
      </c>
      <c r="Z117" s="31" t="s">
        <v>169</v>
      </c>
      <c r="AA117" s="31" t="s">
        <v>169</v>
      </c>
      <c r="AB117" s="31" t="s">
        <v>169</v>
      </c>
      <c r="AC117" s="31" t="s">
        <v>169</v>
      </c>
      <c r="AD117" s="31" t="s">
        <v>169</v>
      </c>
      <c r="AE117" s="31" t="s">
        <v>169</v>
      </c>
    </row>
    <row r="118" spans="1:31">
      <c r="A118" s="29" t="s">
        <v>134</v>
      </c>
      <c r="B118" s="29" t="s">
        <v>72</v>
      </c>
      <c r="C118" s="31" t="s">
        <v>169</v>
      </c>
      <c r="D118" s="31" t="s">
        <v>169</v>
      </c>
      <c r="E118" s="31" t="s">
        <v>169</v>
      </c>
      <c r="F118" s="31" t="s">
        <v>169</v>
      </c>
      <c r="G118" s="31" t="s">
        <v>169</v>
      </c>
      <c r="H118" s="31" t="s">
        <v>169</v>
      </c>
      <c r="I118" s="31" t="s">
        <v>169</v>
      </c>
      <c r="J118" s="31" t="s">
        <v>169</v>
      </c>
      <c r="K118" s="31" t="s">
        <v>169</v>
      </c>
      <c r="L118" s="31" t="s">
        <v>169</v>
      </c>
      <c r="M118" s="31" t="s">
        <v>169</v>
      </c>
      <c r="N118" s="31" t="s">
        <v>169</v>
      </c>
      <c r="O118" s="31" t="s">
        <v>169</v>
      </c>
      <c r="P118" s="31" t="s">
        <v>169</v>
      </c>
      <c r="Q118" s="31" t="s">
        <v>169</v>
      </c>
      <c r="R118" s="31" t="s">
        <v>169</v>
      </c>
      <c r="S118" s="31" t="s">
        <v>169</v>
      </c>
      <c r="T118" s="31" t="s">
        <v>169</v>
      </c>
      <c r="U118" s="31" t="s">
        <v>169</v>
      </c>
      <c r="V118" s="31" t="s">
        <v>169</v>
      </c>
      <c r="W118" s="31" t="s">
        <v>169</v>
      </c>
      <c r="X118" s="31" t="s">
        <v>169</v>
      </c>
      <c r="Y118" s="31" t="s">
        <v>169</v>
      </c>
      <c r="Z118" s="31" t="s">
        <v>169</v>
      </c>
      <c r="AA118" s="31" t="s">
        <v>169</v>
      </c>
      <c r="AB118" s="31" t="s">
        <v>169</v>
      </c>
      <c r="AC118" s="31" t="s">
        <v>169</v>
      </c>
      <c r="AD118" s="31" t="s">
        <v>169</v>
      </c>
      <c r="AE118" s="31" t="s">
        <v>169</v>
      </c>
    </row>
    <row r="119" spans="1:31">
      <c r="A119" s="29" t="s">
        <v>134</v>
      </c>
      <c r="B119" s="29" t="s">
        <v>76</v>
      </c>
      <c r="C119" s="31" t="s">
        <v>169</v>
      </c>
      <c r="D119" s="31">
        <v>4.4041998622187453E-2</v>
      </c>
      <c r="E119" s="31">
        <v>4.3306174491685875E-2</v>
      </c>
      <c r="F119" s="31">
        <v>3.5255685690310234E-2</v>
      </c>
      <c r="G119" s="31">
        <v>4.0976835231748041E-2</v>
      </c>
      <c r="H119" s="31">
        <v>4.3614984087733129E-2</v>
      </c>
      <c r="I119" s="31">
        <v>4.4533459446348886E-2</v>
      </c>
      <c r="J119" s="31">
        <v>4.513672968178855E-2</v>
      </c>
      <c r="K119" s="31">
        <v>4.2150557117320409E-2</v>
      </c>
      <c r="L119" s="31">
        <v>4.1800067153121505E-2</v>
      </c>
      <c r="M119" s="31">
        <v>4.9892640916491447E-2</v>
      </c>
      <c r="N119" s="31">
        <v>3.8778747193927848E-2</v>
      </c>
      <c r="O119" s="31">
        <v>3.7675171345234966E-2</v>
      </c>
      <c r="P119" s="31">
        <v>4.9248536325854103E-2</v>
      </c>
      <c r="Q119" s="31">
        <v>3.9476031104575086E-2</v>
      </c>
      <c r="R119" s="31">
        <v>4.1867654576998252E-2</v>
      </c>
      <c r="S119" s="31">
        <v>4.4791629880274186E-2</v>
      </c>
      <c r="T119" s="31">
        <v>3.9942293109681323E-2</v>
      </c>
      <c r="U119" s="31">
        <v>4.2007769662163283E-2</v>
      </c>
      <c r="V119" s="31">
        <v>4.5196409935386643E-2</v>
      </c>
      <c r="W119" s="31">
        <v>4.2211170723369572E-2</v>
      </c>
      <c r="X119" s="31">
        <v>3.901121936131062E-2</v>
      </c>
      <c r="Y119" s="31">
        <v>4.1864603693884006E-2</v>
      </c>
      <c r="Z119" s="31">
        <v>4.3314622136938756E-2</v>
      </c>
      <c r="AA119" s="31">
        <v>3.9335557578520107E-2</v>
      </c>
      <c r="AB119" s="31">
        <v>4.0709449271918122E-2</v>
      </c>
      <c r="AC119" s="31">
        <v>3.4150968577756367E-2</v>
      </c>
      <c r="AD119" s="31">
        <v>3.8993186652963557E-2</v>
      </c>
      <c r="AE119" s="31">
        <v>3.8563734979361608E-2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1">
        <v>0.15768261139639919</v>
      </c>
      <c r="D124" s="31">
        <v>0.16130879449311902</v>
      </c>
      <c r="E124" s="31">
        <v>0.16309310600183857</v>
      </c>
      <c r="F124" s="31">
        <v>0.15864833653419949</v>
      </c>
      <c r="G124" s="31">
        <v>0.15306656248726838</v>
      </c>
      <c r="H124" s="31">
        <v>0.16392307308568796</v>
      </c>
      <c r="I124" s="31">
        <v>0.16401681157458711</v>
      </c>
      <c r="J124" s="31">
        <v>0.14885315794816714</v>
      </c>
      <c r="K124" s="31">
        <v>0.1568908358475565</v>
      </c>
      <c r="L124" s="31">
        <v>0.16314349402138809</v>
      </c>
      <c r="M124" s="31">
        <v>0.16531911822840883</v>
      </c>
      <c r="N124" s="31">
        <v>0.16705208230804164</v>
      </c>
      <c r="O124" s="31">
        <v>0.16165732623928786</v>
      </c>
      <c r="P124" s="31">
        <v>0.15667261988586634</v>
      </c>
      <c r="Q124" s="31">
        <v>0.1677563558154023</v>
      </c>
      <c r="R124" s="31">
        <v>0.16804839171352054</v>
      </c>
      <c r="S124" s="31">
        <v>0.15171506203573693</v>
      </c>
      <c r="T124" s="31">
        <v>0.15971133558494574</v>
      </c>
      <c r="U124" s="31">
        <v>0.16633079880879792</v>
      </c>
      <c r="V124" s="31">
        <v>0.16871545315555944</v>
      </c>
      <c r="W124" s="31">
        <v>0.16953440038479486</v>
      </c>
      <c r="X124" s="31">
        <v>0.16506675329882597</v>
      </c>
      <c r="Y124" s="31">
        <v>0.15936456628029008</v>
      </c>
      <c r="Z124" s="31">
        <v>0.17037828077907322</v>
      </c>
      <c r="AA124" s="31">
        <v>0.16997725406898209</v>
      </c>
      <c r="AB124" s="31">
        <v>0.15322093208325982</v>
      </c>
      <c r="AC124" s="31">
        <v>0.16094438888521467</v>
      </c>
      <c r="AD124" s="31">
        <v>0.16779062957650279</v>
      </c>
      <c r="AE124" s="31">
        <v>0.1700564638279102</v>
      </c>
    </row>
    <row r="125" spans="1:31" collapsed="1">
      <c r="A125" s="29" t="s">
        <v>40</v>
      </c>
      <c r="B125" s="29" t="s">
        <v>77</v>
      </c>
      <c r="C125" s="31">
        <v>5.7484647578924068E-2</v>
      </c>
      <c r="D125" s="31">
        <v>5.6921645618401753E-2</v>
      </c>
      <c r="E125" s="31">
        <v>5.636900099935075E-2</v>
      </c>
      <c r="F125" s="31">
        <v>5.5705648783119975E-2</v>
      </c>
      <c r="G125" s="31">
        <v>5.5398019929474802E-2</v>
      </c>
      <c r="H125" s="31">
        <v>5.5307089347462327E-2</v>
      </c>
      <c r="I125" s="31">
        <v>5.509804482031367E-2</v>
      </c>
      <c r="J125" s="31">
        <v>5.4453228124320227E-2</v>
      </c>
      <c r="K125" s="31">
        <v>5.4341424838713431E-2</v>
      </c>
      <c r="L125" s="31">
        <v>5.4000137909036759E-2</v>
      </c>
      <c r="M125" s="31">
        <v>5.4281128261054343E-2</v>
      </c>
      <c r="N125" s="31">
        <v>5.332834011363255E-2</v>
      </c>
      <c r="O125" s="31">
        <v>5.2559295703674874E-2</v>
      </c>
      <c r="P125" s="31">
        <v>5.160082415887067E-2</v>
      </c>
      <c r="Q125" s="31">
        <v>5.0740088627399156E-2</v>
      </c>
      <c r="R125" s="31">
        <v>4.9628840214846787E-2</v>
      </c>
      <c r="S125" s="31">
        <v>4.8677004495614649E-2</v>
      </c>
      <c r="T125" s="31">
        <v>4.79947263627543E-2</v>
      </c>
      <c r="U125" s="31">
        <v>4.7628718657495697E-2</v>
      </c>
      <c r="V125" s="31">
        <v>4.7132423636287689E-2</v>
      </c>
      <c r="W125" s="31">
        <v>4.6856804544702362E-2</v>
      </c>
      <c r="X125" s="31">
        <v>4.6596049922829397E-2</v>
      </c>
      <c r="Y125" s="31">
        <v>4.6464748974793996E-2</v>
      </c>
      <c r="Z125" s="31">
        <v>4.5805264600421766E-2</v>
      </c>
      <c r="AA125" s="31">
        <v>4.5274589243204301E-2</v>
      </c>
      <c r="AB125" s="31">
        <v>4.4612757231115768E-2</v>
      </c>
      <c r="AC125" s="31">
        <v>4.414763175268871E-2</v>
      </c>
      <c r="AD125" s="31">
        <v>4.3443422382516451E-2</v>
      </c>
      <c r="AE125" s="31">
        <v>4.2784459527075366E-2</v>
      </c>
    </row>
    <row r="126" spans="1:31" collapsed="1">
      <c r="A126" s="29" t="s">
        <v>40</v>
      </c>
      <c r="B126" s="29" t="s">
        <v>78</v>
      </c>
      <c r="C126" s="31">
        <v>4.8839334233240772E-2</v>
      </c>
      <c r="D126" s="31">
        <v>4.8355724374646886E-2</v>
      </c>
      <c r="E126" s="31">
        <v>4.7892612716332141E-2</v>
      </c>
      <c r="F126" s="31">
        <v>4.7329723384911086E-2</v>
      </c>
      <c r="G126" s="31">
        <v>4.7055392544489164E-2</v>
      </c>
      <c r="H126" s="31">
        <v>4.6977185821213192E-2</v>
      </c>
      <c r="I126" s="31">
        <v>4.6806410214609094E-2</v>
      </c>
      <c r="J126" s="31">
        <v>4.6255332949406543E-2</v>
      </c>
      <c r="K126" s="31">
        <v>4.6159947736536713E-2</v>
      </c>
      <c r="L126" s="31">
        <v>4.5872385915507428E-2</v>
      </c>
      <c r="M126" s="31">
        <v>4.6116071416847766E-2</v>
      </c>
      <c r="N126" s="31">
        <v>4.5309171642130275E-2</v>
      </c>
      <c r="O126" s="31">
        <v>4.4643196693605613E-2</v>
      </c>
      <c r="P126" s="31">
        <v>4.3829412774762724E-2</v>
      </c>
      <c r="Q126" s="31">
        <v>4.3096522442979249E-2</v>
      </c>
      <c r="R126" s="31">
        <v>4.2162821606762955E-2</v>
      </c>
      <c r="S126" s="31">
        <v>4.1359320417971975E-2</v>
      </c>
      <c r="T126" s="31">
        <v>4.0768848313012689E-2</v>
      </c>
      <c r="U126" s="31">
        <v>4.045339940580487E-2</v>
      </c>
      <c r="V126" s="31">
        <v>4.0041237577927373E-2</v>
      </c>
      <c r="W126" s="31">
        <v>3.9809188398840255E-2</v>
      </c>
      <c r="X126" s="31">
        <v>3.956682709339987E-2</v>
      </c>
      <c r="Y126" s="31">
        <v>3.9481253590946078E-2</v>
      </c>
      <c r="Z126" s="31">
        <v>3.8913258061080092E-2</v>
      </c>
      <c r="AA126" s="31">
        <v>3.84507387569933E-2</v>
      </c>
      <c r="AB126" s="31">
        <v>3.7893499581228708E-2</v>
      </c>
      <c r="AC126" s="31">
        <v>3.7511244952378196E-2</v>
      </c>
      <c r="AD126" s="31">
        <v>3.6910139842198895E-2</v>
      </c>
      <c r="AE126" s="31">
        <v>3.633922680054183E-2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31">
        <v>0.15893844124658407</v>
      </c>
      <c r="D129" s="31">
        <v>0.16590426911000114</v>
      </c>
      <c r="E129" s="31">
        <v>0.16277514587752948</v>
      </c>
      <c r="F129" s="31">
        <v>0.16099535946690546</v>
      </c>
      <c r="G129" s="31">
        <v>0.15417835052162795</v>
      </c>
      <c r="H129" s="31">
        <v>0.17112267158965291</v>
      </c>
      <c r="I129" s="31">
        <v>0.16867724232439343</v>
      </c>
      <c r="J129" s="31">
        <v>0.15032421607205193</v>
      </c>
      <c r="K129" s="31">
        <v>0.15450805424388969</v>
      </c>
      <c r="L129" s="31">
        <v>0.16387801858261603</v>
      </c>
      <c r="M129" s="31">
        <v>0.17126423531947896</v>
      </c>
      <c r="N129" s="31">
        <v>0.16703216467406973</v>
      </c>
      <c r="O129" s="31">
        <v>0.16382400755571475</v>
      </c>
      <c r="P129" s="31">
        <v>0.15810104347244483</v>
      </c>
      <c r="Q129" s="31">
        <v>0.17372692592735062</v>
      </c>
      <c r="R129" s="31">
        <v>0.17109727386503037</v>
      </c>
      <c r="S129" s="31">
        <v>0.15235804389420607</v>
      </c>
      <c r="T129" s="31">
        <v>0.15708193396214948</v>
      </c>
      <c r="U129" s="31">
        <v>0.16659306959679032</v>
      </c>
      <c r="V129" s="31">
        <v>0.17385125308277818</v>
      </c>
      <c r="W129" s="31">
        <v>0.16890984867485154</v>
      </c>
      <c r="X129" s="31">
        <v>0.16650648621662317</v>
      </c>
      <c r="Y129" s="31">
        <v>0.1600130654905258</v>
      </c>
      <c r="Z129" s="31">
        <v>0.17565399207342139</v>
      </c>
      <c r="AA129" s="31">
        <v>0.17257904723613354</v>
      </c>
      <c r="AB129" s="31">
        <v>0.15352835538744902</v>
      </c>
      <c r="AC129" s="31">
        <v>0.15786877260363377</v>
      </c>
      <c r="AD129" s="31">
        <v>0.16754931233183731</v>
      </c>
      <c r="AE129" s="31">
        <v>0.17455874633580423</v>
      </c>
    </row>
    <row r="130" spans="1:31">
      <c r="A130" s="29" t="s">
        <v>130</v>
      </c>
      <c r="B130" s="29" t="s">
        <v>77</v>
      </c>
      <c r="C130" s="31">
        <v>5.7434000089217424E-2</v>
      </c>
      <c r="D130" s="31">
        <v>5.6553105320872779E-2</v>
      </c>
      <c r="E130" s="31">
        <v>5.6251481337687453E-2</v>
      </c>
      <c r="F130" s="31">
        <v>5.5783170550359452E-2</v>
      </c>
      <c r="G130" s="31">
        <v>5.5670878765629428E-2</v>
      </c>
      <c r="H130" s="31">
        <v>5.5682950926211422E-2</v>
      </c>
      <c r="I130" s="31">
        <v>5.5338348712098799E-2</v>
      </c>
      <c r="J130" s="31">
        <v>5.4570277586321311E-2</v>
      </c>
      <c r="K130" s="31">
        <v>5.4230394713763064E-2</v>
      </c>
      <c r="L130" s="31">
        <v>5.3705780700876234E-2</v>
      </c>
      <c r="M130" s="31">
        <v>5.3877844968919821E-2</v>
      </c>
      <c r="N130" s="31">
        <v>5.2778147983561251E-2</v>
      </c>
      <c r="O130" s="31">
        <v>5.1942093313552186E-2</v>
      </c>
      <c r="P130" s="31">
        <v>5.0934084356400122E-2</v>
      </c>
      <c r="Q130" s="31">
        <v>5.0065742053206838E-2</v>
      </c>
      <c r="R130" s="31">
        <v>4.8983656145588569E-2</v>
      </c>
      <c r="S130" s="31">
        <v>4.8157915253648487E-2</v>
      </c>
      <c r="T130" s="31">
        <v>4.7460702210527422E-2</v>
      </c>
      <c r="U130" s="31">
        <v>4.7229620399305811E-2</v>
      </c>
      <c r="V130" s="31">
        <v>4.6758376684157936E-2</v>
      </c>
      <c r="W130" s="31">
        <v>4.6463860333630487E-2</v>
      </c>
      <c r="X130" s="31">
        <v>4.6159154941279271E-2</v>
      </c>
      <c r="Y130" s="31">
        <v>4.59888016720554E-2</v>
      </c>
      <c r="Z130" s="31">
        <v>4.5344931252542249E-2</v>
      </c>
      <c r="AA130" s="31">
        <v>4.4787229945764104E-2</v>
      </c>
      <c r="AB130" s="31">
        <v>4.4144270392400507E-2</v>
      </c>
      <c r="AC130" s="31">
        <v>4.3611731493215289E-2</v>
      </c>
      <c r="AD130" s="31">
        <v>4.2969966692357454E-2</v>
      </c>
      <c r="AE130" s="31">
        <v>4.2325010682323819E-2</v>
      </c>
    </row>
    <row r="131" spans="1:31">
      <c r="A131" s="29" t="s">
        <v>130</v>
      </c>
      <c r="B131" s="29" t="s">
        <v>78</v>
      </c>
      <c r="C131" s="31">
        <v>4.878961591333391E-2</v>
      </c>
      <c r="D131" s="31">
        <v>4.8029146049163481E-2</v>
      </c>
      <c r="E131" s="31">
        <v>4.7783737183737338E-2</v>
      </c>
      <c r="F131" s="31">
        <v>4.7391007608920253E-2</v>
      </c>
      <c r="G131" s="31">
        <v>4.7287327509363743E-2</v>
      </c>
      <c r="H131" s="31">
        <v>4.7291027117010866E-2</v>
      </c>
      <c r="I131" s="31">
        <v>4.7006680254812486E-2</v>
      </c>
      <c r="J131" s="31">
        <v>4.6346932261478714E-2</v>
      </c>
      <c r="K131" s="31">
        <v>4.6068235794320504E-2</v>
      </c>
      <c r="L131" s="31">
        <v>4.562617723137858E-2</v>
      </c>
      <c r="M131" s="31">
        <v>4.5794215482491872E-2</v>
      </c>
      <c r="N131" s="31">
        <v>4.4837848778794563E-2</v>
      </c>
      <c r="O131" s="31">
        <v>4.410320033922107E-2</v>
      </c>
      <c r="P131" s="31">
        <v>4.32785499545668E-2</v>
      </c>
      <c r="Q131" s="31">
        <v>4.251192693887975E-2</v>
      </c>
      <c r="R131" s="31">
        <v>4.1614462409665334E-2</v>
      </c>
      <c r="S131" s="31">
        <v>4.0921851585255679E-2</v>
      </c>
      <c r="T131" s="31">
        <v>4.0332870600497166E-2</v>
      </c>
      <c r="U131" s="31">
        <v>4.0108511263673284E-2</v>
      </c>
      <c r="V131" s="31">
        <v>3.9733011032609296E-2</v>
      </c>
      <c r="W131" s="31">
        <v>3.9470529274412774E-2</v>
      </c>
      <c r="X131" s="31">
        <v>3.9192109369016681E-2</v>
      </c>
      <c r="Y131" s="31">
        <v>3.9090318831787506E-2</v>
      </c>
      <c r="Z131" s="31">
        <v>3.8540112717291519E-2</v>
      </c>
      <c r="AA131" s="31">
        <v>3.802193008882393E-2</v>
      </c>
      <c r="AB131" s="31">
        <v>3.7511503616055E-2</v>
      </c>
      <c r="AC131" s="31">
        <v>3.7055504170991585E-2</v>
      </c>
      <c r="AD131" s="31">
        <v>3.6504858263907952E-2</v>
      </c>
      <c r="AE131" s="31">
        <v>3.5942854527041476E-2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31">
        <v>0.16228149917493578</v>
      </c>
      <c r="D134" s="31">
        <v>0.17230442770880364</v>
      </c>
      <c r="E134" s="31">
        <v>0.17202736203654051</v>
      </c>
      <c r="F134" s="31">
        <v>0.16549066887889424</v>
      </c>
      <c r="G134" s="31">
        <v>0.16669623663487534</v>
      </c>
      <c r="H134" s="31">
        <v>0.17726057136721532</v>
      </c>
      <c r="I134" s="31">
        <v>0.17799328638305345</v>
      </c>
      <c r="J134" s="31">
        <v>0.14990829771358738</v>
      </c>
      <c r="K134" s="31">
        <v>0.16256508887168752</v>
      </c>
      <c r="L134" s="31">
        <v>0.16820947773310138</v>
      </c>
      <c r="M134" s="31">
        <v>0.17720359337898869</v>
      </c>
      <c r="N134" s="31">
        <v>0.17576601586479579</v>
      </c>
      <c r="O134" s="31">
        <v>0.16777497757939125</v>
      </c>
      <c r="P134" s="31">
        <v>0.1695544070340087</v>
      </c>
      <c r="Q134" s="31">
        <v>0.18054360755956844</v>
      </c>
      <c r="R134" s="31">
        <v>0.18109940977418781</v>
      </c>
      <c r="S134" s="31">
        <v>0.15286767795023609</v>
      </c>
      <c r="T134" s="31">
        <v>0.16674049226878457</v>
      </c>
      <c r="U134" s="31">
        <v>0.17289450849551327</v>
      </c>
      <c r="V134" s="31">
        <v>0.18159493852600256</v>
      </c>
      <c r="W134" s="31">
        <v>0.17931951693801471</v>
      </c>
      <c r="X134" s="31">
        <v>0.17243486107464304</v>
      </c>
      <c r="Y134" s="31">
        <v>0.17357201896195065</v>
      </c>
      <c r="Z134" s="31">
        <v>0.18365241186354239</v>
      </c>
      <c r="AA134" s="31">
        <v>0.18372807786250292</v>
      </c>
      <c r="AB134" s="31">
        <v>0.15480134403718163</v>
      </c>
      <c r="AC134" s="31">
        <v>0.16854351586664518</v>
      </c>
      <c r="AD134" s="31">
        <v>0.17465483489833342</v>
      </c>
      <c r="AE134" s="31">
        <v>0.18343067541185185</v>
      </c>
    </row>
    <row r="135" spans="1:31">
      <c r="A135" s="29" t="s">
        <v>131</v>
      </c>
      <c r="B135" s="29" t="s">
        <v>77</v>
      </c>
      <c r="C135" s="31">
        <v>5.6777016901737018E-2</v>
      </c>
      <c r="D135" s="31">
        <v>5.5815060251585544E-2</v>
      </c>
      <c r="E135" s="31">
        <v>5.5566554382165616E-2</v>
      </c>
      <c r="F135" s="31">
        <v>5.5207680293199619E-2</v>
      </c>
      <c r="G135" s="31">
        <v>5.5120146303528794E-2</v>
      </c>
      <c r="H135" s="31">
        <v>5.5143203112871415E-2</v>
      </c>
      <c r="I135" s="31">
        <v>5.4930521639385048E-2</v>
      </c>
      <c r="J135" s="31">
        <v>5.4321712334343401E-2</v>
      </c>
      <c r="K135" s="31">
        <v>5.4052494283437495E-2</v>
      </c>
      <c r="L135" s="31">
        <v>5.3906071996769056E-2</v>
      </c>
      <c r="M135" s="31">
        <v>5.4282247144975614E-2</v>
      </c>
      <c r="N135" s="31">
        <v>5.3379369594143619E-2</v>
      </c>
      <c r="O135" s="31">
        <v>5.2687003023990028E-2</v>
      </c>
      <c r="P135" s="31">
        <v>5.1763471960928294E-2</v>
      </c>
      <c r="Q135" s="31">
        <v>5.0915908717475249E-2</v>
      </c>
      <c r="R135" s="31">
        <v>4.9727592424794E-2</v>
      </c>
      <c r="S135" s="31">
        <v>4.874881778069047E-2</v>
      </c>
      <c r="T135" s="31">
        <v>4.7938583953038724E-2</v>
      </c>
      <c r="U135" s="31">
        <v>4.7459160244381675E-2</v>
      </c>
      <c r="V135" s="31">
        <v>4.7253008146990252E-2</v>
      </c>
      <c r="W135" s="31">
        <v>4.7118712345390702E-2</v>
      </c>
      <c r="X135" s="31">
        <v>4.6989911316401761E-2</v>
      </c>
      <c r="Y135" s="31">
        <v>4.6960889312848343E-2</v>
      </c>
      <c r="Z135" s="31">
        <v>4.6352972402621172E-2</v>
      </c>
      <c r="AA135" s="31">
        <v>4.5839912685686532E-2</v>
      </c>
      <c r="AB135" s="31">
        <v>4.5270204992395792E-2</v>
      </c>
      <c r="AC135" s="31">
        <v>4.4794225015322056E-2</v>
      </c>
      <c r="AD135" s="31">
        <v>4.4074490653287002E-2</v>
      </c>
      <c r="AE135" s="31">
        <v>4.3482113208342797E-2</v>
      </c>
    </row>
    <row r="136" spans="1:31">
      <c r="A136" s="29" t="s">
        <v>131</v>
      </c>
      <c r="B136" s="29" t="s">
        <v>78</v>
      </c>
      <c r="C136" s="31">
        <v>4.8220064926387474E-2</v>
      </c>
      <c r="D136" s="31">
        <v>4.742016063454535E-2</v>
      </c>
      <c r="E136" s="31">
        <v>4.7197454491311998E-2</v>
      </c>
      <c r="F136" s="31">
        <v>4.6909698644549545E-2</v>
      </c>
      <c r="G136" s="31">
        <v>4.6809260327733929E-2</v>
      </c>
      <c r="H136" s="31">
        <v>4.6827031632339783E-2</v>
      </c>
      <c r="I136" s="31">
        <v>4.6645027396331112E-2</v>
      </c>
      <c r="J136" s="31">
        <v>4.6157864061091521E-2</v>
      </c>
      <c r="K136" s="31">
        <v>4.5932202240392413E-2</v>
      </c>
      <c r="L136" s="31">
        <v>4.5774971298320019E-2</v>
      </c>
      <c r="M136" s="31">
        <v>4.6112318282274092E-2</v>
      </c>
      <c r="N136" s="31">
        <v>4.5362955670802119E-2</v>
      </c>
      <c r="O136" s="31">
        <v>4.474317810076324E-2</v>
      </c>
      <c r="P136" s="31">
        <v>4.3953873239955955E-2</v>
      </c>
      <c r="Q136" s="31">
        <v>4.3245301530734331E-2</v>
      </c>
      <c r="R136" s="31">
        <v>4.2238632668019319E-2</v>
      </c>
      <c r="S136" s="31">
        <v>4.1407909671077235E-2</v>
      </c>
      <c r="T136" s="31">
        <v>4.0731474944393858E-2</v>
      </c>
      <c r="U136" s="31">
        <v>4.0319213432883902E-2</v>
      </c>
      <c r="V136" s="31">
        <v>4.0154900578139592E-2</v>
      </c>
      <c r="W136" s="31">
        <v>4.004711499141813E-2</v>
      </c>
      <c r="X136" s="31">
        <v>3.9892549914887693E-2</v>
      </c>
      <c r="Y136" s="31">
        <v>3.9900546699773241E-2</v>
      </c>
      <c r="Z136" s="31">
        <v>3.9374985926899614E-2</v>
      </c>
      <c r="AA136" s="31">
        <v>3.8958333333333331E-2</v>
      </c>
      <c r="AB136" s="31">
        <v>3.8436949049972018E-2</v>
      </c>
      <c r="AC136" s="31">
        <v>3.8072809088050538E-2</v>
      </c>
      <c r="AD136" s="31">
        <v>3.7448422843326584E-2</v>
      </c>
      <c r="AE136" s="31">
        <v>3.6924729355407283E-2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31">
        <v>0.14601309591340358</v>
      </c>
      <c r="D139" s="31">
        <v>0.14155595228994372</v>
      </c>
      <c r="E139" s="31">
        <v>0.14987454589082866</v>
      </c>
      <c r="F139" s="31">
        <v>0.14631737875590387</v>
      </c>
      <c r="G139" s="31">
        <v>0.13834876779330982</v>
      </c>
      <c r="H139" s="31">
        <v>0.14706469712731471</v>
      </c>
      <c r="I139" s="31">
        <v>0.14772978868960593</v>
      </c>
      <c r="J139" s="31">
        <v>0.14225854630428475</v>
      </c>
      <c r="K139" s="31">
        <v>0.15010165412761056</v>
      </c>
      <c r="L139" s="31">
        <v>0.15575326826464933</v>
      </c>
      <c r="M139" s="31">
        <v>0.14941877387811553</v>
      </c>
      <c r="N139" s="31">
        <v>0.15731614648359982</v>
      </c>
      <c r="O139" s="31">
        <v>0.15226861583338391</v>
      </c>
      <c r="P139" s="31">
        <v>0.14391785317560096</v>
      </c>
      <c r="Q139" s="31">
        <v>0.15268301279489863</v>
      </c>
      <c r="R139" s="31">
        <v>0.15351470063117323</v>
      </c>
      <c r="S139" s="31">
        <v>0.14570739982734118</v>
      </c>
      <c r="T139" s="31">
        <v>0.1522430445275087</v>
      </c>
      <c r="U139" s="31">
        <v>0.15820542355679734</v>
      </c>
      <c r="V139" s="31">
        <v>0.15219142400029642</v>
      </c>
      <c r="W139" s="31">
        <v>0.15933128947304534</v>
      </c>
      <c r="X139" s="31">
        <v>0.15530353683257905</v>
      </c>
      <c r="Y139" s="31">
        <v>0.14601243088026222</v>
      </c>
      <c r="Z139" s="31">
        <v>0.15509471686751899</v>
      </c>
      <c r="AA139" s="31">
        <v>0.15500348317190879</v>
      </c>
      <c r="AB139" s="31">
        <v>0.14741641306039036</v>
      </c>
      <c r="AC139" s="31">
        <v>0.15372844897708937</v>
      </c>
      <c r="AD139" s="31">
        <v>0.16001486833702749</v>
      </c>
      <c r="AE139" s="31">
        <v>0.15334296489279473</v>
      </c>
    </row>
    <row r="140" spans="1:31">
      <c r="A140" s="29" t="s">
        <v>132</v>
      </c>
      <c r="B140" s="29" t="s">
        <v>77</v>
      </c>
      <c r="C140" s="31">
        <v>5.775843763298321E-2</v>
      </c>
      <c r="D140" s="31">
        <v>5.7133117959158888E-2</v>
      </c>
      <c r="E140" s="31">
        <v>5.6673471399298195E-2</v>
      </c>
      <c r="F140" s="31">
        <v>5.6105594062634913E-2</v>
      </c>
      <c r="G140" s="31">
        <v>5.5880833286624444E-2</v>
      </c>
      <c r="H140" s="31">
        <v>5.59146997639672E-2</v>
      </c>
      <c r="I140" s="31">
        <v>5.5990111533987932E-2</v>
      </c>
      <c r="J140" s="31">
        <v>5.5434356973039223E-2</v>
      </c>
      <c r="K140" s="31">
        <v>5.541294586703318E-2</v>
      </c>
      <c r="L140" s="31">
        <v>5.5000225180667474E-2</v>
      </c>
      <c r="M140" s="31">
        <v>5.5211621836028936E-2</v>
      </c>
      <c r="N140" s="31">
        <v>5.4382880705166628E-2</v>
      </c>
      <c r="O140" s="31">
        <v>5.3644308945661676E-2</v>
      </c>
      <c r="P140" s="31">
        <v>5.2659908256857353E-2</v>
      </c>
      <c r="Q140" s="31">
        <v>5.1810981596457799E-2</v>
      </c>
      <c r="R140" s="31">
        <v>5.0680295821935908E-2</v>
      </c>
      <c r="S140" s="31">
        <v>4.9613681154578926E-2</v>
      </c>
      <c r="T140" s="31">
        <v>4.8932841042159621E-2</v>
      </c>
      <c r="U140" s="31">
        <v>4.8564787783272098E-2</v>
      </c>
      <c r="V140" s="31">
        <v>4.7916286410932166E-2</v>
      </c>
      <c r="W140" s="31">
        <v>4.7595528284567812E-2</v>
      </c>
      <c r="X140" s="31">
        <v>4.7352993085793327E-2</v>
      </c>
      <c r="Y140" s="31">
        <v>4.71997150694606E-2</v>
      </c>
      <c r="Z140" s="31">
        <v>4.6544904829804064E-2</v>
      </c>
      <c r="AA140" s="31">
        <v>4.6036077933912053E-2</v>
      </c>
      <c r="AB140" s="31">
        <v>4.535202329425498E-2</v>
      </c>
      <c r="AC140" s="31">
        <v>4.4925249838036738E-2</v>
      </c>
      <c r="AD140" s="31">
        <v>4.420188559932646E-2</v>
      </c>
      <c r="AE140" s="31">
        <v>4.3495760460182067E-2</v>
      </c>
    </row>
    <row r="141" spans="1:31">
      <c r="A141" s="29" t="s">
        <v>132</v>
      </c>
      <c r="B141" s="29" t="s">
        <v>78</v>
      </c>
      <c r="C141" s="31">
        <v>4.9094073164226155E-2</v>
      </c>
      <c r="D141" s="31">
        <v>4.8546553571960464E-2</v>
      </c>
      <c r="E141" s="31">
        <v>4.8159548946696495E-2</v>
      </c>
      <c r="F141" s="31">
        <v>4.7677258279183746E-2</v>
      </c>
      <c r="G141" s="31">
        <v>4.7478882154616021E-2</v>
      </c>
      <c r="H141" s="31">
        <v>4.7514934256828602E-2</v>
      </c>
      <c r="I141" s="31">
        <v>4.7572126960995213E-2</v>
      </c>
      <c r="J141" s="31">
        <v>4.7085198241232744E-2</v>
      </c>
      <c r="K141" s="31">
        <v>4.7051941858490078E-2</v>
      </c>
      <c r="L141" s="31">
        <v>4.6718879431542196E-2</v>
      </c>
      <c r="M141" s="31">
        <v>4.689423042357526E-2</v>
      </c>
      <c r="N141" s="31">
        <v>4.6209175348346274E-2</v>
      </c>
      <c r="O141" s="31">
        <v>4.559010950157711E-2</v>
      </c>
      <c r="P141" s="31">
        <v>4.4724975318864039E-2</v>
      </c>
      <c r="Q141" s="31">
        <v>4.4026579228125598E-2</v>
      </c>
      <c r="R141" s="31">
        <v>4.3071198905331384E-2</v>
      </c>
      <c r="S141" s="31">
        <v>4.216793902653429E-2</v>
      </c>
      <c r="T141" s="31">
        <v>4.154218078621439E-2</v>
      </c>
      <c r="U141" s="31">
        <v>4.1240060838293888E-2</v>
      </c>
      <c r="V141" s="31">
        <v>4.0680824662256608E-2</v>
      </c>
      <c r="W141" s="31">
        <v>4.044308171296504E-2</v>
      </c>
      <c r="X141" s="31">
        <v>4.0210490755512647E-2</v>
      </c>
      <c r="Y141" s="31">
        <v>4.009897773530445E-2</v>
      </c>
      <c r="Z141" s="31">
        <v>3.9526556732604877E-2</v>
      </c>
      <c r="AA141" s="31">
        <v>3.909760485673696E-2</v>
      </c>
      <c r="AB141" s="31">
        <v>3.8509923784150357E-2</v>
      </c>
      <c r="AC141" s="31">
        <v>3.8161258423559656E-2</v>
      </c>
      <c r="AD141" s="31">
        <v>3.755406868867861E-2</v>
      </c>
      <c r="AE141" s="31">
        <v>3.6954939984525745E-2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31">
        <v>0.16926405609892869</v>
      </c>
      <c r="D144" s="31">
        <v>0.17168809040083863</v>
      </c>
      <c r="E144" s="31">
        <v>0.17711483650925997</v>
      </c>
      <c r="F144" s="31">
        <v>0.17117699141739179</v>
      </c>
      <c r="G144" s="31">
        <v>0.16188902049143258</v>
      </c>
      <c r="H144" s="31">
        <v>0.16817362338791417</v>
      </c>
      <c r="I144" s="31">
        <v>0.1733526919577256</v>
      </c>
      <c r="J144" s="31">
        <v>0.16476392463421008</v>
      </c>
      <c r="K144" s="31">
        <v>0.17302469040128607</v>
      </c>
      <c r="L144" s="31">
        <v>0.17531798636195628</v>
      </c>
      <c r="M144" s="31">
        <v>0.17525299672946115</v>
      </c>
      <c r="N144" s="31">
        <v>0.17976001088723897</v>
      </c>
      <c r="O144" s="31">
        <v>0.17315980944926943</v>
      </c>
      <c r="P144" s="31">
        <v>0.16394296441560025</v>
      </c>
      <c r="Q144" s="31">
        <v>0.17079411626339056</v>
      </c>
      <c r="R144" s="31">
        <v>0.17635988223659907</v>
      </c>
      <c r="S144" s="31">
        <v>0.16814725221103133</v>
      </c>
      <c r="T144" s="31">
        <v>0.17605001694524067</v>
      </c>
      <c r="U144" s="31">
        <v>0.17849040148925077</v>
      </c>
      <c r="V144" s="31">
        <v>0.17821111290612618</v>
      </c>
      <c r="W144" s="31">
        <v>0.18273379748935392</v>
      </c>
      <c r="X144" s="31">
        <v>0.17651826688228392</v>
      </c>
      <c r="Y144" s="31">
        <v>0.16690416110718789</v>
      </c>
      <c r="Z144" s="31">
        <v>0.17319430596967014</v>
      </c>
      <c r="AA144" s="31">
        <v>0.17857734099940964</v>
      </c>
      <c r="AB144" s="31">
        <v>0.16967932727044921</v>
      </c>
      <c r="AC144" s="31">
        <v>0.17750279367872687</v>
      </c>
      <c r="AD144" s="31">
        <v>0.17996115280450617</v>
      </c>
      <c r="AE144" s="31">
        <v>0.17981369635409131</v>
      </c>
    </row>
    <row r="145" spans="1:31">
      <c r="A145" s="29" t="s">
        <v>133</v>
      </c>
      <c r="B145" s="29" t="s">
        <v>77</v>
      </c>
      <c r="C145" s="31">
        <v>5.7930625752443926E-2</v>
      </c>
      <c r="D145" s="31">
        <v>5.8146426023331747E-2</v>
      </c>
      <c r="E145" s="31">
        <v>5.6997026714920504E-2</v>
      </c>
      <c r="F145" s="31">
        <v>5.5568717883287697E-2</v>
      </c>
      <c r="G145" s="31">
        <v>5.4453822537142191E-2</v>
      </c>
      <c r="H145" s="31">
        <v>5.3663104725738028E-2</v>
      </c>
      <c r="I145" s="31">
        <v>5.32004500676065E-2</v>
      </c>
      <c r="J145" s="31">
        <v>5.2512874709364235E-2</v>
      </c>
      <c r="K145" s="31">
        <v>5.2907590777825447E-2</v>
      </c>
      <c r="L145" s="31">
        <v>5.2896960448705642E-2</v>
      </c>
      <c r="M145" s="31">
        <v>5.3450034468948575E-2</v>
      </c>
      <c r="N145" s="31">
        <v>5.2441209045876222E-2</v>
      </c>
      <c r="O145" s="31">
        <v>5.1583399841002693E-2</v>
      </c>
      <c r="P145" s="31">
        <v>5.0714306559541934E-2</v>
      </c>
      <c r="Q145" s="31">
        <v>4.9766087793564118E-2</v>
      </c>
      <c r="R145" s="31">
        <v>4.8712444815063947E-2</v>
      </c>
      <c r="S145" s="31">
        <v>4.7654798842367771E-2</v>
      </c>
      <c r="T145" s="31">
        <v>4.720487554064242E-2</v>
      </c>
      <c r="U145" s="31">
        <v>4.6639446524864847E-2</v>
      </c>
      <c r="V145" s="31">
        <v>4.5866844738388222E-2</v>
      </c>
      <c r="W145" s="31">
        <v>4.547037924633858E-2</v>
      </c>
      <c r="X145" s="31">
        <v>4.4991400500708836E-2</v>
      </c>
      <c r="Y145" s="31">
        <v>4.4822246874979495E-2</v>
      </c>
      <c r="Z145" s="31">
        <v>4.3995146571854792E-2</v>
      </c>
      <c r="AA145" s="31">
        <v>4.3435627699428374E-2</v>
      </c>
      <c r="AB145" s="31">
        <v>4.2533879974401528E-2</v>
      </c>
      <c r="AC145" s="31">
        <v>4.2202517787930841E-2</v>
      </c>
      <c r="AD145" s="31">
        <v>4.1380434117415078E-2</v>
      </c>
      <c r="AE145" s="31">
        <v>4.0638097304630631E-2</v>
      </c>
    </row>
    <row r="146" spans="1:31">
      <c r="A146" s="29" t="s">
        <v>133</v>
      </c>
      <c r="B146" s="29" t="s">
        <v>78</v>
      </c>
      <c r="C146" s="31">
        <v>4.9223183614240662E-2</v>
      </c>
      <c r="D146" s="31">
        <v>4.940110008642809E-2</v>
      </c>
      <c r="E146" s="31">
        <v>4.844448515020993E-2</v>
      </c>
      <c r="F146" s="31">
        <v>4.7212563756430105E-2</v>
      </c>
      <c r="G146" s="31">
        <v>4.6241152080941254E-2</v>
      </c>
      <c r="H146" s="31">
        <v>4.5569898151544788E-2</v>
      </c>
      <c r="I146" s="31">
        <v>4.5213726363828068E-2</v>
      </c>
      <c r="J146" s="31">
        <v>4.4610584794752557E-2</v>
      </c>
      <c r="K146" s="31">
        <v>4.4952806938364488E-2</v>
      </c>
      <c r="L146" s="31">
        <v>4.4958044066970487E-2</v>
      </c>
      <c r="M146" s="31">
        <v>4.5383335238503096E-2</v>
      </c>
      <c r="N146" s="31">
        <v>4.4540558127820963E-2</v>
      </c>
      <c r="O146" s="31">
        <v>4.3809339356275685E-2</v>
      </c>
      <c r="P146" s="31">
        <v>4.306564160285048E-2</v>
      </c>
      <c r="Q146" s="31">
        <v>4.2249862259478896E-2</v>
      </c>
      <c r="R146" s="31">
        <v>4.1357101164173099E-2</v>
      </c>
      <c r="S146" s="31">
        <v>4.046603756451507E-2</v>
      </c>
      <c r="T146" s="31">
        <v>4.0087887439296914E-2</v>
      </c>
      <c r="U146" s="31">
        <v>3.9629047724612267E-2</v>
      </c>
      <c r="V146" s="31">
        <v>3.8984063515556784E-2</v>
      </c>
      <c r="W146" s="31">
        <v>3.8600442208786834E-2</v>
      </c>
      <c r="X146" s="31">
        <v>3.8230789986579729E-2</v>
      </c>
      <c r="Y146" s="31">
        <v>3.8065366495082964E-2</v>
      </c>
      <c r="Z146" s="31">
        <v>3.7375142024531342E-2</v>
      </c>
      <c r="AA146" s="31">
        <v>3.6868464054266685E-2</v>
      </c>
      <c r="AB146" s="31">
        <v>3.6145023871625652E-2</v>
      </c>
      <c r="AC146" s="31">
        <v>3.5865881973641142E-2</v>
      </c>
      <c r="AD146" s="31">
        <v>3.5163851155472117E-2</v>
      </c>
      <c r="AE146" s="31">
        <v>3.4518456300886929E-2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31">
        <v>0.13905490617039593</v>
      </c>
      <c r="D149" s="31">
        <v>0.13694851385624685</v>
      </c>
      <c r="E149" s="31">
        <v>0.1424073579216027</v>
      </c>
      <c r="F149" s="31">
        <v>0.14250947447802456</v>
      </c>
      <c r="G149" s="31">
        <v>0.13433096068566802</v>
      </c>
      <c r="H149" s="31">
        <v>0.1424086923021429</v>
      </c>
      <c r="I149" s="31">
        <v>0.14408330512175671</v>
      </c>
      <c r="J149" s="31">
        <v>0.13954823520357157</v>
      </c>
      <c r="K149" s="31">
        <v>0.13990598520816858</v>
      </c>
      <c r="L149" s="31">
        <v>0.14254656061209064</v>
      </c>
      <c r="M149" s="31">
        <v>0.14084516712418041</v>
      </c>
      <c r="N149" s="31">
        <v>0.14442387499600728</v>
      </c>
      <c r="O149" s="31">
        <v>0.14340538612060885</v>
      </c>
      <c r="P149" s="31">
        <v>0.1361217998330585</v>
      </c>
      <c r="Q149" s="31">
        <v>0.14437918612258666</v>
      </c>
      <c r="R149" s="31">
        <v>0.14476646965428491</v>
      </c>
      <c r="S149" s="31">
        <v>0.13998181043293875</v>
      </c>
      <c r="T149" s="31">
        <v>0.14095883545750271</v>
      </c>
      <c r="U149" s="31">
        <v>0.14398427720029275</v>
      </c>
      <c r="V149" s="31">
        <v>0.14202994239239969</v>
      </c>
      <c r="W149" s="31">
        <v>0.14602832479999633</v>
      </c>
      <c r="X149" s="31">
        <v>0.14535507944148029</v>
      </c>
      <c r="Y149" s="31">
        <v>0.13754214040817039</v>
      </c>
      <c r="Z149" s="31">
        <v>0.14586352749540094</v>
      </c>
      <c r="AA149" s="31">
        <v>0.14569629180219279</v>
      </c>
      <c r="AB149" s="31">
        <v>0.1408467767337673</v>
      </c>
      <c r="AC149" s="31">
        <v>0.14148772675511542</v>
      </c>
      <c r="AD149" s="31">
        <v>0.14482129472521979</v>
      </c>
      <c r="AE149" s="31">
        <v>0.14297301143912475</v>
      </c>
    </row>
    <row r="150" spans="1:31">
      <c r="A150" s="29" t="s">
        <v>134</v>
      </c>
      <c r="B150" s="29" t="s">
        <v>77</v>
      </c>
      <c r="C150" s="31">
        <v>5.7043651858106191E-2</v>
      </c>
      <c r="D150" s="31">
        <v>5.6074298469417048E-2</v>
      </c>
      <c r="E150" s="31">
        <v>5.5473568855892608E-2</v>
      </c>
      <c r="F150" s="31">
        <v>5.5377544415618339E-2</v>
      </c>
      <c r="G150" s="31">
        <v>5.5014125034633925E-2</v>
      </c>
      <c r="H150" s="31">
        <v>5.4957292996895668E-2</v>
      </c>
      <c r="I150" s="31">
        <v>5.4745382163189187E-2</v>
      </c>
      <c r="J150" s="31">
        <v>5.4172169597770832E-2</v>
      </c>
      <c r="K150" s="31">
        <v>5.3673906490045317E-2</v>
      </c>
      <c r="L150" s="31">
        <v>5.3182713236923841E-2</v>
      </c>
      <c r="M150" s="31">
        <v>5.3322710653297446E-2</v>
      </c>
      <c r="N150" s="31">
        <v>5.2300030386356992E-2</v>
      </c>
      <c r="O150" s="31">
        <v>5.1593484415068877E-2</v>
      </c>
      <c r="P150" s="31">
        <v>5.0712167216786216E-2</v>
      </c>
      <c r="Q150" s="31">
        <v>4.991917342731976E-2</v>
      </c>
      <c r="R150" s="31">
        <v>4.8900868085532123E-2</v>
      </c>
      <c r="S150" s="31">
        <v>4.8141027731843297E-2</v>
      </c>
      <c r="T150" s="31">
        <v>4.7655123901673181E-2</v>
      </c>
      <c r="U150" s="31">
        <v>4.7185831280160934E-2</v>
      </c>
      <c r="V150" s="31">
        <v>4.6562768231070417E-2</v>
      </c>
      <c r="W150" s="31">
        <v>4.6127100520258708E-2</v>
      </c>
      <c r="X150" s="31">
        <v>4.5739093368988674E-2</v>
      </c>
      <c r="Y150" s="31">
        <v>4.5461551872938155E-2</v>
      </c>
      <c r="Z150" s="31">
        <v>4.4619020949477305E-2</v>
      </c>
      <c r="AA150" s="31">
        <v>4.4042650833908244E-2</v>
      </c>
      <c r="AB150" s="31">
        <v>4.338606376184044E-2</v>
      </c>
      <c r="AC150" s="31">
        <v>4.284454798728711E-2</v>
      </c>
      <c r="AD150" s="31">
        <v>4.2045136659410738E-2</v>
      </c>
      <c r="AE150" s="31">
        <v>4.1391622085523487E-2</v>
      </c>
    </row>
    <row r="151" spans="1:31">
      <c r="A151" s="29" t="s">
        <v>134</v>
      </c>
      <c r="B151" s="29" t="s">
        <v>78</v>
      </c>
      <c r="C151" s="31">
        <v>4.8455216345332834E-2</v>
      </c>
      <c r="D151" s="31">
        <v>4.7653113496085711E-2</v>
      </c>
      <c r="E151" s="31">
        <v>4.7125372300765467E-2</v>
      </c>
      <c r="F151" s="31">
        <v>4.703339025990582E-2</v>
      </c>
      <c r="G151" s="31">
        <v>4.6751412957798152E-2</v>
      </c>
      <c r="H151" s="31">
        <v>4.6693212107608087E-2</v>
      </c>
      <c r="I151" s="31">
        <v>4.6507410824774567E-2</v>
      </c>
      <c r="J151" s="31">
        <v>4.6041873056817992E-2</v>
      </c>
      <c r="K151" s="31">
        <v>4.557632406539959E-2</v>
      </c>
      <c r="L151" s="31">
        <v>4.5175618705013867E-2</v>
      </c>
      <c r="M151" s="31">
        <v>4.5319295261824093E-2</v>
      </c>
      <c r="N151" s="31">
        <v>4.4428191008923285E-2</v>
      </c>
      <c r="O151" s="31">
        <v>4.3831958675594848E-2</v>
      </c>
      <c r="P151" s="31">
        <v>4.3072916809724603E-2</v>
      </c>
      <c r="Q151" s="31">
        <v>4.2406436423071348E-2</v>
      </c>
      <c r="R151" s="31">
        <v>4.1554399508463839E-2</v>
      </c>
      <c r="S151" s="31">
        <v>4.0916679599665905E-2</v>
      </c>
      <c r="T151" s="31">
        <v>4.0475667370480535E-2</v>
      </c>
      <c r="U151" s="31">
        <v>4.0107238154303899E-2</v>
      </c>
      <c r="V151" s="31">
        <v>3.9577770909627184E-2</v>
      </c>
      <c r="W151" s="31">
        <v>3.915629731915491E-2</v>
      </c>
      <c r="X151" s="31">
        <v>3.8854624811264178E-2</v>
      </c>
      <c r="Y151" s="31">
        <v>3.8633262631865069E-2</v>
      </c>
      <c r="Z151" s="31">
        <v>3.7885285541311604E-2</v>
      </c>
      <c r="AA151" s="31">
        <v>3.7426911709318215E-2</v>
      </c>
      <c r="AB151" s="31">
        <v>3.6855758626906036E-2</v>
      </c>
      <c r="AC151" s="31">
        <v>3.6400136540189712E-2</v>
      </c>
      <c r="AD151" s="31">
        <v>3.5724311563931778E-2</v>
      </c>
      <c r="AE151" s="31">
        <v>3.5151372250725163E-2</v>
      </c>
    </row>
  </sheetData>
  <sheetProtection algorithmName="SHA-512" hashValue="skOTi47mUGxCaXhLNxMudI4MN6be3yU4hBkLjhe5WtEBkKExAPofuXBKsunerut5yNen/AmTJKAIDVnS86ZIlw==" saltValue="R8EtB1UGP2+YLj+1WTm6ag=="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3">
    <tabColor rgb="FF188736"/>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3.85546875" style="13" bestFit="1" customWidth="1"/>
    <col min="34" max="16384" width="9.140625" style="13"/>
  </cols>
  <sheetData>
    <row r="1" spans="1:35" s="28" customFormat="1" ht="23.25" customHeight="1">
      <c r="A1" s="27" t="s">
        <v>137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row r="3" spans="1:35" s="28" customFormat="1">
      <c r="AH3" s="13"/>
      <c r="AI3" s="13"/>
    </row>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c r="AG5" s="32"/>
    </row>
    <row r="6" spans="1:35">
      <c r="A6" s="29" t="s">
        <v>40</v>
      </c>
      <c r="B6" s="29" t="s">
        <v>64</v>
      </c>
      <c r="C6" s="33">
        <v>75982.460200000001</v>
      </c>
      <c r="D6" s="33">
        <v>69443.147689999998</v>
      </c>
      <c r="E6" s="33">
        <v>66480.893699999971</v>
      </c>
      <c r="F6" s="33">
        <v>60264.670304127394</v>
      </c>
      <c r="G6" s="33">
        <v>53477.649183077461</v>
      </c>
      <c r="H6" s="33">
        <v>51266.636511823919</v>
      </c>
      <c r="I6" s="33">
        <v>47749.154264195226</v>
      </c>
      <c r="J6" s="33">
        <v>50006.950801191444</v>
      </c>
      <c r="K6" s="33">
        <v>47424.474620230845</v>
      </c>
      <c r="L6" s="33">
        <v>46001.977583120184</v>
      </c>
      <c r="M6" s="33">
        <v>43007.055659963968</v>
      </c>
      <c r="N6" s="33">
        <v>29010.566355010971</v>
      </c>
      <c r="O6" s="33">
        <v>30164.411203431824</v>
      </c>
      <c r="P6" s="33">
        <v>26802.303775992215</v>
      </c>
      <c r="Q6" s="33">
        <v>22353.516125648792</v>
      </c>
      <c r="R6" s="33">
        <v>21676.86461082875</v>
      </c>
      <c r="S6" s="33">
        <v>21834.100619416902</v>
      </c>
      <c r="T6" s="33">
        <v>21664.975121454798</v>
      </c>
      <c r="U6" s="33">
        <v>19915.871963735401</v>
      </c>
      <c r="V6" s="33">
        <v>20078.251487861096</v>
      </c>
      <c r="W6" s="33">
        <v>16607.84798917413</v>
      </c>
      <c r="X6" s="33">
        <v>11080.860855397701</v>
      </c>
      <c r="Y6" s="33">
        <v>9919.6798938690008</v>
      </c>
      <c r="Z6" s="33">
        <v>8040.250218192401</v>
      </c>
      <c r="AA6" s="33">
        <v>7161.4414314075393</v>
      </c>
      <c r="AB6" s="33">
        <v>6790.0286999999998</v>
      </c>
      <c r="AC6" s="33">
        <v>6598.9405999999999</v>
      </c>
      <c r="AD6" s="33">
        <v>6236.6431000000002</v>
      </c>
      <c r="AE6" s="33">
        <v>5825.0271000000002</v>
      </c>
      <c r="AG6" s="32"/>
    </row>
    <row r="7" spans="1:35">
      <c r="A7" s="29" t="s">
        <v>40</v>
      </c>
      <c r="B7" s="29" t="s">
        <v>71</v>
      </c>
      <c r="C7" s="33">
        <v>26690.937900000001</v>
      </c>
      <c r="D7" s="33">
        <v>23093.60119999999</v>
      </c>
      <c r="E7" s="33">
        <v>24383.754499999999</v>
      </c>
      <c r="F7" s="33">
        <v>12117.779087469689</v>
      </c>
      <c r="G7" s="33">
        <v>12531.302831157476</v>
      </c>
      <c r="H7" s="33">
        <v>10457.183847263161</v>
      </c>
      <c r="I7" s="33">
        <v>1572.0692629942998</v>
      </c>
      <c r="J7" s="33">
        <v>1277.8558358145606</v>
      </c>
      <c r="K7" s="33">
        <v>1294.3448044538986</v>
      </c>
      <c r="L7" s="33">
        <v>1280.5587390288604</v>
      </c>
      <c r="M7" s="33">
        <v>1201.5705632689901</v>
      </c>
      <c r="N7" s="33">
        <v>1216.4532897696702</v>
      </c>
      <c r="O7" s="33">
        <v>1296.6206834463801</v>
      </c>
      <c r="P7" s="33">
        <v>1151.8913302037499</v>
      </c>
      <c r="Q7" s="33">
        <v>1128.2418221549801</v>
      </c>
      <c r="R7" s="33">
        <v>1057.8946523162799</v>
      </c>
      <c r="S7" s="33">
        <v>955.07247338835998</v>
      </c>
      <c r="T7" s="33">
        <v>1102.5092146987292</v>
      </c>
      <c r="U7" s="33">
        <v>961.48837178810891</v>
      </c>
      <c r="V7" s="33">
        <v>629.36846917534001</v>
      </c>
      <c r="W7" s="33">
        <v>923.70322187362001</v>
      </c>
      <c r="X7" s="33">
        <v>1080.37589350335</v>
      </c>
      <c r="Y7" s="33">
        <v>1110.5797047590802</v>
      </c>
      <c r="Z7" s="33">
        <v>1027.4014888326603</v>
      </c>
      <c r="AA7" s="33">
        <v>969.26844828152991</v>
      </c>
      <c r="AB7" s="33">
        <v>1152.7137548892597</v>
      </c>
      <c r="AC7" s="33">
        <v>8.4722216999999999E-4</v>
      </c>
      <c r="AD7" s="33">
        <v>0</v>
      </c>
      <c r="AE7" s="33">
        <v>0</v>
      </c>
    </row>
    <row r="8" spans="1:35">
      <c r="A8" s="29" t="s">
        <v>40</v>
      </c>
      <c r="B8" s="29" t="s">
        <v>20</v>
      </c>
      <c r="C8" s="33">
        <v>2252.5066922671181</v>
      </c>
      <c r="D8" s="33">
        <v>2252.5066928408683</v>
      </c>
      <c r="E8" s="33">
        <v>1838.4083353223371</v>
      </c>
      <c r="F8" s="33">
        <v>3020.4289347125782</v>
      </c>
      <c r="G8" s="33">
        <v>3543.7336939698162</v>
      </c>
      <c r="H8" s="33">
        <v>2755.2612436620407</v>
      </c>
      <c r="I8" s="33">
        <v>2908.7336106338348</v>
      </c>
      <c r="J8" s="33">
        <v>2816.2001099967024</v>
      </c>
      <c r="K8" s="33">
        <v>3879.467463869496</v>
      </c>
      <c r="L8" s="33">
        <v>4014.9380519368251</v>
      </c>
      <c r="M8" s="33">
        <v>4543.7431052993297</v>
      </c>
      <c r="N8" s="33">
        <v>5139.3932413064449</v>
      </c>
      <c r="O8" s="33">
        <v>6336.7225828953488</v>
      </c>
      <c r="P8" s="33">
        <v>5878.2477809891361</v>
      </c>
      <c r="Q8" s="33">
        <v>4842.9620008988195</v>
      </c>
      <c r="R8" s="33">
        <v>4159.7611770091926</v>
      </c>
      <c r="S8" s="33">
        <v>4070.7711011558326</v>
      </c>
      <c r="T8" s="33">
        <v>4129.9272638065104</v>
      </c>
      <c r="U8" s="33">
        <v>3427.8520650923901</v>
      </c>
      <c r="V8" s="33">
        <v>3833.5073858574551</v>
      </c>
      <c r="W8" s="33">
        <v>3994.240474691906</v>
      </c>
      <c r="X8" s="33">
        <v>4513.5662647704003</v>
      </c>
      <c r="Y8" s="33">
        <v>2428.4311254633544</v>
      </c>
      <c r="Z8" s="33">
        <v>2634.8993348361719</v>
      </c>
      <c r="AA8" s="33">
        <v>1310.1222807728391</v>
      </c>
      <c r="AB8" s="33">
        <v>960.52444261196001</v>
      </c>
      <c r="AC8" s="33">
        <v>963.15610199762193</v>
      </c>
      <c r="AD8" s="33">
        <v>960.52458817034005</v>
      </c>
      <c r="AE8" s="33">
        <v>960.52462730598415</v>
      </c>
    </row>
    <row r="9" spans="1:35">
      <c r="A9" s="29" t="s">
        <v>40</v>
      </c>
      <c r="B9" s="29" t="s">
        <v>32</v>
      </c>
      <c r="C9" s="33">
        <v>699.7887189999999</v>
      </c>
      <c r="D9" s="33">
        <v>714.8025738</v>
      </c>
      <c r="E9" s="33">
        <v>722.33533299999999</v>
      </c>
      <c r="F9" s="33">
        <v>241.06014999999991</v>
      </c>
      <c r="G9" s="33">
        <v>228.02055299999989</v>
      </c>
      <c r="H9" s="33">
        <v>255.40060999999992</v>
      </c>
      <c r="I9" s="33">
        <v>221.17494999999997</v>
      </c>
      <c r="J9" s="33">
        <v>253.47156999999987</v>
      </c>
      <c r="K9" s="33">
        <v>203.04806999999983</v>
      </c>
      <c r="L9" s="33">
        <v>257.51126499999981</v>
      </c>
      <c r="M9" s="33">
        <v>359.40482999999995</v>
      </c>
      <c r="N9" s="33">
        <v>594.85442999999987</v>
      </c>
      <c r="O9" s="33">
        <v>665.41317000000004</v>
      </c>
      <c r="P9" s="33">
        <v>1115.85384</v>
      </c>
      <c r="Q9" s="33">
        <v>257.85320999999999</v>
      </c>
      <c r="R9" s="33">
        <v>245.457324</v>
      </c>
      <c r="S9" s="33">
        <v>535.61157000000003</v>
      </c>
      <c r="T9" s="33">
        <v>591.24884399999905</v>
      </c>
      <c r="U9" s="33">
        <v>116.23645</v>
      </c>
      <c r="V9" s="33">
        <v>156.56558000000001</v>
      </c>
      <c r="W9" s="33">
        <v>148.69361999999899</v>
      </c>
      <c r="X9" s="33">
        <v>193.13745</v>
      </c>
      <c r="Y9" s="33">
        <v>138.48853</v>
      </c>
      <c r="Z9" s="33">
        <v>147.98015000000001</v>
      </c>
      <c r="AA9" s="33">
        <v>164.94926000000001</v>
      </c>
      <c r="AB9" s="33">
        <v>0</v>
      </c>
      <c r="AC9" s="33">
        <v>0</v>
      </c>
      <c r="AD9" s="33">
        <v>0</v>
      </c>
      <c r="AE9" s="33">
        <v>0</v>
      </c>
    </row>
    <row r="10" spans="1:35">
      <c r="A10" s="29" t="s">
        <v>40</v>
      </c>
      <c r="B10" s="29" t="s">
        <v>66</v>
      </c>
      <c r="C10" s="33">
        <v>52.703756455140798</v>
      </c>
      <c r="D10" s="33">
        <v>24.047882553013903</v>
      </c>
      <c r="E10" s="33">
        <v>101.81440192736419</v>
      </c>
      <c r="F10" s="33">
        <v>258.71589618905256</v>
      </c>
      <c r="G10" s="33">
        <v>189.36308393128365</v>
      </c>
      <c r="H10" s="33">
        <v>233.31344120563617</v>
      </c>
      <c r="I10" s="33">
        <v>189.54545587792211</v>
      </c>
      <c r="J10" s="33">
        <v>277.59730356743165</v>
      </c>
      <c r="K10" s="33">
        <v>217.87370491546173</v>
      </c>
      <c r="L10" s="33">
        <v>349.24938037781607</v>
      </c>
      <c r="M10" s="33">
        <v>565.46958309226602</v>
      </c>
      <c r="N10" s="33">
        <v>892.46444140301901</v>
      </c>
      <c r="O10" s="33">
        <v>738.67242844237239</v>
      </c>
      <c r="P10" s="33">
        <v>1073.7257510238435</v>
      </c>
      <c r="Q10" s="33">
        <v>926.29747522879893</v>
      </c>
      <c r="R10" s="33">
        <v>1064.2214586828443</v>
      </c>
      <c r="S10" s="33">
        <v>2418.1658644405397</v>
      </c>
      <c r="T10" s="33">
        <v>1896.337775128924</v>
      </c>
      <c r="U10" s="33">
        <v>4512.9950308966017</v>
      </c>
      <c r="V10" s="33">
        <v>6455.9869154898388</v>
      </c>
      <c r="W10" s="33">
        <v>6035.1688634719885</v>
      </c>
      <c r="X10" s="33">
        <v>7671.5525677715386</v>
      </c>
      <c r="Y10" s="33">
        <v>10832.192668733085</v>
      </c>
      <c r="Z10" s="33">
        <v>7630.6687220185768</v>
      </c>
      <c r="AA10" s="33">
        <v>8503.3194854461017</v>
      </c>
      <c r="AB10" s="33">
        <v>11830.222719338164</v>
      </c>
      <c r="AC10" s="33">
        <v>12596.249434683858</v>
      </c>
      <c r="AD10" s="33">
        <v>14639.825186214246</v>
      </c>
      <c r="AE10" s="33">
        <v>15239.439819202455</v>
      </c>
    </row>
    <row r="11" spans="1:35">
      <c r="A11" s="29" t="s">
        <v>40</v>
      </c>
      <c r="B11" s="29" t="s">
        <v>65</v>
      </c>
      <c r="C11" s="33">
        <v>13275.471215999998</v>
      </c>
      <c r="D11" s="33">
        <v>13828.069739999997</v>
      </c>
      <c r="E11" s="33">
        <v>13005.596501999997</v>
      </c>
      <c r="F11" s="33">
        <v>15450.186948999994</v>
      </c>
      <c r="G11" s="33">
        <v>15846.241909999995</v>
      </c>
      <c r="H11" s="33">
        <v>14943.555175999994</v>
      </c>
      <c r="I11" s="33">
        <v>15229.365226999995</v>
      </c>
      <c r="J11" s="33">
        <v>16728.597733999995</v>
      </c>
      <c r="K11" s="33">
        <v>15419.008003999998</v>
      </c>
      <c r="L11" s="33">
        <v>14771.814309999998</v>
      </c>
      <c r="M11" s="33">
        <v>14478.115296</v>
      </c>
      <c r="N11" s="33">
        <v>14513.269966</v>
      </c>
      <c r="O11" s="33">
        <v>15825.630914999989</v>
      </c>
      <c r="P11" s="33">
        <v>16400.978014999997</v>
      </c>
      <c r="Q11" s="33">
        <v>15851.686563999996</v>
      </c>
      <c r="R11" s="33">
        <v>15202.463969999999</v>
      </c>
      <c r="S11" s="33">
        <v>16972.724333999991</v>
      </c>
      <c r="T11" s="33">
        <v>14950.242279999995</v>
      </c>
      <c r="U11" s="33">
        <v>14258.770250999998</v>
      </c>
      <c r="V11" s="33">
        <v>13677.94204</v>
      </c>
      <c r="W11" s="33">
        <v>13853.770122999998</v>
      </c>
      <c r="X11" s="33">
        <v>15222.999051999997</v>
      </c>
      <c r="Y11" s="33">
        <v>15362.132967999994</v>
      </c>
      <c r="Z11" s="33">
        <v>14550.675272999999</v>
      </c>
      <c r="AA11" s="33">
        <v>14941.368780000001</v>
      </c>
      <c r="AB11" s="33">
        <v>17122.559067999999</v>
      </c>
      <c r="AC11" s="33">
        <v>15470.022209999997</v>
      </c>
      <c r="AD11" s="33">
        <v>14750.698902</v>
      </c>
      <c r="AE11" s="33">
        <v>14598.974886999989</v>
      </c>
    </row>
    <row r="12" spans="1:35">
      <c r="A12" s="29" t="s">
        <v>40</v>
      </c>
      <c r="B12" s="29" t="s">
        <v>69</v>
      </c>
      <c r="C12" s="33">
        <v>44661.16120887977</v>
      </c>
      <c r="D12" s="33">
        <v>50711.263821060638</v>
      </c>
      <c r="E12" s="33">
        <v>52984.099930684271</v>
      </c>
      <c r="F12" s="33">
        <v>69033.863253271003</v>
      </c>
      <c r="G12" s="33">
        <v>74962.735393476119</v>
      </c>
      <c r="H12" s="33">
        <v>77691.357233722811</v>
      </c>
      <c r="I12" s="33">
        <v>90232.041313216643</v>
      </c>
      <c r="J12" s="33">
        <v>91960.822329966293</v>
      </c>
      <c r="K12" s="33">
        <v>91546.683391981423</v>
      </c>
      <c r="L12" s="33">
        <v>95862.280746669494</v>
      </c>
      <c r="M12" s="33">
        <v>97880.523165772393</v>
      </c>
      <c r="N12" s="33">
        <v>102778.49262393138</v>
      </c>
      <c r="O12" s="33">
        <v>101961.80331628656</v>
      </c>
      <c r="P12" s="33">
        <v>111181.31902118755</v>
      </c>
      <c r="Q12" s="33">
        <v>118088.32619949423</v>
      </c>
      <c r="R12" s="33">
        <v>124261.25226818235</v>
      </c>
      <c r="S12" s="33">
        <v>124839.18753974899</v>
      </c>
      <c r="T12" s="33">
        <v>128765.85256001247</v>
      </c>
      <c r="U12" s="33">
        <v>129405.1238260573</v>
      </c>
      <c r="V12" s="33">
        <v>128628.59168666411</v>
      </c>
      <c r="W12" s="33">
        <v>128160.11276758772</v>
      </c>
      <c r="X12" s="33">
        <v>130740.1507442752</v>
      </c>
      <c r="Y12" s="33">
        <v>138233.02791814978</v>
      </c>
      <c r="Z12" s="33">
        <v>143854.06881545045</v>
      </c>
      <c r="AA12" s="33">
        <v>149018.89584072388</v>
      </c>
      <c r="AB12" s="33">
        <v>145959.68750626378</v>
      </c>
      <c r="AC12" s="33">
        <v>146879.20582943934</v>
      </c>
      <c r="AD12" s="33">
        <v>147920.49100954656</v>
      </c>
      <c r="AE12" s="33">
        <v>148099.68080641015</v>
      </c>
    </row>
    <row r="13" spans="1:35">
      <c r="A13" s="29" t="s">
        <v>40</v>
      </c>
      <c r="B13" s="29" t="s">
        <v>68</v>
      </c>
      <c r="C13" s="33">
        <v>14501.045356389957</v>
      </c>
      <c r="D13" s="33">
        <v>17776.763064197781</v>
      </c>
      <c r="E13" s="33">
        <v>18078.854478606347</v>
      </c>
      <c r="F13" s="33">
        <v>17335.543299014651</v>
      </c>
      <c r="G13" s="33">
        <v>16977.454659351792</v>
      </c>
      <c r="H13" s="33">
        <v>18255.203713682531</v>
      </c>
      <c r="I13" s="33">
        <v>18470.953605731909</v>
      </c>
      <c r="J13" s="33">
        <v>16302.307667107578</v>
      </c>
      <c r="K13" s="33">
        <v>19067.717234967477</v>
      </c>
      <c r="L13" s="33">
        <v>20666.645237421166</v>
      </c>
      <c r="M13" s="33">
        <v>26464.140495280637</v>
      </c>
      <c r="N13" s="33">
        <v>41143.732919917646</v>
      </c>
      <c r="O13" s="33">
        <v>44611.601153769734</v>
      </c>
      <c r="P13" s="33">
        <v>43609.709089201373</v>
      </c>
      <c r="Q13" s="33">
        <v>47504.510830461237</v>
      </c>
      <c r="R13" s="33">
        <v>48169.939734772641</v>
      </c>
      <c r="S13" s="33">
        <v>54135.426213086881</v>
      </c>
      <c r="T13" s="33">
        <v>56102.296184067949</v>
      </c>
      <c r="U13" s="33">
        <v>60478.21261087741</v>
      </c>
      <c r="V13" s="33">
        <v>64163.5644732562</v>
      </c>
      <c r="W13" s="33">
        <v>73484.129779604875</v>
      </c>
      <c r="X13" s="33">
        <v>79748.311652944773</v>
      </c>
      <c r="Y13" s="33">
        <v>77283.101979882791</v>
      </c>
      <c r="Z13" s="33">
        <v>80639.969541441576</v>
      </c>
      <c r="AA13" s="33">
        <v>81247.282080098928</v>
      </c>
      <c r="AB13" s="33">
        <v>89330.982237731267</v>
      </c>
      <c r="AC13" s="33">
        <v>93122.173518536132</v>
      </c>
      <c r="AD13" s="33">
        <v>93710.446046798679</v>
      </c>
      <c r="AE13" s="33">
        <v>97075.411472564272</v>
      </c>
    </row>
    <row r="14" spans="1:35">
      <c r="A14" s="29" t="s">
        <v>40</v>
      </c>
      <c r="B14" s="29" t="s">
        <v>36</v>
      </c>
      <c r="C14" s="33">
        <v>133.16178759309199</v>
      </c>
      <c r="D14" s="33">
        <v>210.77805571229999</v>
      </c>
      <c r="E14" s="33">
        <v>254.12575393179299</v>
      </c>
      <c r="F14" s="33">
        <v>321.41887739960799</v>
      </c>
      <c r="G14" s="33">
        <v>331.0618818130198</v>
      </c>
      <c r="H14" s="33">
        <v>342.48654782049999</v>
      </c>
      <c r="I14" s="33">
        <v>331.55860740256389</v>
      </c>
      <c r="J14" s="33">
        <v>314.431026230143</v>
      </c>
      <c r="K14" s="33">
        <v>312.45212432431498</v>
      </c>
      <c r="L14" s="33">
        <v>306.46523953145993</v>
      </c>
      <c r="M14" s="33">
        <v>310.24809391585586</v>
      </c>
      <c r="N14" s="33">
        <v>736.17293538039996</v>
      </c>
      <c r="O14" s="33">
        <v>839.45545656769013</v>
      </c>
      <c r="P14" s="33">
        <v>823.69088469619987</v>
      </c>
      <c r="Q14" s="33">
        <v>1428.9027351845498</v>
      </c>
      <c r="R14" s="33">
        <v>1429.74832494716</v>
      </c>
      <c r="S14" s="33">
        <v>1646.3747944112399</v>
      </c>
      <c r="T14" s="33">
        <v>1630.736759176569</v>
      </c>
      <c r="U14" s="33">
        <v>2282.2522511130978</v>
      </c>
      <c r="V14" s="33">
        <v>2212.4768967042701</v>
      </c>
      <c r="W14" s="33">
        <v>6441.8209265799997</v>
      </c>
      <c r="X14" s="33">
        <v>6833.482155586099</v>
      </c>
      <c r="Y14" s="33">
        <v>6632.6771954502301</v>
      </c>
      <c r="Z14" s="33">
        <v>7316.3122499560795</v>
      </c>
      <c r="AA14" s="33">
        <v>7252.9698821503998</v>
      </c>
      <c r="AB14" s="33">
        <v>11665.763415213642</v>
      </c>
      <c r="AC14" s="33">
        <v>11847.74156576426</v>
      </c>
      <c r="AD14" s="33">
        <v>13436.471625971531</v>
      </c>
      <c r="AE14" s="33">
        <v>14078.832257158701</v>
      </c>
      <c r="AH14" s="28"/>
      <c r="AI14" s="28"/>
    </row>
    <row r="15" spans="1:35">
      <c r="A15" s="29" t="s">
        <v>40</v>
      </c>
      <c r="B15" s="29" t="s">
        <v>73</v>
      </c>
      <c r="C15" s="33">
        <v>286.27980000000002</v>
      </c>
      <c r="D15" s="33">
        <v>409.37277</v>
      </c>
      <c r="E15" s="33">
        <v>493.57102207163985</v>
      </c>
      <c r="F15" s="33">
        <v>1235.244345023468</v>
      </c>
      <c r="G15" s="33">
        <v>4450.5041748438853</v>
      </c>
      <c r="H15" s="33">
        <v>4379.5195662124343</v>
      </c>
      <c r="I15" s="33">
        <v>5605.4083420306197</v>
      </c>
      <c r="J15" s="33">
        <v>5677.0430639745537</v>
      </c>
      <c r="K15" s="33">
        <v>5737.7599676498494</v>
      </c>
      <c r="L15" s="33">
        <v>5830.1098831205181</v>
      </c>
      <c r="M15" s="33">
        <v>5691.4102810330605</v>
      </c>
      <c r="N15" s="33">
        <v>15137.9180047788</v>
      </c>
      <c r="O15" s="33">
        <v>15930.347541708508</v>
      </c>
      <c r="P15" s="33">
        <v>16236.262420780793</v>
      </c>
      <c r="Q15" s="33">
        <v>18663.432654517059</v>
      </c>
      <c r="R15" s="33">
        <v>18269.947358540263</v>
      </c>
      <c r="S15" s="33">
        <v>22460.977534458369</v>
      </c>
      <c r="T15" s="33">
        <v>22190.876753818022</v>
      </c>
      <c r="U15" s="33">
        <v>23596.907687305084</v>
      </c>
      <c r="V15" s="33">
        <v>22906.654607698569</v>
      </c>
      <c r="W15" s="33">
        <v>23967.927573257151</v>
      </c>
      <c r="X15" s="33">
        <v>24521.722478983847</v>
      </c>
      <c r="Y15" s="33">
        <v>22525.813353920323</v>
      </c>
      <c r="Z15" s="33">
        <v>24517.293109908645</v>
      </c>
      <c r="AA15" s="33">
        <v>24016.019931076309</v>
      </c>
      <c r="AB15" s="33">
        <v>23314.575249080928</v>
      </c>
      <c r="AC15" s="33">
        <v>23256.107426216247</v>
      </c>
      <c r="AD15" s="33">
        <v>21714.531992288885</v>
      </c>
      <c r="AE15" s="33">
        <v>20838.259311580437</v>
      </c>
      <c r="AH15" s="28"/>
      <c r="AI15" s="28"/>
    </row>
    <row r="16" spans="1:35">
      <c r="A16" s="29" t="s">
        <v>40</v>
      </c>
      <c r="B16" s="29" t="s">
        <v>56</v>
      </c>
      <c r="C16" s="33">
        <v>14.623716017999989</v>
      </c>
      <c r="D16" s="33">
        <v>26.872579411999997</v>
      </c>
      <c r="E16" s="33">
        <v>51.986984626000002</v>
      </c>
      <c r="F16" s="33">
        <v>84.622898814999985</v>
      </c>
      <c r="G16" s="33">
        <v>123.49629469699991</v>
      </c>
      <c r="H16" s="33">
        <v>175.37187385999988</v>
      </c>
      <c r="I16" s="33">
        <v>215.8112362899999</v>
      </c>
      <c r="J16" s="33">
        <v>257.78115887999985</v>
      </c>
      <c r="K16" s="33">
        <v>337.08432689999989</v>
      </c>
      <c r="L16" s="33">
        <v>415.38115540000001</v>
      </c>
      <c r="M16" s="33">
        <v>531.79677449999906</v>
      </c>
      <c r="N16" s="33">
        <v>535.825174529999</v>
      </c>
      <c r="O16" s="33">
        <v>590.56138079999891</v>
      </c>
      <c r="P16" s="33">
        <v>656.719773699999</v>
      </c>
      <c r="Q16" s="33">
        <v>734.98377615999993</v>
      </c>
      <c r="R16" s="33">
        <v>794.10097919999907</v>
      </c>
      <c r="S16" s="33">
        <v>805.49173579999899</v>
      </c>
      <c r="T16" s="33">
        <v>863.49992119999979</v>
      </c>
      <c r="U16" s="33">
        <v>909.57005769999989</v>
      </c>
      <c r="V16" s="33">
        <v>963.56430579999972</v>
      </c>
      <c r="W16" s="33">
        <v>976.85298949999878</v>
      </c>
      <c r="X16" s="33">
        <v>1015.2001912000001</v>
      </c>
      <c r="Y16" s="33">
        <v>935.70096039999987</v>
      </c>
      <c r="Z16" s="33">
        <v>1045.1963910000002</v>
      </c>
      <c r="AA16" s="33">
        <v>1054.5357864999989</v>
      </c>
      <c r="AB16" s="33">
        <v>1001.9312619999998</v>
      </c>
      <c r="AC16" s="33">
        <v>1004.4091589999978</v>
      </c>
      <c r="AD16" s="33">
        <v>1000.0392317999997</v>
      </c>
      <c r="AE16" s="33">
        <v>917.38537659999986</v>
      </c>
      <c r="AH16" s="28"/>
      <c r="AI16" s="28"/>
    </row>
    <row r="17" spans="1:35">
      <c r="A17" s="34" t="s">
        <v>138</v>
      </c>
      <c r="B17" s="34"/>
      <c r="C17" s="35">
        <v>178116.075048992</v>
      </c>
      <c r="D17" s="35">
        <v>177844.20266445228</v>
      </c>
      <c r="E17" s="35">
        <v>177595.75718154028</v>
      </c>
      <c r="F17" s="35">
        <v>177722.24787378436</v>
      </c>
      <c r="G17" s="35">
        <v>177756.50130796392</v>
      </c>
      <c r="H17" s="35">
        <v>175857.9117773601</v>
      </c>
      <c r="I17" s="35">
        <v>176573.03768964985</v>
      </c>
      <c r="J17" s="35">
        <v>179623.80335164402</v>
      </c>
      <c r="K17" s="35">
        <v>179052.6172944186</v>
      </c>
      <c r="L17" s="35">
        <v>183204.97531355434</v>
      </c>
      <c r="M17" s="35">
        <v>188500.02269867758</v>
      </c>
      <c r="N17" s="35">
        <v>195289.22726733913</v>
      </c>
      <c r="O17" s="35">
        <v>201600.87545327222</v>
      </c>
      <c r="P17" s="35">
        <v>207214.02860359786</v>
      </c>
      <c r="Q17" s="35">
        <v>210953.39422788686</v>
      </c>
      <c r="R17" s="35">
        <v>215837.85519579204</v>
      </c>
      <c r="S17" s="35">
        <v>225761.0597152375</v>
      </c>
      <c r="T17" s="35">
        <v>229203.3892431694</v>
      </c>
      <c r="U17" s="35">
        <v>233076.55056944722</v>
      </c>
      <c r="V17" s="35">
        <v>237623.77803830404</v>
      </c>
      <c r="W17" s="35">
        <v>243207.66683940424</v>
      </c>
      <c r="X17" s="35">
        <v>250250.95448066297</v>
      </c>
      <c r="Y17" s="35">
        <v>255307.63478885707</v>
      </c>
      <c r="Z17" s="35">
        <v>258525.91354377184</v>
      </c>
      <c r="AA17" s="35">
        <v>263316.64760673081</v>
      </c>
      <c r="AB17" s="35">
        <v>273146.71842883446</v>
      </c>
      <c r="AC17" s="35">
        <v>275629.74854187912</v>
      </c>
      <c r="AD17" s="35">
        <v>278218.62883272982</v>
      </c>
      <c r="AE17" s="35">
        <v>281799.05871248286</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42268.670399999995</v>
      </c>
      <c r="D20" s="33">
        <v>37733.484399999994</v>
      </c>
      <c r="E20" s="33">
        <v>33252.281699999992</v>
      </c>
      <c r="F20" s="33">
        <v>34411.473390904903</v>
      </c>
      <c r="G20" s="33">
        <v>28361.663135546001</v>
      </c>
      <c r="H20" s="33">
        <v>26310.531412548706</v>
      </c>
      <c r="I20" s="33">
        <v>25640.436906926101</v>
      </c>
      <c r="J20" s="33">
        <v>27388.745716106398</v>
      </c>
      <c r="K20" s="33">
        <v>25564.147945806693</v>
      </c>
      <c r="L20" s="33">
        <v>24826.893417538548</v>
      </c>
      <c r="M20" s="33">
        <v>22707.412346147863</v>
      </c>
      <c r="N20" s="33">
        <v>7954.3539075271001</v>
      </c>
      <c r="O20" s="33">
        <v>10363.3318661787</v>
      </c>
      <c r="P20" s="33">
        <v>9084.5830316529991</v>
      </c>
      <c r="Q20" s="33">
        <v>5370.8593000000001</v>
      </c>
      <c r="R20" s="33">
        <v>6402.0187999999998</v>
      </c>
      <c r="S20" s="33">
        <v>7064.1088</v>
      </c>
      <c r="T20" s="33">
        <v>6839.4939000000004</v>
      </c>
      <c r="U20" s="33">
        <v>6477.8634999999995</v>
      </c>
      <c r="V20" s="33">
        <v>5687.7450000000008</v>
      </c>
      <c r="W20" s="33">
        <v>3289.3571489760297</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33.648950149062003</v>
      </c>
      <c r="D22" s="33">
        <v>33.648951475998295</v>
      </c>
      <c r="E22" s="33">
        <v>101.234000334464</v>
      </c>
      <c r="F22" s="33">
        <v>242.433884286905</v>
      </c>
      <c r="G22" s="33">
        <v>354.03273117994502</v>
      </c>
      <c r="H22" s="33">
        <v>135.21972892087501</v>
      </c>
      <c r="I22" s="33">
        <v>230.61262547403499</v>
      </c>
      <c r="J22" s="33">
        <v>279.01692303575396</v>
      </c>
      <c r="K22" s="33">
        <v>758.49773878784606</v>
      </c>
      <c r="L22" s="33">
        <v>733.38469720371688</v>
      </c>
      <c r="M22" s="33">
        <v>730.72295777787303</v>
      </c>
      <c r="N22" s="33">
        <v>1050.6241610023801</v>
      </c>
      <c r="O22" s="33">
        <v>1280.8116770736899</v>
      </c>
      <c r="P22" s="33">
        <v>1315.2878797967799</v>
      </c>
      <c r="Q22" s="33">
        <v>974.07857347638992</v>
      </c>
      <c r="R22" s="33">
        <v>977.30623902059494</v>
      </c>
      <c r="S22" s="33">
        <v>1239.8354382484499</v>
      </c>
      <c r="T22" s="33">
        <v>1354.5454640994478</v>
      </c>
      <c r="U22" s="33">
        <v>1230.9090757593499</v>
      </c>
      <c r="V22" s="33">
        <v>1260.4011071829</v>
      </c>
      <c r="W22" s="33">
        <v>1409.58687727897</v>
      </c>
      <c r="X22" s="33">
        <v>1472.4682517669901</v>
      </c>
      <c r="Y22" s="33">
        <v>38.278328907380001</v>
      </c>
      <c r="Z22" s="33">
        <v>2.4655160000000001E-4</v>
      </c>
      <c r="AA22" s="33">
        <v>2.4930880000000001E-4</v>
      </c>
      <c r="AB22" s="33">
        <v>2.8989384999999899E-4</v>
      </c>
      <c r="AC22" s="33">
        <v>2.8800126000000001E-4</v>
      </c>
      <c r="AD22" s="33">
        <v>2.8060237000000001E-4</v>
      </c>
      <c r="AE22" s="33">
        <v>2.7602482999999998E-4</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2.8196629299999967E-5</v>
      </c>
      <c r="D24" s="33">
        <v>2.9308185099999979E-5</v>
      </c>
      <c r="E24" s="33">
        <v>8.647911320018201</v>
      </c>
      <c r="F24" s="33">
        <v>54.537860724119994</v>
      </c>
      <c r="G24" s="33">
        <v>11.018744397034189</v>
      </c>
      <c r="H24" s="33">
        <v>18.731322013256289</v>
      </c>
      <c r="I24" s="33">
        <v>16.840038689456097</v>
      </c>
      <c r="J24" s="33">
        <v>31.2510184579561</v>
      </c>
      <c r="K24" s="33">
        <v>19.421683872021902</v>
      </c>
      <c r="L24" s="33">
        <v>38.857680272769791</v>
      </c>
      <c r="M24" s="33">
        <v>41.423572696162893</v>
      </c>
      <c r="N24" s="33">
        <v>109.12628811419599</v>
      </c>
      <c r="O24" s="33">
        <v>74.370791225659005</v>
      </c>
      <c r="P24" s="33">
        <v>207.00859318621701</v>
      </c>
      <c r="Q24" s="33">
        <v>279.14843508218496</v>
      </c>
      <c r="R24" s="33">
        <v>294.40532188930496</v>
      </c>
      <c r="S24" s="33">
        <v>731.98697130446499</v>
      </c>
      <c r="T24" s="33">
        <v>477.88941357683001</v>
      </c>
      <c r="U24" s="33">
        <v>1844.2887664860998</v>
      </c>
      <c r="V24" s="33">
        <v>3024.3765116213399</v>
      </c>
      <c r="W24" s="33">
        <v>1787.7435657424849</v>
      </c>
      <c r="X24" s="33">
        <v>2529.37790282372</v>
      </c>
      <c r="Y24" s="33">
        <v>5001.4252332914702</v>
      </c>
      <c r="Z24" s="33">
        <v>2750.6701717552701</v>
      </c>
      <c r="AA24" s="33">
        <v>2658.9414633167398</v>
      </c>
      <c r="AB24" s="33">
        <v>4613.1294147159506</v>
      </c>
      <c r="AC24" s="33">
        <v>6201.1641661476997</v>
      </c>
      <c r="AD24" s="33">
        <v>6901.6545936011007</v>
      </c>
      <c r="AE24" s="33">
        <v>6421.2001529184899</v>
      </c>
    </row>
    <row r="25" spans="1:35" s="28" customFormat="1">
      <c r="A25" s="29" t="s">
        <v>130</v>
      </c>
      <c r="B25" s="29" t="s">
        <v>65</v>
      </c>
      <c r="C25" s="33">
        <v>2127.4441260000003</v>
      </c>
      <c r="D25" s="33">
        <v>2241.0667349999999</v>
      </c>
      <c r="E25" s="33">
        <v>2050.954299999999</v>
      </c>
      <c r="F25" s="33">
        <v>2857.1253539999989</v>
      </c>
      <c r="G25" s="33">
        <v>2753.6841800000002</v>
      </c>
      <c r="H25" s="33">
        <v>2576.130314999999</v>
      </c>
      <c r="I25" s="33">
        <v>2823.0980149999987</v>
      </c>
      <c r="J25" s="33">
        <v>3566.8310699999979</v>
      </c>
      <c r="K25" s="33">
        <v>3102.7806049999999</v>
      </c>
      <c r="L25" s="33">
        <v>2799.1747999999998</v>
      </c>
      <c r="M25" s="33">
        <v>3080.445886</v>
      </c>
      <c r="N25" s="33">
        <v>2911.9606899999999</v>
      </c>
      <c r="O25" s="33">
        <v>3352.9550549999994</v>
      </c>
      <c r="P25" s="33">
        <v>3632.1612859999991</v>
      </c>
      <c r="Q25" s="33">
        <v>3578.6580209999993</v>
      </c>
      <c r="R25" s="33">
        <v>3358.4093099999991</v>
      </c>
      <c r="S25" s="33">
        <v>4443.8662600000007</v>
      </c>
      <c r="T25" s="33">
        <v>3743.6222299999981</v>
      </c>
      <c r="U25" s="33">
        <v>3433.6934249999986</v>
      </c>
      <c r="V25" s="33">
        <v>3163.8253479999998</v>
      </c>
      <c r="W25" s="33">
        <v>3112.2800150000003</v>
      </c>
      <c r="X25" s="33">
        <v>3652.9358949999987</v>
      </c>
      <c r="Y25" s="33">
        <v>3740.1954900000001</v>
      </c>
      <c r="Z25" s="33">
        <v>3790.6673000000001</v>
      </c>
      <c r="AA25" s="33">
        <v>3790.081275</v>
      </c>
      <c r="AB25" s="33">
        <v>4402.998239999999</v>
      </c>
      <c r="AC25" s="33">
        <v>3647.3778600000001</v>
      </c>
      <c r="AD25" s="33">
        <v>3360.004156</v>
      </c>
      <c r="AE25" s="33">
        <v>3119.8148000000001</v>
      </c>
    </row>
    <row r="26" spans="1:35" s="28" customFormat="1">
      <c r="A26" s="29" t="s">
        <v>130</v>
      </c>
      <c r="B26" s="29" t="s">
        <v>69</v>
      </c>
      <c r="C26" s="33">
        <v>8601.1803815920484</v>
      </c>
      <c r="D26" s="33">
        <v>9570.1368387867315</v>
      </c>
      <c r="E26" s="33">
        <v>14508.503969475183</v>
      </c>
      <c r="F26" s="33">
        <v>21341.645097495122</v>
      </c>
      <c r="G26" s="33">
        <v>23735.511367367679</v>
      </c>
      <c r="H26" s="33">
        <v>24708.699788428588</v>
      </c>
      <c r="I26" s="33">
        <v>25761.555249225141</v>
      </c>
      <c r="J26" s="33">
        <v>22844.277078715771</v>
      </c>
      <c r="K26" s="33">
        <v>21271.154559788622</v>
      </c>
      <c r="L26" s="33">
        <v>27300.814507605584</v>
      </c>
      <c r="M26" s="33">
        <v>28243.134464845913</v>
      </c>
      <c r="N26" s="33">
        <v>37567.52815114399</v>
      </c>
      <c r="O26" s="33">
        <v>35955.485612363096</v>
      </c>
      <c r="P26" s="33">
        <v>37977.958710724139</v>
      </c>
      <c r="Q26" s="33">
        <v>40133.435138965506</v>
      </c>
      <c r="R26" s="33">
        <v>41650.705438961784</v>
      </c>
      <c r="S26" s="33">
        <v>36352.974148265224</v>
      </c>
      <c r="T26" s="33">
        <v>37804.381114431453</v>
      </c>
      <c r="U26" s="33">
        <v>40363.224749251603</v>
      </c>
      <c r="V26" s="33">
        <v>40918.243562165648</v>
      </c>
      <c r="W26" s="33">
        <v>41660.052134922684</v>
      </c>
      <c r="X26" s="33">
        <v>43957.813867734418</v>
      </c>
      <c r="Y26" s="33">
        <v>44756.969208848772</v>
      </c>
      <c r="Z26" s="33">
        <v>47506.194009685278</v>
      </c>
      <c r="AA26" s="33">
        <v>52286.30873143745</v>
      </c>
      <c r="AB26" s="33">
        <v>47768.547336318996</v>
      </c>
      <c r="AC26" s="33">
        <v>46701.221540198589</v>
      </c>
      <c r="AD26" s="33">
        <v>48221.170386268728</v>
      </c>
      <c r="AE26" s="33">
        <v>49613.184537203284</v>
      </c>
    </row>
    <row r="27" spans="1:35" s="28" customFormat="1">
      <c r="A27" s="29" t="s">
        <v>130</v>
      </c>
      <c r="B27" s="29" t="s">
        <v>68</v>
      </c>
      <c r="C27" s="33">
        <v>5342.8111588556858</v>
      </c>
      <c r="D27" s="33">
        <v>6499.5898162220519</v>
      </c>
      <c r="E27" s="33">
        <v>6543.0245114788177</v>
      </c>
      <c r="F27" s="33">
        <v>6299.1529421776295</v>
      </c>
      <c r="G27" s="33">
        <v>5994.6269941934097</v>
      </c>
      <c r="H27" s="33">
        <v>6757.8142357764154</v>
      </c>
      <c r="I27" s="33">
        <v>6796.418460495599</v>
      </c>
      <c r="J27" s="33">
        <v>6152.1655275299536</v>
      </c>
      <c r="K27" s="33">
        <v>8232.5491189387321</v>
      </c>
      <c r="L27" s="33">
        <v>8857.7314565115339</v>
      </c>
      <c r="M27" s="33">
        <v>10745.352583276235</v>
      </c>
      <c r="N27" s="33">
        <v>20126.909887673301</v>
      </c>
      <c r="O27" s="33">
        <v>22335.818951343899</v>
      </c>
      <c r="P27" s="33">
        <v>21574.038246532808</v>
      </c>
      <c r="Q27" s="33">
        <v>24402.68794352738</v>
      </c>
      <c r="R27" s="33">
        <v>24489.088385182906</v>
      </c>
      <c r="S27" s="33">
        <v>28247.015973466452</v>
      </c>
      <c r="T27" s="33">
        <v>28969.885915889987</v>
      </c>
      <c r="U27" s="33">
        <v>30951.773948058359</v>
      </c>
      <c r="V27" s="33">
        <v>32711.346578716319</v>
      </c>
      <c r="W27" s="33">
        <v>37127.400093603588</v>
      </c>
      <c r="X27" s="33">
        <v>41007.571174133722</v>
      </c>
      <c r="Y27" s="33">
        <v>39618.424143259173</v>
      </c>
      <c r="Z27" s="33">
        <v>42520.16655481654</v>
      </c>
      <c r="AA27" s="33">
        <v>42154.58868865249</v>
      </c>
      <c r="AB27" s="33">
        <v>41349.432117070312</v>
      </c>
      <c r="AC27" s="33">
        <v>42605.407143430202</v>
      </c>
      <c r="AD27" s="33">
        <v>44493.238666747842</v>
      </c>
      <c r="AE27" s="33">
        <v>44385.515889301452</v>
      </c>
    </row>
    <row r="28" spans="1:35" s="28" customFormat="1">
      <c r="A28" s="29" t="s">
        <v>130</v>
      </c>
      <c r="B28" s="29" t="s">
        <v>36</v>
      </c>
      <c r="C28" s="33">
        <v>8.8592253999999996E-5</v>
      </c>
      <c r="D28" s="33">
        <v>9.5755838000000006E-5</v>
      </c>
      <c r="E28" s="33">
        <v>9.6575343000000001E-5</v>
      </c>
      <c r="F28" s="33">
        <v>9.6644082000000003E-5</v>
      </c>
      <c r="G28" s="33">
        <v>9.4120596000000004E-5</v>
      </c>
      <c r="H28" s="33">
        <v>9.7361894999999993E-5</v>
      </c>
      <c r="I28" s="33">
        <v>1.12939504E-4</v>
      </c>
      <c r="J28" s="33">
        <v>1.30164683E-4</v>
      </c>
      <c r="K28" s="33">
        <v>2.132011459999999E-4</v>
      </c>
      <c r="L28" s="33">
        <v>2.3918598999999989E-4</v>
      </c>
      <c r="M28" s="33">
        <v>2.6431783599999999E-4</v>
      </c>
      <c r="N28" s="33">
        <v>175.25475290838</v>
      </c>
      <c r="O28" s="33">
        <v>173.55819231589999</v>
      </c>
      <c r="P28" s="33">
        <v>174.31805826514</v>
      </c>
      <c r="Q28" s="33">
        <v>177.28293813738</v>
      </c>
      <c r="R28" s="33">
        <v>176.4471855468</v>
      </c>
      <c r="S28" s="33">
        <v>171.9032876766</v>
      </c>
      <c r="T28" s="33">
        <v>172.35309976098</v>
      </c>
      <c r="U28" s="33">
        <v>810.01096127265998</v>
      </c>
      <c r="V28" s="33">
        <v>787.93896913430001</v>
      </c>
      <c r="W28" s="33">
        <v>2946.8267713657001</v>
      </c>
      <c r="X28" s="33">
        <v>2942.6509637725999</v>
      </c>
      <c r="Y28" s="33">
        <v>2858.2728097226</v>
      </c>
      <c r="Z28" s="33">
        <v>3005.5989550734998</v>
      </c>
      <c r="AA28" s="33">
        <v>2971.6840746889998</v>
      </c>
      <c r="AB28" s="33">
        <v>2939.8598125520002</v>
      </c>
      <c r="AC28" s="33">
        <v>2898.7836821339997</v>
      </c>
      <c r="AD28" s="33">
        <v>2985.6473074505002</v>
      </c>
      <c r="AE28" s="33">
        <v>2906.0035616803998</v>
      </c>
    </row>
    <row r="29" spans="1:35" s="28" customFormat="1">
      <c r="A29" s="29" t="s">
        <v>130</v>
      </c>
      <c r="B29" s="29" t="s">
        <v>73</v>
      </c>
      <c r="C29" s="33">
        <v>68.924499999999995</v>
      </c>
      <c r="D29" s="33">
        <v>113.67401</v>
      </c>
      <c r="E29" s="33">
        <v>146.0751819405599</v>
      </c>
      <c r="F29" s="33">
        <v>861.92057796561596</v>
      </c>
      <c r="G29" s="33">
        <v>4071.0369148001355</v>
      </c>
      <c r="H29" s="33">
        <v>3941.0172740433841</v>
      </c>
      <c r="I29" s="33">
        <v>5086.7221709883897</v>
      </c>
      <c r="J29" s="33">
        <v>5189.3128983733641</v>
      </c>
      <c r="K29" s="33">
        <v>5202.2718217109104</v>
      </c>
      <c r="L29" s="33">
        <v>5271.1174762834598</v>
      </c>
      <c r="M29" s="33">
        <v>5073.6166684219397</v>
      </c>
      <c r="N29" s="33">
        <v>9413.8174077654003</v>
      </c>
      <c r="O29" s="33">
        <v>9063.5101568682003</v>
      </c>
      <c r="P29" s="33">
        <v>9540.1602768916018</v>
      </c>
      <c r="Q29" s="33">
        <v>10620.1553044793</v>
      </c>
      <c r="R29" s="33">
        <v>10249.981965797202</v>
      </c>
      <c r="S29" s="33">
        <v>12022.059774167699</v>
      </c>
      <c r="T29" s="33">
        <v>11651.756665561001</v>
      </c>
      <c r="U29" s="33">
        <v>12033.118493343001</v>
      </c>
      <c r="V29" s="33">
        <v>11548.914431734</v>
      </c>
      <c r="W29" s="33">
        <v>12007.317003241</v>
      </c>
      <c r="X29" s="33">
        <v>11959.598362609</v>
      </c>
      <c r="Y29" s="33">
        <v>11285.196234647001</v>
      </c>
      <c r="Z29" s="33">
        <v>12532.857554652002</v>
      </c>
      <c r="AA29" s="33">
        <v>12354.281636096001</v>
      </c>
      <c r="AB29" s="33">
        <v>12404.861771452999</v>
      </c>
      <c r="AC29" s="33">
        <v>11886.426437274</v>
      </c>
      <c r="AD29" s="33">
        <v>11903.562059062</v>
      </c>
      <c r="AE29" s="33">
        <v>11634.06382243</v>
      </c>
    </row>
    <row r="30" spans="1:35" s="28" customFormat="1">
      <c r="A30" s="36" t="s">
        <v>130</v>
      </c>
      <c r="B30" s="36" t="s">
        <v>56</v>
      </c>
      <c r="C30" s="25">
        <v>3.02271467</v>
      </c>
      <c r="D30" s="25">
        <v>5.8707668000000002</v>
      </c>
      <c r="E30" s="25">
        <v>17.674047099999999</v>
      </c>
      <c r="F30" s="25">
        <v>28.264134500000001</v>
      </c>
      <c r="G30" s="25">
        <v>43.662811999999995</v>
      </c>
      <c r="H30" s="25">
        <v>64.550632000000007</v>
      </c>
      <c r="I30" s="25">
        <v>77.657786299999913</v>
      </c>
      <c r="J30" s="25">
        <v>91.116019999999992</v>
      </c>
      <c r="K30" s="25">
        <v>118.51814</v>
      </c>
      <c r="L30" s="25">
        <v>145.746025</v>
      </c>
      <c r="M30" s="25">
        <v>180.28619699999999</v>
      </c>
      <c r="N30" s="25">
        <v>186.23520799999898</v>
      </c>
      <c r="O30" s="25">
        <v>207.99195599999899</v>
      </c>
      <c r="P30" s="25">
        <v>228.50769999999898</v>
      </c>
      <c r="Q30" s="25">
        <v>255.19524799999999</v>
      </c>
      <c r="R30" s="25">
        <v>274.37810499999898</v>
      </c>
      <c r="S30" s="25">
        <v>282.63986</v>
      </c>
      <c r="T30" s="25">
        <v>303.94567399999988</v>
      </c>
      <c r="U30" s="25">
        <v>311.6623899999999</v>
      </c>
      <c r="V30" s="25">
        <v>325.79085499999997</v>
      </c>
      <c r="W30" s="25">
        <v>333.44867299999999</v>
      </c>
      <c r="X30" s="25">
        <v>362.254187</v>
      </c>
      <c r="Y30" s="25">
        <v>329.80243999999999</v>
      </c>
      <c r="Z30" s="25">
        <v>377.70783499999999</v>
      </c>
      <c r="AA30" s="25">
        <v>384.83613999999898</v>
      </c>
      <c r="AB30" s="25">
        <v>384.97972999999996</v>
      </c>
      <c r="AC30" s="25">
        <v>379.41131999999999</v>
      </c>
      <c r="AD30" s="25">
        <v>409.24394999999993</v>
      </c>
      <c r="AE30" s="25">
        <v>369.26247000000001</v>
      </c>
    </row>
    <row r="31" spans="1:35" s="28" customFormat="1">
      <c r="A31" s="34" t="s">
        <v>138</v>
      </c>
      <c r="B31" s="34"/>
      <c r="C31" s="35">
        <v>58373.755044793426</v>
      </c>
      <c r="D31" s="35">
        <v>56077.926770792961</v>
      </c>
      <c r="E31" s="35">
        <v>56464.646392608476</v>
      </c>
      <c r="F31" s="35">
        <v>65206.368529588675</v>
      </c>
      <c r="G31" s="35">
        <v>61210.537152684068</v>
      </c>
      <c r="H31" s="35">
        <v>60507.126802687839</v>
      </c>
      <c r="I31" s="35">
        <v>61268.961295810324</v>
      </c>
      <c r="J31" s="35">
        <v>60262.28733384583</v>
      </c>
      <c r="K31" s="35">
        <v>58948.551652193913</v>
      </c>
      <c r="L31" s="35">
        <v>64556.856559132153</v>
      </c>
      <c r="M31" s="35">
        <v>65548.491810744046</v>
      </c>
      <c r="N31" s="35">
        <v>69720.503085460965</v>
      </c>
      <c r="O31" s="35">
        <v>73362.773953185038</v>
      </c>
      <c r="P31" s="35">
        <v>73791.037747892944</v>
      </c>
      <c r="Q31" s="35">
        <v>74738.867412051462</v>
      </c>
      <c r="R31" s="35">
        <v>77171.933495054589</v>
      </c>
      <c r="S31" s="35">
        <v>78079.787591284592</v>
      </c>
      <c r="T31" s="35">
        <v>79189.818037997713</v>
      </c>
      <c r="U31" s="35">
        <v>84301.753464555411</v>
      </c>
      <c r="V31" s="35">
        <v>86765.938107686205</v>
      </c>
      <c r="W31" s="35">
        <v>88386.41983552376</v>
      </c>
      <c r="X31" s="35">
        <v>92620.167091458847</v>
      </c>
      <c r="Y31" s="35">
        <v>93155.292404306791</v>
      </c>
      <c r="Z31" s="35">
        <v>96567.698282808677</v>
      </c>
      <c r="AA31" s="35">
        <v>100889.92040771549</v>
      </c>
      <c r="AB31" s="35">
        <v>98134.107397999105</v>
      </c>
      <c r="AC31" s="35">
        <v>99155.17099777775</v>
      </c>
      <c r="AD31" s="35">
        <v>102976.06808322005</v>
      </c>
      <c r="AE31" s="35">
        <v>103539.71565544806</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33713.789799999999</v>
      </c>
      <c r="D34" s="33">
        <v>31709.663290000004</v>
      </c>
      <c r="E34" s="33">
        <v>33228.611999999979</v>
      </c>
      <c r="F34" s="33">
        <v>25853.196913222491</v>
      </c>
      <c r="G34" s="33">
        <v>25115.986047531456</v>
      </c>
      <c r="H34" s="33">
        <v>24956.105099275217</v>
      </c>
      <c r="I34" s="33">
        <v>22108.717357269124</v>
      </c>
      <c r="J34" s="33">
        <v>22618.205085085043</v>
      </c>
      <c r="K34" s="33">
        <v>21860.326674424148</v>
      </c>
      <c r="L34" s="33">
        <v>21175.084165581637</v>
      </c>
      <c r="M34" s="33">
        <v>20299.643313816105</v>
      </c>
      <c r="N34" s="33">
        <v>21056.212447483871</v>
      </c>
      <c r="O34" s="33">
        <v>19801.079337253126</v>
      </c>
      <c r="P34" s="33">
        <v>17717.720744339214</v>
      </c>
      <c r="Q34" s="33">
        <v>16982.656825648792</v>
      </c>
      <c r="R34" s="33">
        <v>15274.84581082875</v>
      </c>
      <c r="S34" s="33">
        <v>14769.991819416902</v>
      </c>
      <c r="T34" s="33">
        <v>14825.481221454798</v>
      </c>
      <c r="U34" s="33">
        <v>13438.008463735401</v>
      </c>
      <c r="V34" s="33">
        <v>14390.506487861094</v>
      </c>
      <c r="W34" s="33">
        <v>13318.490840198101</v>
      </c>
      <c r="X34" s="33">
        <v>11080.860855397701</v>
      </c>
      <c r="Y34" s="33">
        <v>9919.6798938690008</v>
      </c>
      <c r="Z34" s="33">
        <v>8040.250218192401</v>
      </c>
      <c r="AA34" s="33">
        <v>7161.4414314075393</v>
      </c>
      <c r="AB34" s="33">
        <v>6790.0286999999998</v>
      </c>
      <c r="AC34" s="33">
        <v>6598.9405999999999</v>
      </c>
      <c r="AD34" s="33">
        <v>6236.6431000000002</v>
      </c>
      <c r="AE34" s="33">
        <v>5825.0271000000002</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1104.025045847394</v>
      </c>
      <c r="D36" s="33">
        <v>1104.025046381006</v>
      </c>
      <c r="E36" s="33">
        <v>1232.2761995612648</v>
      </c>
      <c r="F36" s="33">
        <v>2069.7649282375251</v>
      </c>
      <c r="G36" s="33">
        <v>2309.280978794307</v>
      </c>
      <c r="H36" s="33">
        <v>1920.9617387199639</v>
      </c>
      <c r="I36" s="33">
        <v>2171.9361311887355</v>
      </c>
      <c r="J36" s="33">
        <v>2087.6811924737704</v>
      </c>
      <c r="K36" s="33">
        <v>2515.8822392087159</v>
      </c>
      <c r="L36" s="33">
        <v>2605.55470253148</v>
      </c>
      <c r="M36" s="33">
        <v>2983.804844663689</v>
      </c>
      <c r="N36" s="33">
        <v>3152.5877793834952</v>
      </c>
      <c r="O36" s="33">
        <v>3927.3107019102085</v>
      </c>
      <c r="P36" s="33">
        <v>3365.618099206376</v>
      </c>
      <c r="Q36" s="33">
        <v>3045.4031879100089</v>
      </c>
      <c r="R36" s="33">
        <v>2377.9730380302003</v>
      </c>
      <c r="S36" s="33">
        <v>2830.9354051770097</v>
      </c>
      <c r="T36" s="33">
        <v>2775.3815359893101</v>
      </c>
      <c r="U36" s="33">
        <v>2196.9426969973301</v>
      </c>
      <c r="V36" s="33">
        <v>2573.1059896514803</v>
      </c>
      <c r="W36" s="33">
        <v>2584.65316965889</v>
      </c>
      <c r="X36" s="33">
        <v>3041.0975729214701</v>
      </c>
      <c r="Y36" s="33">
        <v>2390.1522678016299</v>
      </c>
      <c r="Z36" s="33">
        <v>2634.8985685583998</v>
      </c>
      <c r="AA36" s="33">
        <v>1310.121498144179</v>
      </c>
      <c r="AB36" s="33">
        <v>960.52356574585008</v>
      </c>
      <c r="AC36" s="33">
        <v>963.1552253151699</v>
      </c>
      <c r="AD36" s="33">
        <v>960.52356153207006</v>
      </c>
      <c r="AE36" s="33">
        <v>960.52356021239007</v>
      </c>
    </row>
    <row r="37" spans="1:31" s="28" customFormat="1">
      <c r="A37" s="29" t="s">
        <v>131</v>
      </c>
      <c r="B37" s="29" t="s">
        <v>32</v>
      </c>
      <c r="C37" s="33">
        <v>37.115769999999998</v>
      </c>
      <c r="D37" s="33">
        <v>37.115769999999998</v>
      </c>
      <c r="E37" s="33">
        <v>73.719189999999998</v>
      </c>
      <c r="F37" s="33">
        <v>72.804009999999906</v>
      </c>
      <c r="G37" s="33">
        <v>72.804009999999906</v>
      </c>
      <c r="H37" s="33">
        <v>72.804009999999906</v>
      </c>
      <c r="I37" s="33">
        <v>73.003469999999993</v>
      </c>
      <c r="J37" s="33">
        <v>72.804009999999906</v>
      </c>
      <c r="K37" s="33">
        <v>72.804009999999906</v>
      </c>
      <c r="L37" s="33">
        <v>72.804009999999906</v>
      </c>
      <c r="M37" s="33">
        <v>73.003469999999993</v>
      </c>
      <c r="N37" s="33">
        <v>72.804009999999906</v>
      </c>
      <c r="O37" s="33">
        <v>135.06316000000001</v>
      </c>
      <c r="P37" s="33">
        <v>101.20974</v>
      </c>
      <c r="Q37" s="33">
        <v>78.179410000000004</v>
      </c>
      <c r="R37" s="33">
        <v>95.710464000000002</v>
      </c>
      <c r="S37" s="33">
        <v>119.74517</v>
      </c>
      <c r="T37" s="33">
        <v>127.411963999999</v>
      </c>
      <c r="U37" s="33">
        <v>116.23645</v>
      </c>
      <c r="V37" s="33">
        <v>156.56558000000001</v>
      </c>
      <c r="W37" s="33">
        <v>148.69361999999899</v>
      </c>
      <c r="X37" s="33">
        <v>193.13745</v>
      </c>
      <c r="Y37" s="33">
        <v>138.48853</v>
      </c>
      <c r="Z37" s="33">
        <v>147.98015000000001</v>
      </c>
      <c r="AA37" s="33">
        <v>164.94926000000001</v>
      </c>
      <c r="AB37" s="33">
        <v>0</v>
      </c>
      <c r="AC37" s="33">
        <v>0</v>
      </c>
      <c r="AD37" s="33">
        <v>0</v>
      </c>
      <c r="AE37" s="33">
        <v>0</v>
      </c>
    </row>
    <row r="38" spans="1:31" s="28" customFormat="1">
      <c r="A38" s="29" t="s">
        <v>131</v>
      </c>
      <c r="B38" s="29" t="s">
        <v>66</v>
      </c>
      <c r="C38" s="33">
        <v>4.6219430799999975E-5</v>
      </c>
      <c r="D38" s="33">
        <v>4.7469362599999968E-5</v>
      </c>
      <c r="E38" s="33">
        <v>5.050785489999999E-5</v>
      </c>
      <c r="F38" s="33">
        <v>77.81810895592389</v>
      </c>
      <c r="G38" s="33">
        <v>40.653939006087505</v>
      </c>
      <c r="H38" s="33">
        <v>37.497133056865998</v>
      </c>
      <c r="I38" s="33">
        <v>69.342206301484012</v>
      </c>
      <c r="J38" s="33">
        <v>120.571578138799</v>
      </c>
      <c r="K38" s="33">
        <v>96.934755818778925</v>
      </c>
      <c r="L38" s="33">
        <v>158.61123366087998</v>
      </c>
      <c r="M38" s="33">
        <v>297.43802248557682</v>
      </c>
      <c r="N38" s="33">
        <v>410.37954884644091</v>
      </c>
      <c r="O38" s="33">
        <v>304.96659822673297</v>
      </c>
      <c r="P38" s="33">
        <v>252.63642895269288</v>
      </c>
      <c r="Q38" s="33">
        <v>236.76447883020302</v>
      </c>
      <c r="R38" s="33">
        <v>403.28331464797805</v>
      </c>
      <c r="S38" s="33">
        <v>692.46869705386985</v>
      </c>
      <c r="T38" s="33">
        <v>408.49610918912504</v>
      </c>
      <c r="U38" s="33">
        <v>890.97702332812594</v>
      </c>
      <c r="V38" s="33">
        <v>1150.5877740743399</v>
      </c>
      <c r="W38" s="33">
        <v>1197.3072597075102</v>
      </c>
      <c r="X38" s="33">
        <v>1637.1793628408641</v>
      </c>
      <c r="Y38" s="33">
        <v>1042.8031823285778</v>
      </c>
      <c r="Z38" s="33">
        <v>1476.0690574472039</v>
      </c>
      <c r="AA38" s="33">
        <v>2177.9031717882699</v>
      </c>
      <c r="AB38" s="33">
        <v>2803.3058506225302</v>
      </c>
      <c r="AC38" s="33">
        <v>1717.8100011832901</v>
      </c>
      <c r="AD38" s="33">
        <v>2312.1450485082296</v>
      </c>
      <c r="AE38" s="33">
        <v>1501.84200283523</v>
      </c>
    </row>
    <row r="39" spans="1:31" s="28" customFormat="1">
      <c r="A39" s="29" t="s">
        <v>131</v>
      </c>
      <c r="B39" s="29" t="s">
        <v>65</v>
      </c>
      <c r="C39" s="33">
        <v>683.49715999999898</v>
      </c>
      <c r="D39" s="33">
        <v>680.35366999999997</v>
      </c>
      <c r="E39" s="33">
        <v>680.78183000000001</v>
      </c>
      <c r="F39" s="33">
        <v>675.08644999999899</v>
      </c>
      <c r="G39" s="33">
        <v>672.24239999999998</v>
      </c>
      <c r="H39" s="33">
        <v>669.68027999999902</v>
      </c>
      <c r="I39" s="33">
        <v>668.15959999999905</v>
      </c>
      <c r="J39" s="33">
        <v>661.59911</v>
      </c>
      <c r="K39" s="33">
        <v>660.12518999999895</v>
      </c>
      <c r="L39" s="33">
        <v>642.70208000000002</v>
      </c>
      <c r="M39" s="33">
        <v>658.55283999999995</v>
      </c>
      <c r="N39" s="33">
        <v>652.60436000000004</v>
      </c>
      <c r="O39" s="33">
        <v>648.51026999999999</v>
      </c>
      <c r="P39" s="33">
        <v>639.36122</v>
      </c>
      <c r="Q39" s="33">
        <v>623.03574999999898</v>
      </c>
      <c r="R39" s="33">
        <v>618.40527999999904</v>
      </c>
      <c r="S39" s="33">
        <v>217.10640000000001</v>
      </c>
      <c r="T39" s="33">
        <v>212.56852999999899</v>
      </c>
      <c r="U39" s="33">
        <v>205.44649999999999</v>
      </c>
      <c r="V39" s="33">
        <v>192.75438</v>
      </c>
      <c r="W39" s="33">
        <v>200.69057000000001</v>
      </c>
      <c r="X39" s="33">
        <v>0</v>
      </c>
      <c r="Y39" s="33">
        <v>0</v>
      </c>
      <c r="Z39" s="33">
        <v>0</v>
      </c>
      <c r="AA39" s="33">
        <v>0</v>
      </c>
      <c r="AB39" s="33">
        <v>0</v>
      </c>
      <c r="AC39" s="33">
        <v>0</v>
      </c>
      <c r="AD39" s="33">
        <v>0</v>
      </c>
      <c r="AE39" s="33">
        <v>0</v>
      </c>
    </row>
    <row r="40" spans="1:31" s="28" customFormat="1">
      <c r="A40" s="29" t="s">
        <v>131</v>
      </c>
      <c r="B40" s="29" t="s">
        <v>69</v>
      </c>
      <c r="C40" s="33">
        <v>15909.98403136474</v>
      </c>
      <c r="D40" s="33">
        <v>16930.73822769706</v>
      </c>
      <c r="E40" s="33">
        <v>15884.177533717955</v>
      </c>
      <c r="F40" s="33">
        <v>18685.601343025115</v>
      </c>
      <c r="G40" s="33">
        <v>21631.375905509532</v>
      </c>
      <c r="H40" s="33">
        <v>21288.822974532701</v>
      </c>
      <c r="I40" s="33">
        <v>24102.292292985683</v>
      </c>
      <c r="J40" s="33">
        <v>26926.963105973518</v>
      </c>
      <c r="K40" s="33">
        <v>26829.981436378202</v>
      </c>
      <c r="L40" s="33">
        <v>27500.196856332092</v>
      </c>
      <c r="M40" s="33">
        <v>26723.626255202038</v>
      </c>
      <c r="N40" s="33">
        <v>25620.814489729633</v>
      </c>
      <c r="O40" s="33">
        <v>26228.001268463111</v>
      </c>
      <c r="P40" s="33">
        <v>30909.360158199986</v>
      </c>
      <c r="Q40" s="33">
        <v>32135.474442205934</v>
      </c>
      <c r="R40" s="33">
        <v>35465.302111572979</v>
      </c>
      <c r="S40" s="33">
        <v>37586.3806381619</v>
      </c>
      <c r="T40" s="33">
        <v>37753.41476449171</v>
      </c>
      <c r="U40" s="33">
        <v>37987.050733512559</v>
      </c>
      <c r="V40" s="33">
        <v>34906.333328684341</v>
      </c>
      <c r="W40" s="33">
        <v>36470.120875782304</v>
      </c>
      <c r="X40" s="33">
        <v>37170.499496311953</v>
      </c>
      <c r="Y40" s="33">
        <v>42762.312501492474</v>
      </c>
      <c r="Z40" s="33">
        <v>43307.084701777938</v>
      </c>
      <c r="AA40" s="33">
        <v>46186.009614151677</v>
      </c>
      <c r="AB40" s="33">
        <v>45485.349251516673</v>
      </c>
      <c r="AC40" s="33">
        <v>45842.108904509027</v>
      </c>
      <c r="AD40" s="33">
        <v>47580.934223618009</v>
      </c>
      <c r="AE40" s="33">
        <v>46135.294785911603</v>
      </c>
    </row>
    <row r="41" spans="1:31" s="28" customFormat="1">
      <c r="A41" s="29" t="s">
        <v>131</v>
      </c>
      <c r="B41" s="29" t="s">
        <v>68</v>
      </c>
      <c r="C41" s="33">
        <v>5555.0954672182806</v>
      </c>
      <c r="D41" s="33">
        <v>7538.3541069074072</v>
      </c>
      <c r="E41" s="33">
        <v>7685.2988455392806</v>
      </c>
      <c r="F41" s="33">
        <v>7343.9823232669733</v>
      </c>
      <c r="G41" s="33">
        <v>7448.1623399280243</v>
      </c>
      <c r="H41" s="33">
        <v>7800.5680274368187</v>
      </c>
      <c r="I41" s="33">
        <v>7893.2073908478933</v>
      </c>
      <c r="J41" s="33">
        <v>6593.3591780334327</v>
      </c>
      <c r="K41" s="33">
        <v>7142.003344885311</v>
      </c>
      <c r="L41" s="33">
        <v>7427.2479422327579</v>
      </c>
      <c r="M41" s="33">
        <v>8399.9087356249838</v>
      </c>
      <c r="N41" s="33">
        <v>10548.115388551079</v>
      </c>
      <c r="O41" s="33">
        <v>12153.127550970925</v>
      </c>
      <c r="P41" s="33">
        <v>12108.584896057453</v>
      </c>
      <c r="Q41" s="33">
        <v>12601.201294947266</v>
      </c>
      <c r="R41" s="33">
        <v>12337.863142313821</v>
      </c>
      <c r="S41" s="33">
        <v>14668.326483985196</v>
      </c>
      <c r="T41" s="33">
        <v>15781.733384464631</v>
      </c>
      <c r="U41" s="33">
        <v>17960.647648109982</v>
      </c>
      <c r="V41" s="33">
        <v>19754.866187454041</v>
      </c>
      <c r="W41" s="33">
        <v>21268.848352049914</v>
      </c>
      <c r="X41" s="33">
        <v>24312.351717714442</v>
      </c>
      <c r="Y41" s="33">
        <v>23054.942193388968</v>
      </c>
      <c r="Z41" s="33">
        <v>23394.21316710005</v>
      </c>
      <c r="AA41" s="33">
        <v>22934.545151817041</v>
      </c>
      <c r="AB41" s="33">
        <v>29646.956810591637</v>
      </c>
      <c r="AC41" s="33">
        <v>31747.02608632097</v>
      </c>
      <c r="AD41" s="33">
        <v>30363.833585712742</v>
      </c>
      <c r="AE41" s="33">
        <v>33481.051876558857</v>
      </c>
    </row>
    <row r="42" spans="1:31" s="28" customFormat="1">
      <c r="A42" s="29" t="s">
        <v>131</v>
      </c>
      <c r="B42" s="29" t="s">
        <v>36</v>
      </c>
      <c r="C42" s="33">
        <v>6.4057800000000002E-5</v>
      </c>
      <c r="D42" s="33">
        <v>21.690600690109999</v>
      </c>
      <c r="E42" s="33">
        <v>25.282310261239999</v>
      </c>
      <c r="F42" s="33">
        <v>30.473037777230001</v>
      </c>
      <c r="G42" s="33">
        <v>30.502892784679901</v>
      </c>
      <c r="H42" s="33">
        <v>31.751153004640003</v>
      </c>
      <c r="I42" s="33">
        <v>33.585010720530001</v>
      </c>
      <c r="J42" s="33">
        <v>31.407381273790001</v>
      </c>
      <c r="K42" s="33">
        <v>30.988855007769999</v>
      </c>
      <c r="L42" s="33">
        <v>31.71287137329</v>
      </c>
      <c r="M42" s="33">
        <v>31.378664496219901</v>
      </c>
      <c r="N42" s="33">
        <v>308.49604599999998</v>
      </c>
      <c r="O42" s="33">
        <v>451.68531999999999</v>
      </c>
      <c r="P42" s="33">
        <v>455.58329799999996</v>
      </c>
      <c r="Q42" s="33">
        <v>467.08954499999999</v>
      </c>
      <c r="R42" s="33">
        <v>472.76840800000002</v>
      </c>
      <c r="S42" s="33">
        <v>590.06764099999998</v>
      </c>
      <c r="T42" s="33">
        <v>589.68179399999894</v>
      </c>
      <c r="U42" s="33">
        <v>592.00644</v>
      </c>
      <c r="V42" s="33">
        <v>569.90674000000001</v>
      </c>
      <c r="W42" s="33">
        <v>1364.6007</v>
      </c>
      <c r="X42" s="33">
        <v>1877.617</v>
      </c>
      <c r="Y42" s="33">
        <v>1886.2351000000001</v>
      </c>
      <c r="Z42" s="33">
        <v>2235.7453999999998</v>
      </c>
      <c r="AA42" s="33">
        <v>2201.0317</v>
      </c>
      <c r="AB42" s="33">
        <v>5969.6540000000005</v>
      </c>
      <c r="AC42" s="33">
        <v>6187.7839999999997</v>
      </c>
      <c r="AD42" s="33">
        <v>7162.9209999999903</v>
      </c>
      <c r="AE42" s="33">
        <v>7924.1189999999997</v>
      </c>
    </row>
    <row r="43" spans="1:31" s="28" customFormat="1">
      <c r="A43" s="29" t="s">
        <v>131</v>
      </c>
      <c r="B43" s="29" t="s">
        <v>73</v>
      </c>
      <c r="C43" s="33">
        <v>217.3553</v>
      </c>
      <c r="D43" s="33">
        <v>295.69875999999999</v>
      </c>
      <c r="E43" s="33">
        <v>347.49552344456998</v>
      </c>
      <c r="F43" s="33">
        <v>373.32336332097395</v>
      </c>
      <c r="G43" s="33">
        <v>379.46684482730404</v>
      </c>
      <c r="H43" s="33">
        <v>438.50174517663999</v>
      </c>
      <c r="I43" s="33">
        <v>518.68563198177003</v>
      </c>
      <c r="J43" s="33">
        <v>487.72959950562</v>
      </c>
      <c r="K43" s="33">
        <v>535.48752621003007</v>
      </c>
      <c r="L43" s="33">
        <v>558.98958360690006</v>
      </c>
      <c r="M43" s="33">
        <v>557.69731841286</v>
      </c>
      <c r="N43" s="33">
        <v>1731.2905000000001</v>
      </c>
      <c r="O43" s="33">
        <v>2985.58808</v>
      </c>
      <c r="P43" s="33">
        <v>2950.8701799999999</v>
      </c>
      <c r="Q43" s="33">
        <v>3127.2933499999999</v>
      </c>
      <c r="R43" s="33">
        <v>3076.2064799999989</v>
      </c>
      <c r="S43" s="33">
        <v>5262.1989999999996</v>
      </c>
      <c r="T43" s="33">
        <v>5482.4230399999997</v>
      </c>
      <c r="U43" s="33">
        <v>6243.1242999999995</v>
      </c>
      <c r="V43" s="33">
        <v>6303.9227800000008</v>
      </c>
      <c r="W43" s="33">
        <v>6509.4561700000004</v>
      </c>
      <c r="X43" s="33">
        <v>7370.7110400000001</v>
      </c>
      <c r="Y43" s="33">
        <v>6513.0879099999993</v>
      </c>
      <c r="Z43" s="33">
        <v>6710.0306</v>
      </c>
      <c r="AA43" s="33">
        <v>6295.1503799999982</v>
      </c>
      <c r="AB43" s="33">
        <v>5666.5024999999996</v>
      </c>
      <c r="AC43" s="33">
        <v>6124.5306700000001</v>
      </c>
      <c r="AD43" s="33">
        <v>4521.3195400000004</v>
      </c>
      <c r="AE43" s="33">
        <v>4214.9577300000001</v>
      </c>
    </row>
    <row r="44" spans="1:31" s="28" customFormat="1">
      <c r="A44" s="29" t="s">
        <v>131</v>
      </c>
      <c r="B44" s="29" t="s">
        <v>56</v>
      </c>
      <c r="C44" s="25">
        <v>3.3697289000000001</v>
      </c>
      <c r="D44" s="25">
        <v>5.7062372299999993</v>
      </c>
      <c r="E44" s="25">
        <v>9.3674508000000003</v>
      </c>
      <c r="F44" s="25">
        <v>16.756489099999989</v>
      </c>
      <c r="G44" s="25">
        <v>24.390105699999999</v>
      </c>
      <c r="H44" s="25">
        <v>33.868127000000001</v>
      </c>
      <c r="I44" s="25">
        <v>44.457026999999997</v>
      </c>
      <c r="J44" s="25">
        <v>52.517399999999895</v>
      </c>
      <c r="K44" s="25">
        <v>66.769660000000002</v>
      </c>
      <c r="L44" s="25">
        <v>86.559942000000007</v>
      </c>
      <c r="M44" s="25">
        <v>114.494731</v>
      </c>
      <c r="N44" s="25">
        <v>115.397397</v>
      </c>
      <c r="O44" s="25">
        <v>127.305679</v>
      </c>
      <c r="P44" s="25">
        <v>143.28937400000001</v>
      </c>
      <c r="Q44" s="25">
        <v>164.19481400000001</v>
      </c>
      <c r="R44" s="25">
        <v>178.90977900000001</v>
      </c>
      <c r="S44" s="25">
        <v>177.064999</v>
      </c>
      <c r="T44" s="25">
        <v>196.97521</v>
      </c>
      <c r="U44" s="25">
        <v>203.642967</v>
      </c>
      <c r="V44" s="25">
        <v>229.83243999999991</v>
      </c>
      <c r="W44" s="25">
        <v>233.119463999999</v>
      </c>
      <c r="X44" s="25">
        <v>233.80387199999998</v>
      </c>
      <c r="Y44" s="25">
        <v>214.17969399999998</v>
      </c>
      <c r="Z44" s="25">
        <v>214.73830599999999</v>
      </c>
      <c r="AA44" s="25">
        <v>201.33193299999999</v>
      </c>
      <c r="AB44" s="25">
        <v>160.56124799999998</v>
      </c>
      <c r="AC44" s="25">
        <v>177.82182899999898</v>
      </c>
      <c r="AD44" s="25">
        <v>116.15342200000001</v>
      </c>
      <c r="AE44" s="25">
        <v>121.31236</v>
      </c>
    </row>
    <row r="45" spans="1:31" s="28" customFormat="1">
      <c r="A45" s="34" t="s">
        <v>138</v>
      </c>
      <c r="B45" s="34"/>
      <c r="C45" s="35">
        <v>57003.507320649842</v>
      </c>
      <c r="D45" s="35">
        <v>58000.250158454837</v>
      </c>
      <c r="E45" s="35">
        <v>58784.865649326341</v>
      </c>
      <c r="F45" s="35">
        <v>54778.254076708028</v>
      </c>
      <c r="G45" s="35">
        <v>57290.5056207694</v>
      </c>
      <c r="H45" s="35">
        <v>56746.439263021573</v>
      </c>
      <c r="I45" s="35">
        <v>57086.65844859292</v>
      </c>
      <c r="J45" s="35">
        <v>59081.183259704565</v>
      </c>
      <c r="K45" s="35">
        <v>59178.057650715164</v>
      </c>
      <c r="L45" s="35">
        <v>59582.200990338846</v>
      </c>
      <c r="M45" s="35">
        <v>59435.97748179239</v>
      </c>
      <c r="N45" s="35">
        <v>61513.518023994526</v>
      </c>
      <c r="O45" s="35">
        <v>63198.058886824103</v>
      </c>
      <c r="P45" s="35">
        <v>65094.491286755714</v>
      </c>
      <c r="Q45" s="35">
        <v>65702.715389542209</v>
      </c>
      <c r="R45" s="35">
        <v>66573.383161393722</v>
      </c>
      <c r="S45" s="35">
        <v>70884.954613794878</v>
      </c>
      <c r="T45" s="35">
        <v>71884.48750958957</v>
      </c>
      <c r="U45" s="35">
        <v>72795.309515683388</v>
      </c>
      <c r="V45" s="35">
        <v>73124.719727725285</v>
      </c>
      <c r="W45" s="35">
        <v>75188.804687396711</v>
      </c>
      <c r="X45" s="35">
        <v>77435.12645518643</v>
      </c>
      <c r="Y45" s="35">
        <v>79308.378568880653</v>
      </c>
      <c r="Z45" s="35">
        <v>79000.495863075994</v>
      </c>
      <c r="AA45" s="35">
        <v>79934.970127308712</v>
      </c>
      <c r="AB45" s="35">
        <v>85686.164178476683</v>
      </c>
      <c r="AC45" s="35">
        <v>86869.040817328452</v>
      </c>
      <c r="AD45" s="35">
        <v>87454.079519371051</v>
      </c>
      <c r="AE45" s="35">
        <v>87903.73932551808</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26690.937900000001</v>
      </c>
      <c r="D49" s="33">
        <v>23093.60119999999</v>
      </c>
      <c r="E49" s="33">
        <v>24383.754499999999</v>
      </c>
      <c r="F49" s="33">
        <v>12117.779087469689</v>
      </c>
      <c r="G49" s="33">
        <v>12531.302831157476</v>
      </c>
      <c r="H49" s="33">
        <v>10457.183847263161</v>
      </c>
      <c r="I49" s="33">
        <v>1572.0692629942998</v>
      </c>
      <c r="J49" s="33">
        <v>1277.8558358145606</v>
      </c>
      <c r="K49" s="33">
        <v>1294.3448044538986</v>
      </c>
      <c r="L49" s="33">
        <v>1280.5587390288604</v>
      </c>
      <c r="M49" s="33">
        <v>1201.5705632689901</v>
      </c>
      <c r="N49" s="33">
        <v>1216.4532897696702</v>
      </c>
      <c r="O49" s="33">
        <v>1296.6206834463801</v>
      </c>
      <c r="P49" s="33">
        <v>1151.8913302037499</v>
      </c>
      <c r="Q49" s="33">
        <v>1128.2418221549801</v>
      </c>
      <c r="R49" s="33">
        <v>1057.8946523162799</v>
      </c>
      <c r="S49" s="33">
        <v>955.07247338835998</v>
      </c>
      <c r="T49" s="33">
        <v>1102.5092146987292</v>
      </c>
      <c r="U49" s="33">
        <v>961.48837178810891</v>
      </c>
      <c r="V49" s="33">
        <v>629.36846917534001</v>
      </c>
      <c r="W49" s="33">
        <v>923.70322187362001</v>
      </c>
      <c r="X49" s="33">
        <v>1080.37589350335</v>
      </c>
      <c r="Y49" s="33">
        <v>1110.5797047590802</v>
      </c>
      <c r="Z49" s="33">
        <v>1027.4014888326603</v>
      </c>
      <c r="AA49" s="33">
        <v>969.26844828152991</v>
      </c>
      <c r="AB49" s="33">
        <v>1152.7137548892597</v>
      </c>
      <c r="AC49" s="33">
        <v>8.4722216999999999E-4</v>
      </c>
      <c r="AD49" s="33">
        <v>0</v>
      </c>
      <c r="AE49" s="33">
        <v>0</v>
      </c>
    </row>
    <row r="50" spans="1:31" s="28" customFormat="1">
      <c r="A50" s="29" t="s">
        <v>132</v>
      </c>
      <c r="B50" s="29" t="s">
        <v>20</v>
      </c>
      <c r="C50" s="33">
        <v>3.1045267000000002E-5</v>
      </c>
      <c r="D50" s="33">
        <v>3.0583346000000002E-5</v>
      </c>
      <c r="E50" s="33">
        <v>3.1865122000000001E-5</v>
      </c>
      <c r="F50" s="33">
        <v>5.1841303999999999E-5</v>
      </c>
      <c r="G50" s="33">
        <v>5.2711602999999899E-5</v>
      </c>
      <c r="H50" s="33">
        <v>5.4312950000000003E-5</v>
      </c>
      <c r="I50" s="33">
        <v>5.9869868E-5</v>
      </c>
      <c r="J50" s="33">
        <v>5.9852122000000003E-5</v>
      </c>
      <c r="K50" s="33">
        <v>6.3630680000000006E-5</v>
      </c>
      <c r="L50" s="33">
        <v>6.7726249999999999E-5</v>
      </c>
      <c r="M50" s="33">
        <v>6.7780400000000006E-5</v>
      </c>
      <c r="N50" s="33">
        <v>8.7400140000000006E-5</v>
      </c>
      <c r="O50" s="33">
        <v>8.9048320000000001E-5</v>
      </c>
      <c r="P50" s="33">
        <v>8.7983220000000003E-5</v>
      </c>
      <c r="Q50" s="33">
        <v>8.5331250000000004E-5</v>
      </c>
      <c r="R50" s="33">
        <v>8.4810710000000005E-5</v>
      </c>
      <c r="S50" s="33">
        <v>1.0351591E-4</v>
      </c>
      <c r="T50" s="33">
        <v>1.0520706E-4</v>
      </c>
      <c r="U50" s="33">
        <v>1.3062822E-4</v>
      </c>
      <c r="V50" s="33">
        <v>1.2965475999999999E-4</v>
      </c>
      <c r="W50" s="33">
        <v>2.2165132E-4</v>
      </c>
      <c r="X50" s="33">
        <v>2.29749389999999E-4</v>
      </c>
      <c r="Y50" s="33">
        <v>3.1262792999999899E-4</v>
      </c>
      <c r="Z50" s="33">
        <v>3.1124860000000001E-4</v>
      </c>
      <c r="AA50" s="33">
        <v>3.1855256999999999E-4</v>
      </c>
      <c r="AB50" s="33">
        <v>3.621737E-4</v>
      </c>
      <c r="AC50" s="33">
        <v>3.6159437000000001E-4</v>
      </c>
      <c r="AD50" s="33">
        <v>5.1920733000000003E-4</v>
      </c>
      <c r="AE50" s="33">
        <v>5.7088250000000005E-4</v>
      </c>
    </row>
    <row r="51" spans="1:31" s="28" customFormat="1">
      <c r="A51" s="29" t="s">
        <v>132</v>
      </c>
      <c r="B51" s="29" t="s">
        <v>32</v>
      </c>
      <c r="C51" s="33">
        <v>8.3407990000000005</v>
      </c>
      <c r="D51" s="33">
        <v>3.4608538000000002</v>
      </c>
      <c r="E51" s="33">
        <v>8.0906929999999999</v>
      </c>
      <c r="F51" s="33">
        <v>59.183799999999998</v>
      </c>
      <c r="G51" s="33">
        <v>48.505992999999997</v>
      </c>
      <c r="H51" s="33">
        <v>56.622394999999997</v>
      </c>
      <c r="I51" s="33">
        <v>66.374870000000001</v>
      </c>
      <c r="J51" s="33">
        <v>85.411000000000001</v>
      </c>
      <c r="K51" s="33">
        <v>48.670940000000002</v>
      </c>
      <c r="L51" s="33">
        <v>70.410384999999906</v>
      </c>
      <c r="M51" s="33">
        <v>110.22022</v>
      </c>
      <c r="N51" s="33">
        <v>205.69675000000001</v>
      </c>
      <c r="O51" s="33">
        <v>148.23639</v>
      </c>
      <c r="P51" s="33">
        <v>317.87599999999998</v>
      </c>
      <c r="Q51" s="33">
        <v>179.6738</v>
      </c>
      <c r="R51" s="33">
        <v>149.74686</v>
      </c>
      <c r="S51" s="33">
        <v>415.8664</v>
      </c>
      <c r="T51" s="33">
        <v>463.83688000000001</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7.7011135297577988</v>
      </c>
      <c r="D52" s="33">
        <v>4.8671521000000001E-5</v>
      </c>
      <c r="E52" s="33">
        <v>8.9063282606573999</v>
      </c>
      <c r="F52" s="33">
        <v>37.893991550484991</v>
      </c>
      <c r="G52" s="33">
        <v>24.460730806614901</v>
      </c>
      <c r="H52" s="33">
        <v>68.447321637545983</v>
      </c>
      <c r="I52" s="33">
        <v>47.383837936890487</v>
      </c>
      <c r="J52" s="33">
        <v>61.574895638641991</v>
      </c>
      <c r="K52" s="33">
        <v>41.299897148149498</v>
      </c>
      <c r="L52" s="33">
        <v>63.187658344790002</v>
      </c>
      <c r="M52" s="33">
        <v>77.099508262758008</v>
      </c>
      <c r="N52" s="33">
        <v>124.25088828669598</v>
      </c>
      <c r="O52" s="33">
        <v>59.225749849964508</v>
      </c>
      <c r="P52" s="33">
        <v>212.38724655415797</v>
      </c>
      <c r="Q52" s="33">
        <v>177.56973997034092</v>
      </c>
      <c r="R52" s="33">
        <v>164.03733629786601</v>
      </c>
      <c r="S52" s="33">
        <v>311.18900133264202</v>
      </c>
      <c r="T52" s="33">
        <v>264.42919341809051</v>
      </c>
      <c r="U52" s="33">
        <v>881.83898534314892</v>
      </c>
      <c r="V52" s="33">
        <v>1280.0295455979842</v>
      </c>
      <c r="W52" s="33">
        <v>1834.7571148062789</v>
      </c>
      <c r="X52" s="33">
        <v>2092.5854693960778</v>
      </c>
      <c r="Y52" s="33">
        <v>2925.110091214</v>
      </c>
      <c r="Z52" s="33">
        <v>2519.8663019659402</v>
      </c>
      <c r="AA52" s="33">
        <v>2732.0888262152303</v>
      </c>
      <c r="AB52" s="33">
        <v>3448.2793090612499</v>
      </c>
      <c r="AC52" s="33">
        <v>3744.6029133419997</v>
      </c>
      <c r="AD52" s="33">
        <v>4368.1007206525001</v>
      </c>
      <c r="AE52" s="33">
        <v>6345.8078689869999</v>
      </c>
    </row>
    <row r="53" spans="1:31" s="28" customFormat="1">
      <c r="A53" s="29" t="s">
        <v>132</v>
      </c>
      <c r="B53" s="29" t="s">
        <v>65</v>
      </c>
      <c r="C53" s="33">
        <v>2730.5789959999997</v>
      </c>
      <c r="D53" s="33">
        <v>2749.5548649999987</v>
      </c>
      <c r="E53" s="33">
        <v>2496.613581999999</v>
      </c>
      <c r="F53" s="33">
        <v>3065.8008149999996</v>
      </c>
      <c r="G53" s="33">
        <v>3140.1880999999989</v>
      </c>
      <c r="H53" s="33">
        <v>2961.0124309999992</v>
      </c>
      <c r="I53" s="33">
        <v>2989.2312019999986</v>
      </c>
      <c r="J53" s="33">
        <v>3747.7107739999988</v>
      </c>
      <c r="K53" s="33">
        <v>3103.3238489999999</v>
      </c>
      <c r="L53" s="33">
        <v>2657.3574999999992</v>
      </c>
      <c r="M53" s="33">
        <v>2680.0203700000002</v>
      </c>
      <c r="N53" s="33">
        <v>2417.6109759999999</v>
      </c>
      <c r="O53" s="33">
        <v>2965.6007100000002</v>
      </c>
      <c r="P53" s="33">
        <v>3053.8624389999995</v>
      </c>
      <c r="Q53" s="33">
        <v>2889.5293929999989</v>
      </c>
      <c r="R53" s="33">
        <v>2897.7003499999992</v>
      </c>
      <c r="S53" s="33">
        <v>3641.580974</v>
      </c>
      <c r="T53" s="33">
        <v>3022.24361</v>
      </c>
      <c r="U53" s="33">
        <v>2598.0585759999999</v>
      </c>
      <c r="V53" s="33">
        <v>2592.9579720000002</v>
      </c>
      <c r="W53" s="33">
        <v>2350.1684879999993</v>
      </c>
      <c r="X53" s="33">
        <v>2873.7600270000003</v>
      </c>
      <c r="Y53" s="33">
        <v>2969.4382579999974</v>
      </c>
      <c r="Z53" s="33">
        <v>2801.336753</v>
      </c>
      <c r="AA53" s="33">
        <v>2814.549125</v>
      </c>
      <c r="AB53" s="33">
        <v>3523.1339879999987</v>
      </c>
      <c r="AC53" s="33">
        <v>2928.9436699999987</v>
      </c>
      <c r="AD53" s="33">
        <v>2512.1780659999999</v>
      </c>
      <c r="AE53" s="33">
        <v>2512.1803369999989</v>
      </c>
    </row>
    <row r="54" spans="1:31" s="28" customFormat="1">
      <c r="A54" s="29" t="s">
        <v>132</v>
      </c>
      <c r="B54" s="29" t="s">
        <v>69</v>
      </c>
      <c r="C54" s="33">
        <v>10707.725204637247</v>
      </c>
      <c r="D54" s="33">
        <v>13643.451081632313</v>
      </c>
      <c r="E54" s="33">
        <v>11585.521576463616</v>
      </c>
      <c r="F54" s="33">
        <v>15296.504974229449</v>
      </c>
      <c r="G54" s="33">
        <v>15947.711620029138</v>
      </c>
      <c r="H54" s="33">
        <v>16910.095167462168</v>
      </c>
      <c r="I54" s="33">
        <v>25294.281524561091</v>
      </c>
      <c r="J54" s="33">
        <v>25267.032340676709</v>
      </c>
      <c r="K54" s="33">
        <v>26545.495773015136</v>
      </c>
      <c r="L54" s="33">
        <v>24827.97358277674</v>
      </c>
      <c r="M54" s="33">
        <v>25810.009643335812</v>
      </c>
      <c r="N54" s="33">
        <v>22587.885077420604</v>
      </c>
      <c r="O54" s="33">
        <v>23175.061530532254</v>
      </c>
      <c r="P54" s="33">
        <v>26371.2772403579</v>
      </c>
      <c r="Q54" s="33">
        <v>28406.356042795163</v>
      </c>
      <c r="R54" s="33">
        <v>29794.832490540095</v>
      </c>
      <c r="S54" s="33">
        <v>34310.657780659989</v>
      </c>
      <c r="T54" s="33">
        <v>35489.391116449289</v>
      </c>
      <c r="U54" s="33">
        <v>33318.416146695752</v>
      </c>
      <c r="V54" s="33">
        <v>34000.836325238313</v>
      </c>
      <c r="W54" s="33">
        <v>31548.783479026435</v>
      </c>
      <c r="X54" s="33">
        <v>31214.095051023018</v>
      </c>
      <c r="Y54" s="33">
        <v>32090.485379058016</v>
      </c>
      <c r="Z54" s="33">
        <v>32981.23224806878</v>
      </c>
      <c r="AA54" s="33">
        <v>30764.075928225113</v>
      </c>
      <c r="AB54" s="33">
        <v>30498.632935223115</v>
      </c>
      <c r="AC54" s="33">
        <v>31550.843509271377</v>
      </c>
      <c r="AD54" s="33">
        <v>30118.692988216146</v>
      </c>
      <c r="AE54" s="33">
        <v>29493.888891620183</v>
      </c>
    </row>
    <row r="55" spans="1:31" s="28" customFormat="1">
      <c r="A55" s="29" t="s">
        <v>132</v>
      </c>
      <c r="B55" s="29" t="s">
        <v>68</v>
      </c>
      <c r="C55" s="33">
        <v>2656.0009709743281</v>
      </c>
      <c r="D55" s="33">
        <v>2637.1097359347932</v>
      </c>
      <c r="E55" s="33">
        <v>2738.6920299682288</v>
      </c>
      <c r="F55" s="33">
        <v>2624.9482990052506</v>
      </c>
      <c r="G55" s="33">
        <v>2493.1714208954609</v>
      </c>
      <c r="H55" s="33">
        <v>2630.5403325399411</v>
      </c>
      <c r="I55" s="33">
        <v>2682.055565781548</v>
      </c>
      <c r="J55" s="33">
        <v>2511.5748712218078</v>
      </c>
      <c r="K55" s="33">
        <v>2603.9083605492574</v>
      </c>
      <c r="L55" s="33">
        <v>3282.7328801031872</v>
      </c>
      <c r="M55" s="33">
        <v>6018.6653331581183</v>
      </c>
      <c r="N55" s="33">
        <v>9086.2539710823694</v>
      </c>
      <c r="O55" s="33">
        <v>8520.0865426502005</v>
      </c>
      <c r="P55" s="33">
        <v>8340.6577275861</v>
      </c>
      <c r="Q55" s="33">
        <v>8850.373798158098</v>
      </c>
      <c r="R55" s="33">
        <v>9032.1496034165957</v>
      </c>
      <c r="S55" s="33">
        <v>8227.2058247612658</v>
      </c>
      <c r="T55" s="33">
        <v>8372.5412433257698</v>
      </c>
      <c r="U55" s="33">
        <v>8604.0775382071297</v>
      </c>
      <c r="V55" s="33">
        <v>8619.9895213271266</v>
      </c>
      <c r="W55" s="33">
        <v>12078.963359999998</v>
      </c>
      <c r="X55" s="33">
        <v>11543.515439999999</v>
      </c>
      <c r="Y55" s="33">
        <v>11338.767539999999</v>
      </c>
      <c r="Z55" s="33">
        <v>11727.062189999997</v>
      </c>
      <c r="AA55" s="33">
        <v>13102.41164</v>
      </c>
      <c r="AB55" s="33">
        <v>15683.944429999998</v>
      </c>
      <c r="AC55" s="33">
        <v>16105.480489999996</v>
      </c>
      <c r="AD55" s="33">
        <v>16242.896939999999</v>
      </c>
      <c r="AE55" s="33">
        <v>15902.3586</v>
      </c>
    </row>
    <row r="56" spans="1:31" s="28" customFormat="1">
      <c r="A56" s="29" t="s">
        <v>132</v>
      </c>
      <c r="B56" s="29" t="s">
        <v>36</v>
      </c>
      <c r="C56" s="33">
        <v>48.912953815674001</v>
      </c>
      <c r="D56" s="33">
        <v>103.035359364586</v>
      </c>
      <c r="E56" s="33">
        <v>120.81605797701998</v>
      </c>
      <c r="F56" s="33">
        <v>182.49627057888998</v>
      </c>
      <c r="G56" s="33">
        <v>191.3746495688199</v>
      </c>
      <c r="H56" s="33">
        <v>198.86053162365002</v>
      </c>
      <c r="I56" s="33">
        <v>190.77082097904989</v>
      </c>
      <c r="J56" s="33">
        <v>181.47743596871001</v>
      </c>
      <c r="K56" s="33">
        <v>182.425662023999</v>
      </c>
      <c r="L56" s="33">
        <v>177.03614611896</v>
      </c>
      <c r="M56" s="33">
        <v>185.27299648502998</v>
      </c>
      <c r="N56" s="33">
        <v>163.34834287909999</v>
      </c>
      <c r="O56" s="33">
        <v>128.08271300820002</v>
      </c>
      <c r="P56" s="33">
        <v>125.94267350219999</v>
      </c>
      <c r="Q56" s="33">
        <v>136.41292478609998</v>
      </c>
      <c r="R56" s="33">
        <v>136.02086347759999</v>
      </c>
      <c r="S56" s="33">
        <v>126.7299240878</v>
      </c>
      <c r="T56" s="33">
        <v>122.77411753939998</v>
      </c>
      <c r="U56" s="33">
        <v>126.64628813779899</v>
      </c>
      <c r="V56" s="33">
        <v>121.30298042849999</v>
      </c>
      <c r="W56" s="33">
        <v>870.1255329999999</v>
      </c>
      <c r="X56" s="33">
        <v>794.78589999999997</v>
      </c>
      <c r="Y56" s="33">
        <v>768.89417000000003</v>
      </c>
      <c r="Z56" s="33">
        <v>823.17719999999997</v>
      </c>
      <c r="AA56" s="33">
        <v>821.65039999999999</v>
      </c>
      <c r="AB56" s="33">
        <v>1594.7255</v>
      </c>
      <c r="AC56" s="33">
        <v>1590.5516</v>
      </c>
      <c r="AD56" s="33">
        <v>2128.5994000000001</v>
      </c>
      <c r="AE56" s="33">
        <v>2149.1037999999999</v>
      </c>
    </row>
    <row r="57" spans="1:31" s="28" customFormat="1">
      <c r="A57" s="29" t="s">
        <v>132</v>
      </c>
      <c r="B57" s="29" t="s">
        <v>73</v>
      </c>
      <c r="C57" s="33">
        <v>0</v>
      </c>
      <c r="D57" s="33">
        <v>0</v>
      </c>
      <c r="E57" s="33">
        <v>8.317884E-5</v>
      </c>
      <c r="F57" s="33">
        <v>1.6623252E-4</v>
      </c>
      <c r="G57" s="33">
        <v>1.6492022E-4</v>
      </c>
      <c r="H57" s="33">
        <v>2.7135684E-4</v>
      </c>
      <c r="I57" s="33">
        <v>2.6282903999999899E-4</v>
      </c>
      <c r="J57" s="33">
        <v>2.6308593999999899E-4</v>
      </c>
      <c r="K57" s="33">
        <v>3.1067946000000002E-4</v>
      </c>
      <c r="L57" s="33">
        <v>2.4825441999999998E-3</v>
      </c>
      <c r="M57" s="33">
        <v>60.095913000000003</v>
      </c>
      <c r="N57" s="33">
        <v>3992.8096</v>
      </c>
      <c r="O57" s="33">
        <v>3881.2487999999998</v>
      </c>
      <c r="P57" s="33">
        <v>3745.2314000000001</v>
      </c>
      <c r="Q57" s="33">
        <v>4915.9834000000001</v>
      </c>
      <c r="R57" s="33">
        <v>4943.7583000000004</v>
      </c>
      <c r="S57" s="33">
        <v>5176.7179999999998</v>
      </c>
      <c r="T57" s="33">
        <v>5056.6962999999996</v>
      </c>
      <c r="U57" s="33">
        <v>5320.6639999999998</v>
      </c>
      <c r="V57" s="33">
        <v>5053.8163999999997</v>
      </c>
      <c r="W57" s="33">
        <v>5451.1532999999999</v>
      </c>
      <c r="X57" s="33">
        <v>5191.4120000000003</v>
      </c>
      <c r="Y57" s="33">
        <v>4727.5280000000002</v>
      </c>
      <c r="Z57" s="33">
        <v>5274.4030000000002</v>
      </c>
      <c r="AA57" s="33">
        <v>5366.5859999999902</v>
      </c>
      <c r="AB57" s="33">
        <v>5243.2089999999998</v>
      </c>
      <c r="AC57" s="33">
        <v>5245.1484</v>
      </c>
      <c r="AD57" s="33">
        <v>5289.6484</v>
      </c>
      <c r="AE57" s="33">
        <v>4989.2353999999996</v>
      </c>
    </row>
    <row r="58" spans="1:31" s="28" customFormat="1">
      <c r="A58" s="29" t="s">
        <v>132</v>
      </c>
      <c r="B58" s="29" t="s">
        <v>56</v>
      </c>
      <c r="C58" s="25">
        <v>2.78530680999999</v>
      </c>
      <c r="D58" s="25">
        <v>5.76653912</v>
      </c>
      <c r="E58" s="25">
        <v>9.8957210500000006</v>
      </c>
      <c r="F58" s="25">
        <v>21.178538100000001</v>
      </c>
      <c r="G58" s="25">
        <v>32.346939999999904</v>
      </c>
      <c r="H58" s="25">
        <v>47.574029899999893</v>
      </c>
      <c r="I58" s="25">
        <v>59.039457299999988</v>
      </c>
      <c r="J58" s="25">
        <v>73.66704799999998</v>
      </c>
      <c r="K58" s="25">
        <v>102.8736589999999</v>
      </c>
      <c r="L58" s="25">
        <v>125.12617899999999</v>
      </c>
      <c r="M58" s="25">
        <v>166.925242999999</v>
      </c>
      <c r="N58" s="25">
        <v>164.04923199999999</v>
      </c>
      <c r="O58" s="25">
        <v>179.70988600000001</v>
      </c>
      <c r="P58" s="25">
        <v>200.80096699999999</v>
      </c>
      <c r="Q58" s="25">
        <v>234.065168</v>
      </c>
      <c r="R58" s="25">
        <v>252.40563</v>
      </c>
      <c r="S58" s="25">
        <v>253.81774299999898</v>
      </c>
      <c r="T58" s="25">
        <v>268.14309000000003</v>
      </c>
      <c r="U58" s="25">
        <v>293.463303</v>
      </c>
      <c r="V58" s="25">
        <v>303.78913999999997</v>
      </c>
      <c r="W58" s="25">
        <v>307.52124399999997</v>
      </c>
      <c r="X58" s="25">
        <v>316.10092800000001</v>
      </c>
      <c r="Y58" s="25">
        <v>296.391705</v>
      </c>
      <c r="Z58" s="25">
        <v>344.46021999999999</v>
      </c>
      <c r="AA58" s="25">
        <v>357.76643999999999</v>
      </c>
      <c r="AB58" s="25">
        <v>354.74968999999993</v>
      </c>
      <c r="AC58" s="25">
        <v>344.80023999999889</v>
      </c>
      <c r="AD58" s="25">
        <v>363.67221499999994</v>
      </c>
      <c r="AE58" s="25">
        <v>326.3460169999999</v>
      </c>
    </row>
    <row r="59" spans="1:31" s="28" customFormat="1">
      <c r="A59" s="34" t="s">
        <v>138</v>
      </c>
      <c r="B59" s="34"/>
      <c r="C59" s="35">
        <v>42801.285015186601</v>
      </c>
      <c r="D59" s="35">
        <v>42127.177815621959</v>
      </c>
      <c r="E59" s="35">
        <v>41221.578741557627</v>
      </c>
      <c r="F59" s="35">
        <v>33202.111019096177</v>
      </c>
      <c r="G59" s="35">
        <v>34185.340748600291</v>
      </c>
      <c r="H59" s="35">
        <v>33083.901549215763</v>
      </c>
      <c r="I59" s="35">
        <v>32651.396323143697</v>
      </c>
      <c r="J59" s="35">
        <v>32951.159777203837</v>
      </c>
      <c r="K59" s="35">
        <v>33637.043687797122</v>
      </c>
      <c r="L59" s="35">
        <v>32182.220812979827</v>
      </c>
      <c r="M59" s="35">
        <v>35897.585705806079</v>
      </c>
      <c r="N59" s="35">
        <v>35638.151039959484</v>
      </c>
      <c r="O59" s="35">
        <v>36164.831695527115</v>
      </c>
      <c r="P59" s="35">
        <v>39447.952071685126</v>
      </c>
      <c r="Q59" s="35">
        <v>41631.744681409829</v>
      </c>
      <c r="R59" s="35">
        <v>43096.361377381545</v>
      </c>
      <c r="S59" s="35">
        <v>47861.572557658168</v>
      </c>
      <c r="T59" s="35">
        <v>48714.951363098939</v>
      </c>
      <c r="U59" s="35">
        <v>46363.879748662359</v>
      </c>
      <c r="V59" s="35">
        <v>47123.18196299352</v>
      </c>
      <c r="W59" s="35">
        <v>48736.375885357644</v>
      </c>
      <c r="X59" s="35">
        <v>48804.332110671836</v>
      </c>
      <c r="Y59" s="35">
        <v>50434.381285659023</v>
      </c>
      <c r="Z59" s="35">
        <v>51056.899293115974</v>
      </c>
      <c r="AA59" s="35">
        <v>50382.394286274444</v>
      </c>
      <c r="AB59" s="35">
        <v>54306.704779347318</v>
      </c>
      <c r="AC59" s="35">
        <v>54329.871791429912</v>
      </c>
      <c r="AD59" s="35">
        <v>53241.869234075974</v>
      </c>
      <c r="AE59" s="35">
        <v>54254.23626848968</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1114.832640189913</v>
      </c>
      <c r="D64" s="33">
        <v>1114.8326398531601</v>
      </c>
      <c r="E64" s="33">
        <v>504.89807811544</v>
      </c>
      <c r="F64" s="33">
        <v>708.23004480927</v>
      </c>
      <c r="G64" s="33">
        <v>880.41990573990699</v>
      </c>
      <c r="H64" s="33">
        <v>699.07969534611004</v>
      </c>
      <c r="I64" s="33">
        <v>506.18476569732002</v>
      </c>
      <c r="J64" s="33">
        <v>449.50190547680899</v>
      </c>
      <c r="K64" s="33">
        <v>605.08739048262998</v>
      </c>
      <c r="L64" s="33">
        <v>675.99855229510501</v>
      </c>
      <c r="M64" s="33">
        <v>829.21520295261496</v>
      </c>
      <c r="N64" s="33">
        <v>936.18117727887</v>
      </c>
      <c r="O64" s="33">
        <v>1128.6000785976398</v>
      </c>
      <c r="P64" s="33">
        <v>1197.34167873202</v>
      </c>
      <c r="Q64" s="33">
        <v>823.48011830000007</v>
      </c>
      <c r="R64" s="33">
        <v>804.48177817290002</v>
      </c>
      <c r="S64" s="33">
        <v>1.1619216E-4</v>
      </c>
      <c r="T64" s="33">
        <v>1.1729316E-4</v>
      </c>
      <c r="U64" s="33">
        <v>1.1776848999999901E-4</v>
      </c>
      <c r="V64" s="33">
        <v>1.162607E-4</v>
      </c>
      <c r="W64" s="33">
        <v>1.5736976999999999E-4</v>
      </c>
      <c r="X64" s="33">
        <v>1.6138042999999999E-4</v>
      </c>
      <c r="Y64" s="33">
        <v>1.6833933E-4</v>
      </c>
      <c r="Z64" s="33">
        <v>1.6012643999999999E-4</v>
      </c>
      <c r="AA64" s="33">
        <v>1.6373751E-4</v>
      </c>
      <c r="AB64" s="33">
        <v>1.6922403000000001E-4</v>
      </c>
      <c r="AC64" s="33">
        <v>1.6727971999999999E-4</v>
      </c>
      <c r="AD64" s="33">
        <v>1.6537898E-4</v>
      </c>
      <c r="AE64" s="33">
        <v>1.633591E-4</v>
      </c>
    </row>
    <row r="65" spans="1:31" s="28" customFormat="1">
      <c r="A65" s="29" t="s">
        <v>133</v>
      </c>
      <c r="B65" s="29" t="s">
        <v>32</v>
      </c>
      <c r="C65" s="33">
        <v>654.33214999999996</v>
      </c>
      <c r="D65" s="33">
        <v>674.22595000000001</v>
      </c>
      <c r="E65" s="33">
        <v>640.52544999999998</v>
      </c>
      <c r="F65" s="33">
        <v>109.07234</v>
      </c>
      <c r="G65" s="33">
        <v>106.71055</v>
      </c>
      <c r="H65" s="33">
        <v>125.974205</v>
      </c>
      <c r="I65" s="33">
        <v>81.796610000000001</v>
      </c>
      <c r="J65" s="33">
        <v>95.256559999999993</v>
      </c>
      <c r="K65" s="33">
        <v>81.573119999999903</v>
      </c>
      <c r="L65" s="33">
        <v>114.29687</v>
      </c>
      <c r="M65" s="33">
        <v>176.18114</v>
      </c>
      <c r="N65" s="33">
        <v>316.35367000000002</v>
      </c>
      <c r="O65" s="33">
        <v>382.11362000000003</v>
      </c>
      <c r="P65" s="33">
        <v>696.7681</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45.002549765188697</v>
      </c>
      <c r="D66" s="33">
        <v>24.047739444138802</v>
      </c>
      <c r="E66" s="33">
        <v>84.26009312520749</v>
      </c>
      <c r="F66" s="33">
        <v>88.465915861506801</v>
      </c>
      <c r="G66" s="33">
        <v>113.22965044527675</v>
      </c>
      <c r="H66" s="33">
        <v>108.63764401256091</v>
      </c>
      <c r="I66" s="33">
        <v>55.979351350026391</v>
      </c>
      <c r="J66" s="33">
        <v>64.199789003707096</v>
      </c>
      <c r="K66" s="33">
        <v>60.217344073191413</v>
      </c>
      <c r="L66" s="33">
        <v>88.592783667245314</v>
      </c>
      <c r="M66" s="33">
        <v>149.50845553963146</v>
      </c>
      <c r="N66" s="33">
        <v>248.62328398223465</v>
      </c>
      <c r="O66" s="33">
        <v>300.10926178142392</v>
      </c>
      <c r="P66" s="33">
        <v>401.693457260061</v>
      </c>
      <c r="Q66" s="33">
        <v>232.71307451937099</v>
      </c>
      <c r="R66" s="33">
        <v>202.49545796997796</v>
      </c>
      <c r="S66" s="33">
        <v>681.92611437664004</v>
      </c>
      <c r="T66" s="33">
        <v>745.52302826521702</v>
      </c>
      <c r="U66" s="33">
        <v>895.19166496120999</v>
      </c>
      <c r="V66" s="33">
        <v>1000.7455125720697</v>
      </c>
      <c r="W66" s="33">
        <v>1214.6190534465898</v>
      </c>
      <c r="X66" s="33">
        <v>1412.4098013356495</v>
      </c>
      <c r="Y66" s="33">
        <v>1862.8488945835998</v>
      </c>
      <c r="Z66" s="33">
        <v>883.49906213152997</v>
      </c>
      <c r="AA66" s="33">
        <v>934.38599269847907</v>
      </c>
      <c r="AB66" s="33">
        <v>965.27773862900005</v>
      </c>
      <c r="AC66" s="33">
        <v>932.42467907421053</v>
      </c>
      <c r="AD66" s="33">
        <v>1055.67285899642</v>
      </c>
      <c r="AE66" s="33">
        <v>970.12901365998994</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6387.2222052245661</v>
      </c>
      <c r="D68" s="33">
        <v>7189.6864870467725</v>
      </c>
      <c r="E68" s="33">
        <v>6946.9638382095136</v>
      </c>
      <c r="F68" s="33">
        <v>9682.3881265107011</v>
      </c>
      <c r="G68" s="33">
        <v>9415.171366527733</v>
      </c>
      <c r="H68" s="33">
        <v>10496.073911313288</v>
      </c>
      <c r="I68" s="33">
        <v>10708.579869871259</v>
      </c>
      <c r="J68" s="33">
        <v>12530.475555330617</v>
      </c>
      <c r="K68" s="33">
        <v>12534.597047580542</v>
      </c>
      <c r="L68" s="33">
        <v>12033.885414650758</v>
      </c>
      <c r="M68" s="33">
        <v>12419.345775002857</v>
      </c>
      <c r="N68" s="33">
        <v>12660.637636012681</v>
      </c>
      <c r="O68" s="33">
        <v>12281.382083784463</v>
      </c>
      <c r="P68" s="33">
        <v>11419.607028002094</v>
      </c>
      <c r="Q68" s="33">
        <v>12828.578492950877</v>
      </c>
      <c r="R68" s="33">
        <v>12329.397296775218</v>
      </c>
      <c r="S68" s="33">
        <v>11853.002802891366</v>
      </c>
      <c r="T68" s="33">
        <v>12474.915233393149</v>
      </c>
      <c r="U68" s="33">
        <v>12703.064823720972</v>
      </c>
      <c r="V68" s="33">
        <v>13260.601436874058</v>
      </c>
      <c r="W68" s="33">
        <v>13274.55987168747</v>
      </c>
      <c r="X68" s="33">
        <v>13242.687582631535</v>
      </c>
      <c r="Y68" s="33">
        <v>13240.149223193341</v>
      </c>
      <c r="Z68" s="33">
        <v>14905.479461613711</v>
      </c>
      <c r="AA68" s="33">
        <v>14315.523797791971</v>
      </c>
      <c r="AB68" s="33">
        <v>16728.47615881851</v>
      </c>
      <c r="AC68" s="33">
        <v>17372.844930905081</v>
      </c>
      <c r="AD68" s="33">
        <v>16766.094199697029</v>
      </c>
      <c r="AE68" s="33">
        <v>17193.111427913427</v>
      </c>
    </row>
    <row r="69" spans="1:31" s="28" customFormat="1">
      <c r="A69" s="29" t="s">
        <v>133</v>
      </c>
      <c r="B69" s="29" t="s">
        <v>68</v>
      </c>
      <c r="C69" s="33">
        <v>947.1377523556389</v>
      </c>
      <c r="D69" s="33">
        <v>1101.7093939025526</v>
      </c>
      <c r="E69" s="33">
        <v>1111.8390774388747</v>
      </c>
      <c r="F69" s="33">
        <v>1067.4597192731458</v>
      </c>
      <c r="G69" s="33">
        <v>1041.4938911419015</v>
      </c>
      <c r="H69" s="33">
        <v>1066.2811026777881</v>
      </c>
      <c r="I69" s="33">
        <v>1099.2721698249857</v>
      </c>
      <c r="J69" s="33">
        <v>1045.2080704271609</v>
      </c>
      <c r="K69" s="33">
        <v>1089.256375833276</v>
      </c>
      <c r="L69" s="33">
        <v>1098.9329103598711</v>
      </c>
      <c r="M69" s="33">
        <v>1300.2137913874478</v>
      </c>
      <c r="N69" s="33">
        <v>1382.4535880090787</v>
      </c>
      <c r="O69" s="33">
        <v>1602.5680231679908</v>
      </c>
      <c r="P69" s="33">
        <v>1586.428147230431</v>
      </c>
      <c r="Q69" s="33">
        <v>1650.2477132975689</v>
      </c>
      <c r="R69" s="33">
        <v>2310.8385265217412</v>
      </c>
      <c r="S69" s="33">
        <v>2992.8778533212089</v>
      </c>
      <c r="T69" s="33">
        <v>2978.1355068095886</v>
      </c>
      <c r="U69" s="33">
        <v>2961.713345381816</v>
      </c>
      <c r="V69" s="33">
        <v>3077.3620678456682</v>
      </c>
      <c r="W69" s="33">
        <v>3008.9178040665547</v>
      </c>
      <c r="X69" s="33">
        <v>2884.873147266906</v>
      </c>
      <c r="Y69" s="33">
        <v>3270.9679586114894</v>
      </c>
      <c r="Z69" s="33">
        <v>2998.5274676095337</v>
      </c>
      <c r="AA69" s="33">
        <v>3055.7364413971941</v>
      </c>
      <c r="AB69" s="33">
        <v>2650.6487231491692</v>
      </c>
      <c r="AC69" s="33">
        <v>2664.2596243894636</v>
      </c>
      <c r="AD69" s="33">
        <v>2610.47668154959</v>
      </c>
      <c r="AE69" s="33">
        <v>3306.4849755914502</v>
      </c>
    </row>
    <row r="70" spans="1:31" s="28" customFormat="1">
      <c r="A70" s="29" t="s">
        <v>133</v>
      </c>
      <c r="B70" s="29" t="s">
        <v>36</v>
      </c>
      <c r="C70" s="33">
        <v>84.248621537533992</v>
      </c>
      <c r="D70" s="33">
        <v>86.051936573090003</v>
      </c>
      <c r="E70" s="33">
        <v>108.02722693714</v>
      </c>
      <c r="F70" s="33">
        <v>108.44941006212999</v>
      </c>
      <c r="G70" s="33">
        <v>109.18418038713399</v>
      </c>
      <c r="H70" s="33">
        <v>111.874698396155</v>
      </c>
      <c r="I70" s="33">
        <v>107.20258921912</v>
      </c>
      <c r="J70" s="33">
        <v>101.54599240914</v>
      </c>
      <c r="K70" s="33">
        <v>99.03727951397002</v>
      </c>
      <c r="L70" s="33">
        <v>97.715860711539904</v>
      </c>
      <c r="M70" s="33">
        <v>93.596037103249998</v>
      </c>
      <c r="N70" s="33">
        <v>89.0736430364</v>
      </c>
      <c r="O70" s="33">
        <v>86.129075754800013</v>
      </c>
      <c r="P70" s="33">
        <v>67.846672960199996</v>
      </c>
      <c r="Q70" s="33">
        <v>648.11714999999992</v>
      </c>
      <c r="R70" s="33">
        <v>644.51168000000007</v>
      </c>
      <c r="S70" s="33">
        <v>757.67373199999997</v>
      </c>
      <c r="T70" s="33">
        <v>745.92754000000002</v>
      </c>
      <c r="U70" s="33">
        <v>753.58828399999902</v>
      </c>
      <c r="V70" s="33">
        <v>733.32787499999995</v>
      </c>
      <c r="W70" s="33">
        <v>1260.2676449999999</v>
      </c>
      <c r="X70" s="33">
        <v>1218.4280099999999</v>
      </c>
      <c r="Y70" s="33">
        <v>1119.27477</v>
      </c>
      <c r="Z70" s="33">
        <v>1251.790334</v>
      </c>
      <c r="AA70" s="33">
        <v>1258.6033579999998</v>
      </c>
      <c r="AB70" s="33">
        <v>1161.5236969999899</v>
      </c>
      <c r="AC70" s="33">
        <v>1170.6219020000001</v>
      </c>
      <c r="AD70" s="33">
        <v>1159.3034949999999</v>
      </c>
      <c r="AE70" s="33">
        <v>1099.6052399999999</v>
      </c>
    </row>
    <row r="71" spans="1:31" s="28" customFormat="1">
      <c r="A71" s="29" t="s">
        <v>133</v>
      </c>
      <c r="B71" s="29" t="s">
        <v>73</v>
      </c>
      <c r="C71" s="33">
        <v>0</v>
      </c>
      <c r="D71" s="33">
        <v>0</v>
      </c>
      <c r="E71" s="33">
        <v>7.1153659999999993E-5</v>
      </c>
      <c r="F71" s="33">
        <v>7.2139934000000003E-5</v>
      </c>
      <c r="G71" s="33">
        <v>7.0919194999999997E-5</v>
      </c>
      <c r="H71" s="33">
        <v>8.3339519999999897E-5</v>
      </c>
      <c r="I71" s="33">
        <v>8.3297080000000004E-5</v>
      </c>
      <c r="J71" s="33">
        <v>8.5771899999999998E-5</v>
      </c>
      <c r="K71" s="33">
        <v>1.00937744999999E-4</v>
      </c>
      <c r="L71" s="33">
        <v>1.1472229399999999E-4</v>
      </c>
      <c r="M71" s="33">
        <v>1.2626687999999999E-4</v>
      </c>
      <c r="N71" s="33">
        <v>2.2955917E-4</v>
      </c>
      <c r="O71" s="33">
        <v>2.2550715999999999E-4</v>
      </c>
      <c r="P71" s="33">
        <v>2.25932E-4</v>
      </c>
      <c r="Q71" s="33">
        <v>2.7668967999999999E-4</v>
      </c>
      <c r="R71" s="33">
        <v>2.7978040000000001E-4</v>
      </c>
      <c r="S71" s="33">
        <v>3.7583393999999999E-4</v>
      </c>
      <c r="T71" s="33">
        <v>3.7477921999999999E-4</v>
      </c>
      <c r="U71" s="33">
        <v>3.8331613E-4</v>
      </c>
      <c r="V71" s="33">
        <v>3.8396004999999999E-4</v>
      </c>
      <c r="W71" s="33">
        <v>5.9109739999999998E-4</v>
      </c>
      <c r="X71" s="33">
        <v>5.7102414000000004E-4</v>
      </c>
      <c r="Y71" s="33">
        <v>5.7503679999999996E-4</v>
      </c>
      <c r="Z71" s="33">
        <v>1.3516234000000001E-3</v>
      </c>
      <c r="AA71" s="33">
        <v>1.3393131E-3</v>
      </c>
      <c r="AB71" s="33">
        <v>1.3186153999999999E-3</v>
      </c>
      <c r="AC71" s="33">
        <v>1.3333048999999899E-3</v>
      </c>
      <c r="AD71" s="33">
        <v>1.3568629999999901E-3</v>
      </c>
      <c r="AE71" s="33">
        <v>1.3724179E-3</v>
      </c>
    </row>
    <row r="72" spans="1:31" s="28" customFormat="1">
      <c r="A72" s="29" t="s">
        <v>133</v>
      </c>
      <c r="B72" s="29" t="s">
        <v>56</v>
      </c>
      <c r="C72" s="25">
        <v>5.2910091100000001</v>
      </c>
      <c r="D72" s="25">
        <v>9.0766876399999994</v>
      </c>
      <c r="E72" s="25">
        <v>14.406864730000001</v>
      </c>
      <c r="F72" s="25">
        <v>17.664619999999999</v>
      </c>
      <c r="G72" s="25">
        <v>21.833772639999999</v>
      </c>
      <c r="H72" s="25">
        <v>27.5015839</v>
      </c>
      <c r="I72" s="25">
        <v>32.159435099999996</v>
      </c>
      <c r="J72" s="25">
        <v>37.219486899999985</v>
      </c>
      <c r="K72" s="25">
        <v>45.094317199999999</v>
      </c>
      <c r="L72" s="25">
        <v>53.427543</v>
      </c>
      <c r="M72" s="25">
        <v>63.448251999999997</v>
      </c>
      <c r="N72" s="25">
        <v>64.273896999999991</v>
      </c>
      <c r="O72" s="25">
        <v>69.079397400000005</v>
      </c>
      <c r="P72" s="25">
        <v>74.633143000000004</v>
      </c>
      <c r="Q72" s="25">
        <v>72.999251999999998</v>
      </c>
      <c r="R72" s="25">
        <v>78.532727999999992</v>
      </c>
      <c r="S72" s="25">
        <v>80.308099999999996</v>
      </c>
      <c r="T72" s="25">
        <v>83.252337999999895</v>
      </c>
      <c r="U72" s="25">
        <v>88.193546999999995</v>
      </c>
      <c r="V72" s="25">
        <v>89.74475799999999</v>
      </c>
      <c r="W72" s="25">
        <v>88.322556999999989</v>
      </c>
      <c r="X72" s="25">
        <v>88.948926</v>
      </c>
      <c r="Y72" s="25">
        <v>79.224850000000004</v>
      </c>
      <c r="Z72" s="25">
        <v>90.902711999999994</v>
      </c>
      <c r="AA72" s="25">
        <v>94.233036999999996</v>
      </c>
      <c r="AB72" s="25">
        <v>83.830037000000004</v>
      </c>
      <c r="AC72" s="25">
        <v>86.980114</v>
      </c>
      <c r="AD72" s="25">
        <v>92.519904999999895</v>
      </c>
      <c r="AE72" s="25">
        <v>81.611525</v>
      </c>
    </row>
    <row r="73" spans="1:31" s="28" customFormat="1">
      <c r="A73" s="34" t="s">
        <v>138</v>
      </c>
      <c r="B73" s="34"/>
      <c r="C73" s="35">
        <v>9148.5272975353055</v>
      </c>
      <c r="D73" s="35">
        <v>10104.502210246625</v>
      </c>
      <c r="E73" s="35">
        <v>9288.4865368890369</v>
      </c>
      <c r="F73" s="35">
        <v>11655.616146454624</v>
      </c>
      <c r="G73" s="35">
        <v>11557.025363854818</v>
      </c>
      <c r="H73" s="35">
        <v>12496.046558349746</v>
      </c>
      <c r="I73" s="35">
        <v>12451.812766743591</v>
      </c>
      <c r="J73" s="35">
        <v>14184.641880238294</v>
      </c>
      <c r="K73" s="35">
        <v>14370.73127796964</v>
      </c>
      <c r="L73" s="35">
        <v>14011.706530972981</v>
      </c>
      <c r="M73" s="35">
        <v>14874.464364882553</v>
      </c>
      <c r="N73" s="35">
        <v>15544.249355282866</v>
      </c>
      <c r="O73" s="35">
        <v>15694.773067331518</v>
      </c>
      <c r="P73" s="35">
        <v>15301.838411224606</v>
      </c>
      <c r="Q73" s="35">
        <v>15535.019399067818</v>
      </c>
      <c r="R73" s="35">
        <v>15647.213059439837</v>
      </c>
      <c r="S73" s="35">
        <v>15527.806886781374</v>
      </c>
      <c r="T73" s="35">
        <v>16198.573885761114</v>
      </c>
      <c r="U73" s="35">
        <v>16559.969951832489</v>
      </c>
      <c r="V73" s="35">
        <v>17338.709133552496</v>
      </c>
      <c r="W73" s="35">
        <v>17498.096886570384</v>
      </c>
      <c r="X73" s="35">
        <v>17539.970692614523</v>
      </c>
      <c r="Y73" s="35">
        <v>18373.966244727759</v>
      </c>
      <c r="Z73" s="35">
        <v>18787.506151481215</v>
      </c>
      <c r="AA73" s="35">
        <v>18305.646395625154</v>
      </c>
      <c r="AB73" s="35">
        <v>20344.40278982071</v>
      </c>
      <c r="AC73" s="35">
        <v>20969.529401648473</v>
      </c>
      <c r="AD73" s="35">
        <v>20432.243905622017</v>
      </c>
      <c r="AE73" s="35">
        <v>21469.725580523969</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2.5035481999999998E-5</v>
      </c>
      <c r="D78" s="33">
        <v>2.4547358E-5</v>
      </c>
      <c r="E78" s="33">
        <v>2.5446045999999999E-5</v>
      </c>
      <c r="F78" s="33">
        <v>2.5537574E-5</v>
      </c>
      <c r="G78" s="33">
        <v>2.5544053999999999E-5</v>
      </c>
      <c r="H78" s="33">
        <v>2.6362141999999899E-5</v>
      </c>
      <c r="I78" s="33">
        <v>2.8403875999999999E-5</v>
      </c>
      <c r="J78" s="33">
        <v>2.9158247E-5</v>
      </c>
      <c r="K78" s="33">
        <v>3.1759623999999999E-5</v>
      </c>
      <c r="L78" s="33">
        <v>3.2180273E-5</v>
      </c>
      <c r="M78" s="33">
        <v>3.2124752999999999E-5</v>
      </c>
      <c r="N78" s="33">
        <v>3.6241559999999999E-5</v>
      </c>
      <c r="O78" s="33">
        <v>3.626549E-5</v>
      </c>
      <c r="P78" s="33">
        <v>3.5270739999999997E-5</v>
      </c>
      <c r="Q78" s="33">
        <v>3.5881170000000003E-5</v>
      </c>
      <c r="R78" s="33">
        <v>3.6974787000000002E-5</v>
      </c>
      <c r="S78" s="33">
        <v>3.8022302999999998E-5</v>
      </c>
      <c r="T78" s="33">
        <v>4.1217531999999997E-5</v>
      </c>
      <c r="U78" s="33">
        <v>4.3938999999999899E-5</v>
      </c>
      <c r="V78" s="33">
        <v>4.31076149999999E-5</v>
      </c>
      <c r="W78" s="33">
        <v>4.8732956000000002E-5</v>
      </c>
      <c r="X78" s="33">
        <v>4.8952120000000003E-5</v>
      </c>
      <c r="Y78" s="33">
        <v>4.7787084999999899E-5</v>
      </c>
      <c r="Z78" s="33">
        <v>4.8351131999999999E-5</v>
      </c>
      <c r="AA78" s="33">
        <v>5.1029780000000003E-5</v>
      </c>
      <c r="AB78" s="33">
        <v>5.5574530000000003E-5</v>
      </c>
      <c r="AC78" s="33">
        <v>5.9807101999999997E-5</v>
      </c>
      <c r="AD78" s="33">
        <v>6.1449590000000001E-5</v>
      </c>
      <c r="AE78" s="33">
        <v>5.6827163999999998E-5</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1.8744134199999999E-5</v>
      </c>
      <c r="D80" s="33">
        <v>1.7659806399999989E-5</v>
      </c>
      <c r="E80" s="33">
        <v>1.8713626199999991E-5</v>
      </c>
      <c r="F80" s="33">
        <v>1.9097016899999998E-5</v>
      </c>
      <c r="G80" s="33">
        <v>1.92762703E-5</v>
      </c>
      <c r="H80" s="33">
        <v>2.0485406999999988E-5</v>
      </c>
      <c r="I80" s="33">
        <v>2.1600065099999989E-5</v>
      </c>
      <c r="J80" s="33">
        <v>2.2328327499999979E-5</v>
      </c>
      <c r="K80" s="33">
        <v>2.4003320000000002E-5</v>
      </c>
      <c r="L80" s="33">
        <v>2.4432130999999991E-5</v>
      </c>
      <c r="M80" s="33">
        <v>2.4108136800000002E-5</v>
      </c>
      <c r="N80" s="33">
        <v>8.4432173451599993E-2</v>
      </c>
      <c r="O80" s="33">
        <v>2.7358591999999991E-5</v>
      </c>
      <c r="P80" s="33">
        <v>2.507071469999999E-5</v>
      </c>
      <c r="Q80" s="33">
        <v>0.1017468266991</v>
      </c>
      <c r="R80" s="33">
        <v>2.7877717400000002E-5</v>
      </c>
      <c r="S80" s="33">
        <v>0.59508037292299998</v>
      </c>
      <c r="T80" s="33">
        <v>3.067966139999999E-5</v>
      </c>
      <c r="U80" s="33">
        <v>0.69859077801699998</v>
      </c>
      <c r="V80" s="33">
        <v>0.247571624105</v>
      </c>
      <c r="W80" s="33">
        <v>0.74186976912500002</v>
      </c>
      <c r="X80" s="33">
        <v>3.1375227999999899E-5</v>
      </c>
      <c r="Y80" s="33">
        <v>5.2673154379999998E-3</v>
      </c>
      <c r="Z80" s="33">
        <v>0.56412871863300007</v>
      </c>
      <c r="AA80" s="33">
        <v>3.1427381799999903E-5</v>
      </c>
      <c r="AB80" s="33">
        <v>0.23040630943199999</v>
      </c>
      <c r="AC80" s="33">
        <v>0.247674936658</v>
      </c>
      <c r="AD80" s="33">
        <v>2.2519644559960001</v>
      </c>
      <c r="AE80" s="33">
        <v>0.46078080174399999</v>
      </c>
    </row>
    <row r="81" spans="1:35" s="28" customFormat="1">
      <c r="A81" s="29" t="s">
        <v>134</v>
      </c>
      <c r="B81" s="29" t="s">
        <v>65</v>
      </c>
      <c r="C81" s="33">
        <v>7733.9509339999995</v>
      </c>
      <c r="D81" s="33">
        <v>8157.0944699999982</v>
      </c>
      <c r="E81" s="33">
        <v>7777.2467899999992</v>
      </c>
      <c r="F81" s="33">
        <v>8852.1743299999962</v>
      </c>
      <c r="G81" s="33">
        <v>9280.1272299999964</v>
      </c>
      <c r="H81" s="33">
        <v>8736.732149999998</v>
      </c>
      <c r="I81" s="33">
        <v>8748.8764099999989</v>
      </c>
      <c r="J81" s="33">
        <v>8752.4567799999986</v>
      </c>
      <c r="K81" s="33">
        <v>8552.7783599999984</v>
      </c>
      <c r="L81" s="33">
        <v>8672.5799299999981</v>
      </c>
      <c r="M81" s="33">
        <v>8059.0962</v>
      </c>
      <c r="N81" s="33">
        <v>8531.0939399999988</v>
      </c>
      <c r="O81" s="33">
        <v>8858.564879999989</v>
      </c>
      <c r="P81" s="33">
        <v>9075.593069999999</v>
      </c>
      <c r="Q81" s="33">
        <v>8760.4633999999987</v>
      </c>
      <c r="R81" s="33">
        <v>8327.9490300000016</v>
      </c>
      <c r="S81" s="33">
        <v>8670.1706999999897</v>
      </c>
      <c r="T81" s="33">
        <v>7971.8079099999986</v>
      </c>
      <c r="U81" s="33">
        <v>8021.5717499999992</v>
      </c>
      <c r="V81" s="33">
        <v>7728.40434</v>
      </c>
      <c r="W81" s="33">
        <v>8190.631049999999</v>
      </c>
      <c r="X81" s="33">
        <v>8696.3031299999984</v>
      </c>
      <c r="Y81" s="33">
        <v>8652.4992199999979</v>
      </c>
      <c r="Z81" s="33">
        <v>7958.6712199999984</v>
      </c>
      <c r="AA81" s="33">
        <v>8336.7383800000007</v>
      </c>
      <c r="AB81" s="33">
        <v>9196.4268400000001</v>
      </c>
      <c r="AC81" s="33">
        <v>8893.7006799999981</v>
      </c>
      <c r="AD81" s="33">
        <v>8878.5166800000006</v>
      </c>
      <c r="AE81" s="33">
        <v>8966.9797499999913</v>
      </c>
    </row>
    <row r="82" spans="1:35" s="28" customFormat="1">
      <c r="A82" s="29" t="s">
        <v>134</v>
      </c>
      <c r="B82" s="29" t="s">
        <v>69</v>
      </c>
      <c r="C82" s="33">
        <v>3055.0493860611778</v>
      </c>
      <c r="D82" s="33">
        <v>3377.2511858977696</v>
      </c>
      <c r="E82" s="33">
        <v>4058.9330128180004</v>
      </c>
      <c r="F82" s="33">
        <v>4027.7237120106188</v>
      </c>
      <c r="G82" s="33">
        <v>4232.9651340420378</v>
      </c>
      <c r="H82" s="33">
        <v>4287.6653919860491</v>
      </c>
      <c r="I82" s="33">
        <v>4365.3323765734604</v>
      </c>
      <c r="J82" s="33">
        <v>4392.07424926967</v>
      </c>
      <c r="K82" s="33">
        <v>4365.4545752189288</v>
      </c>
      <c r="L82" s="33">
        <v>4199.4103853043198</v>
      </c>
      <c r="M82" s="33">
        <v>4684.4070273857687</v>
      </c>
      <c r="N82" s="33">
        <v>4341.6272696244705</v>
      </c>
      <c r="O82" s="33">
        <v>4321.8728211436301</v>
      </c>
      <c r="P82" s="33">
        <v>4503.1158839034269</v>
      </c>
      <c r="Q82" s="33">
        <v>4584.4820825767492</v>
      </c>
      <c r="R82" s="33">
        <v>5021.0149303322696</v>
      </c>
      <c r="S82" s="33">
        <v>4736.1721697705198</v>
      </c>
      <c r="T82" s="33">
        <v>5243.7503312468598</v>
      </c>
      <c r="U82" s="33">
        <v>5033.3673728764188</v>
      </c>
      <c r="V82" s="33">
        <v>5542.5770337017484</v>
      </c>
      <c r="W82" s="33">
        <v>5206.5964061688392</v>
      </c>
      <c r="X82" s="33">
        <v>5155.0547465742875</v>
      </c>
      <c r="Y82" s="33">
        <v>5383.1116055571592</v>
      </c>
      <c r="Z82" s="33">
        <v>5154.078394304739</v>
      </c>
      <c r="AA82" s="33">
        <v>5466.9777691176996</v>
      </c>
      <c r="AB82" s="33">
        <v>5478.68182438649</v>
      </c>
      <c r="AC82" s="33">
        <v>5412.1869445552493</v>
      </c>
      <c r="AD82" s="33">
        <v>5233.5992117466403</v>
      </c>
      <c r="AE82" s="33">
        <v>5664.2011637616815</v>
      </c>
    </row>
    <row r="83" spans="1:35" s="28" customFormat="1">
      <c r="A83" s="29" t="s">
        <v>134</v>
      </c>
      <c r="B83" s="29" t="s">
        <v>68</v>
      </c>
      <c r="C83" s="33">
        <v>6.9860243000000002E-6</v>
      </c>
      <c r="D83" s="33">
        <v>1.1230979000000001E-5</v>
      </c>
      <c r="E83" s="33">
        <v>1.4181142E-5</v>
      </c>
      <c r="F83" s="33">
        <v>1.5291651000000001E-5</v>
      </c>
      <c r="G83" s="33">
        <v>1.3192997000000001E-5</v>
      </c>
      <c r="H83" s="33">
        <v>1.5251569E-5</v>
      </c>
      <c r="I83" s="33">
        <v>1.8781884E-5</v>
      </c>
      <c r="J83" s="33">
        <v>1.9895221999999999E-5</v>
      </c>
      <c r="K83" s="33">
        <v>3.4760902E-5</v>
      </c>
      <c r="L83" s="33">
        <v>4.8213812999999998E-5</v>
      </c>
      <c r="M83" s="33">
        <v>5.1833852999999902E-5</v>
      </c>
      <c r="N83" s="33">
        <v>8.4601816000000004E-5</v>
      </c>
      <c r="O83" s="33">
        <v>8.5636726000000004E-5</v>
      </c>
      <c r="P83" s="33">
        <v>7.1794589999999998E-5</v>
      </c>
      <c r="Q83" s="33">
        <v>8.0530924999999993E-5</v>
      </c>
      <c r="R83" s="33">
        <v>7.7337569999999994E-5</v>
      </c>
      <c r="S83" s="33">
        <v>7.7552760000000005E-5</v>
      </c>
      <c r="T83" s="33">
        <v>1.3357796999999901E-4</v>
      </c>
      <c r="U83" s="33">
        <v>1.3112013E-4</v>
      </c>
      <c r="V83" s="33">
        <v>1.17913056E-4</v>
      </c>
      <c r="W83" s="33">
        <v>1.6988482E-4</v>
      </c>
      <c r="X83" s="33">
        <v>1.7382969999999999E-4</v>
      </c>
      <c r="Y83" s="33">
        <v>1.4462316000000001E-4</v>
      </c>
      <c r="Z83" s="33">
        <v>1.6191546E-4</v>
      </c>
      <c r="AA83" s="33">
        <v>1.582322E-4</v>
      </c>
      <c r="AB83" s="33">
        <v>1.5692015999999999E-4</v>
      </c>
      <c r="AC83" s="33">
        <v>1.74395489999999E-4</v>
      </c>
      <c r="AD83" s="33">
        <v>1.72788499999999E-4</v>
      </c>
      <c r="AE83" s="33">
        <v>1.3111252E-4</v>
      </c>
    </row>
    <row r="84" spans="1:35" s="28" customFormat="1">
      <c r="A84" s="29" t="s">
        <v>134</v>
      </c>
      <c r="B84" s="29" t="s">
        <v>36</v>
      </c>
      <c r="C84" s="33">
        <v>5.9589829999999999E-5</v>
      </c>
      <c r="D84" s="33">
        <v>6.3328675999999997E-5</v>
      </c>
      <c r="E84" s="33">
        <v>6.2181049999999997E-5</v>
      </c>
      <c r="F84" s="33">
        <v>6.2337276000000005E-5</v>
      </c>
      <c r="G84" s="33">
        <v>6.4951789999999996E-5</v>
      </c>
      <c r="H84" s="33">
        <v>6.7434160000000003E-5</v>
      </c>
      <c r="I84" s="33">
        <v>7.3544359999999997E-5</v>
      </c>
      <c r="J84" s="33">
        <v>8.6413819999999896E-5</v>
      </c>
      <c r="K84" s="33">
        <v>1.1457743E-4</v>
      </c>
      <c r="L84" s="33">
        <v>1.2214168E-4</v>
      </c>
      <c r="M84" s="33">
        <v>1.3151352E-4</v>
      </c>
      <c r="N84" s="33">
        <v>1.5055652E-4</v>
      </c>
      <c r="O84" s="33">
        <v>1.5548879E-4</v>
      </c>
      <c r="P84" s="33">
        <v>1.8196866000000001E-4</v>
      </c>
      <c r="Q84" s="33">
        <v>1.7726107E-4</v>
      </c>
      <c r="R84" s="33">
        <v>1.8792276000000001E-4</v>
      </c>
      <c r="S84" s="33">
        <v>2.0964683999999899E-4</v>
      </c>
      <c r="T84" s="33">
        <v>2.0787618999999901E-4</v>
      </c>
      <c r="U84" s="33">
        <v>2.7770264E-4</v>
      </c>
      <c r="V84" s="33">
        <v>3.3214147000000001E-4</v>
      </c>
      <c r="W84" s="33">
        <v>2.7721430000000001E-4</v>
      </c>
      <c r="X84" s="33">
        <v>2.8181349999999898E-4</v>
      </c>
      <c r="Y84" s="33">
        <v>3.4572762999999899E-4</v>
      </c>
      <c r="Z84" s="33">
        <v>3.6088257999999999E-4</v>
      </c>
      <c r="AA84" s="33">
        <v>3.4946139999999999E-4</v>
      </c>
      <c r="AB84" s="33">
        <v>4.0566164999999998E-4</v>
      </c>
      <c r="AC84" s="33">
        <v>3.8163025999999998E-4</v>
      </c>
      <c r="AD84" s="33">
        <v>4.2352104E-4</v>
      </c>
      <c r="AE84" s="33">
        <v>6.5547830000000002E-4</v>
      </c>
    </row>
    <row r="85" spans="1:35" s="28" customFormat="1">
      <c r="A85" s="29" t="s">
        <v>134</v>
      </c>
      <c r="B85" s="29" t="s">
        <v>73</v>
      </c>
      <c r="C85" s="33">
        <v>0</v>
      </c>
      <c r="D85" s="33">
        <v>0</v>
      </c>
      <c r="E85" s="33">
        <v>1.6235401000000001E-4</v>
      </c>
      <c r="F85" s="33">
        <v>1.6536442400000002E-4</v>
      </c>
      <c r="G85" s="33">
        <v>1.7937703E-4</v>
      </c>
      <c r="H85" s="33">
        <v>1.9229605000000002E-4</v>
      </c>
      <c r="I85" s="33">
        <v>1.9293433999999991E-4</v>
      </c>
      <c r="J85" s="33">
        <v>2.1723772999999899E-4</v>
      </c>
      <c r="K85" s="33">
        <v>2.08111703999999E-4</v>
      </c>
      <c r="L85" s="33">
        <v>2.2596366499999998E-4</v>
      </c>
      <c r="M85" s="33">
        <v>2.5493138000000002E-4</v>
      </c>
      <c r="N85" s="33">
        <v>2.67454229999999E-4</v>
      </c>
      <c r="O85" s="33">
        <v>2.7933314999999999E-4</v>
      </c>
      <c r="P85" s="33">
        <v>3.3795718999999897E-4</v>
      </c>
      <c r="Q85" s="33">
        <v>3.2334808E-4</v>
      </c>
      <c r="R85" s="33">
        <v>3.3296265999999998E-4</v>
      </c>
      <c r="S85" s="33">
        <v>3.8445672999999999E-4</v>
      </c>
      <c r="T85" s="33">
        <v>3.7347779999999999E-4</v>
      </c>
      <c r="U85" s="33">
        <v>5.1064595E-4</v>
      </c>
      <c r="V85" s="33">
        <v>6.1200452000000007E-4</v>
      </c>
      <c r="W85" s="33">
        <v>5.0891874999999909E-4</v>
      </c>
      <c r="X85" s="33">
        <v>5.0535070999999999E-4</v>
      </c>
      <c r="Y85" s="33">
        <v>6.3423652000000003E-4</v>
      </c>
      <c r="Z85" s="33">
        <v>6.0363324000000003E-4</v>
      </c>
      <c r="AA85" s="33">
        <v>5.7566721999999899E-4</v>
      </c>
      <c r="AB85" s="33">
        <v>6.5901252999999999E-4</v>
      </c>
      <c r="AC85" s="33">
        <v>5.8563734999999997E-4</v>
      </c>
      <c r="AD85" s="33">
        <v>6.3636388999999995E-4</v>
      </c>
      <c r="AE85" s="33">
        <v>9.8673253999999994E-4</v>
      </c>
    </row>
    <row r="86" spans="1:35" s="28" customFormat="1">
      <c r="A86" s="29" t="s">
        <v>134</v>
      </c>
      <c r="B86" s="29" t="s">
        <v>56</v>
      </c>
      <c r="C86" s="25">
        <v>0.15495652799999998</v>
      </c>
      <c r="D86" s="25">
        <v>0.45234862199999998</v>
      </c>
      <c r="E86" s="25">
        <v>0.64290094599999992</v>
      </c>
      <c r="F86" s="25">
        <v>0.75911711500000001</v>
      </c>
      <c r="G86" s="25">
        <v>1.262664357</v>
      </c>
      <c r="H86" s="25">
        <v>1.8775010599999999</v>
      </c>
      <c r="I86" s="25">
        <v>2.4975305900000002</v>
      </c>
      <c r="J86" s="25">
        <v>3.2612039799999999</v>
      </c>
      <c r="K86" s="25">
        <v>3.8285507000000001</v>
      </c>
      <c r="L86" s="25">
        <v>4.5214663999999898</v>
      </c>
      <c r="M86" s="25">
        <v>6.6423515000000002</v>
      </c>
      <c r="N86" s="25">
        <v>5.8694405300000003</v>
      </c>
      <c r="O86" s="25">
        <v>6.4744624000000002</v>
      </c>
      <c r="P86" s="25">
        <v>9.4885896999999986</v>
      </c>
      <c r="Q86" s="25">
        <v>8.5292941599999903</v>
      </c>
      <c r="R86" s="25">
        <v>9.8747372000000002</v>
      </c>
      <c r="S86" s="25">
        <v>11.66103379999999</v>
      </c>
      <c r="T86" s="25">
        <v>11.18360919999999</v>
      </c>
      <c r="U86" s="25">
        <v>12.60785069999999</v>
      </c>
      <c r="V86" s="25">
        <v>14.40711279999999</v>
      </c>
      <c r="W86" s="25">
        <v>14.4410515</v>
      </c>
      <c r="X86" s="25">
        <v>14.092278199999999</v>
      </c>
      <c r="Y86" s="25">
        <v>16.102271399999999</v>
      </c>
      <c r="Z86" s="25">
        <v>17.387318</v>
      </c>
      <c r="AA86" s="25">
        <v>16.368236499999899</v>
      </c>
      <c r="AB86" s="25">
        <v>17.810556999999999</v>
      </c>
      <c r="AC86" s="25">
        <v>15.395655999999901</v>
      </c>
      <c r="AD86" s="25">
        <v>18.449739799999989</v>
      </c>
      <c r="AE86" s="25">
        <v>18.853004600000002</v>
      </c>
      <c r="AH86" s="13"/>
      <c r="AI86" s="13"/>
    </row>
    <row r="87" spans="1:35" s="28" customFormat="1">
      <c r="A87" s="34" t="s">
        <v>138</v>
      </c>
      <c r="B87" s="34"/>
      <c r="C87" s="35">
        <v>10789.000370826818</v>
      </c>
      <c r="D87" s="35">
        <v>11534.34570933591</v>
      </c>
      <c r="E87" s="35">
        <v>11836.179861158813</v>
      </c>
      <c r="F87" s="35">
        <v>12879.898101936857</v>
      </c>
      <c r="G87" s="35">
        <v>13513.092422055355</v>
      </c>
      <c r="H87" s="35">
        <v>13024.397604085165</v>
      </c>
      <c r="I87" s="35">
        <v>13114.208855359284</v>
      </c>
      <c r="J87" s="35">
        <v>13144.531100651466</v>
      </c>
      <c r="K87" s="35">
        <v>12918.233025742775</v>
      </c>
      <c r="L87" s="35">
        <v>12871.990420130534</v>
      </c>
      <c r="M87" s="35">
        <v>12743.503335452511</v>
      </c>
      <c r="N87" s="35">
        <v>12872.805762641297</v>
      </c>
      <c r="O87" s="35">
        <v>13180.437850404427</v>
      </c>
      <c r="P87" s="35">
        <v>13578.709086039471</v>
      </c>
      <c r="Q87" s="35">
        <v>13345.047345815541</v>
      </c>
      <c r="R87" s="35">
        <v>13348.964102522345</v>
      </c>
      <c r="S87" s="35">
        <v>13406.938065718496</v>
      </c>
      <c r="T87" s="35">
        <v>13215.558446722021</v>
      </c>
      <c r="U87" s="35">
        <v>13055.637888713565</v>
      </c>
      <c r="V87" s="35">
        <v>13271.229106346524</v>
      </c>
      <c r="W87" s="35">
        <v>13397.969544555739</v>
      </c>
      <c r="X87" s="35">
        <v>13851.358130731334</v>
      </c>
      <c r="Y87" s="35">
        <v>14035.61628528284</v>
      </c>
      <c r="Z87" s="35">
        <v>13113.31395328996</v>
      </c>
      <c r="AA87" s="35">
        <v>13803.716389807061</v>
      </c>
      <c r="AB87" s="35">
        <v>14675.339283190613</v>
      </c>
      <c r="AC87" s="35">
        <v>14306.135533694498</v>
      </c>
      <c r="AD87" s="35">
        <v>14114.368090440727</v>
      </c>
      <c r="AE87" s="35">
        <v>14631.641882503101</v>
      </c>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163.632614714071</v>
      </c>
      <c r="D92" s="33">
        <v>261.01498997942792</v>
      </c>
      <c r="E92" s="33">
        <v>312.8415391082039</v>
      </c>
      <c r="F92" s="33">
        <v>396.87217206640292</v>
      </c>
      <c r="G92" s="33">
        <v>409.33575095933992</v>
      </c>
      <c r="H92" s="33">
        <v>422.14671375071595</v>
      </c>
      <c r="I92" s="33">
        <v>410.22553071771398</v>
      </c>
      <c r="J92" s="33">
        <v>387.29247002441394</v>
      </c>
      <c r="K92" s="33">
        <v>385.95936655704389</v>
      </c>
      <c r="L92" s="33">
        <v>378.13604427364976</v>
      </c>
      <c r="M92" s="33">
        <v>383.99091265386403</v>
      </c>
      <c r="N92" s="33">
        <v>882.05256380520007</v>
      </c>
      <c r="O92" s="33">
        <v>1001.1414778110599</v>
      </c>
      <c r="P92" s="33">
        <v>983.17733819984005</v>
      </c>
      <c r="Q92" s="33">
        <v>1693.3709154368198</v>
      </c>
      <c r="R92" s="33">
        <v>1695.2147993474498</v>
      </c>
      <c r="S92" s="33">
        <v>1951.9390954670598</v>
      </c>
      <c r="T92" s="33">
        <v>1932.021064552129</v>
      </c>
      <c r="U92" s="33">
        <v>2694.0983508217491</v>
      </c>
      <c r="V92" s="33">
        <v>2619.8417833204703</v>
      </c>
      <c r="W92" s="33">
        <v>7578.3867798532892</v>
      </c>
      <c r="X92" s="33">
        <v>8051.499334998839</v>
      </c>
      <c r="Y92" s="33">
        <v>7798.0977796194411</v>
      </c>
      <c r="Z92" s="33">
        <v>8612.3995616523589</v>
      </c>
      <c r="AA92" s="33">
        <v>8549.4668642378783</v>
      </c>
      <c r="AB92" s="33">
        <v>13725.454483034899</v>
      </c>
      <c r="AC92" s="33">
        <v>13943.623055288801</v>
      </c>
      <c r="AD92" s="33">
        <v>15802.904397651551</v>
      </c>
      <c r="AE92" s="33">
        <v>16555.654906262833</v>
      </c>
      <c r="AF92" s="13"/>
      <c r="AG92" s="13"/>
      <c r="AH92" s="13"/>
      <c r="AI92" s="13"/>
    </row>
    <row r="93" spans="1:35" collapsed="1">
      <c r="A93" s="29" t="s">
        <v>40</v>
      </c>
      <c r="B93" s="29" t="s">
        <v>72</v>
      </c>
      <c r="C93" s="33">
        <v>657.08061799999996</v>
      </c>
      <c r="D93" s="33">
        <v>1039.4867799999979</v>
      </c>
      <c r="E93" s="33">
        <v>1218.6219137914247</v>
      </c>
      <c r="F93" s="33">
        <v>2999.6924179727862</v>
      </c>
      <c r="G93" s="33">
        <v>6061.8251428688418</v>
      </c>
      <c r="H93" s="33">
        <v>6447.8194335749386</v>
      </c>
      <c r="I93" s="33">
        <v>8539.9014789682133</v>
      </c>
      <c r="J93" s="33">
        <v>8398.6476490941695</v>
      </c>
      <c r="K93" s="33">
        <v>8729.7049004420205</v>
      </c>
      <c r="L93" s="33">
        <v>9059.7362468875399</v>
      </c>
      <c r="M93" s="33">
        <v>9542.3569006844591</v>
      </c>
      <c r="N93" s="33">
        <v>21032.568039083937</v>
      </c>
      <c r="O93" s="33">
        <v>22436.182653549433</v>
      </c>
      <c r="P93" s="33">
        <v>22401.234047242549</v>
      </c>
      <c r="Q93" s="33">
        <v>25898.646506368452</v>
      </c>
      <c r="R93" s="33">
        <v>25544.962344506821</v>
      </c>
      <c r="S93" s="33">
        <v>30643.458076974202</v>
      </c>
      <c r="T93" s="33">
        <v>30421.360611745382</v>
      </c>
      <c r="U93" s="33">
        <v>32172.599829114271</v>
      </c>
      <c r="V93" s="33">
        <v>31567.479716357608</v>
      </c>
      <c r="W93" s="33">
        <v>32396.368946103419</v>
      </c>
      <c r="X93" s="33">
        <v>33689.674577478567</v>
      </c>
      <c r="Y93" s="33">
        <v>30512.56959248782</v>
      </c>
      <c r="Z93" s="33">
        <v>33789.558118739413</v>
      </c>
      <c r="AA93" s="33">
        <v>33469.670838990889</v>
      </c>
      <c r="AB93" s="33">
        <v>31890.482336611782</v>
      </c>
      <c r="AC93" s="33">
        <v>31668.359502627201</v>
      </c>
      <c r="AD93" s="33">
        <v>29914.554223245159</v>
      </c>
      <c r="AE93" s="33">
        <v>28317.900628206229</v>
      </c>
    </row>
    <row r="94" spans="1:35">
      <c r="A94" s="29" t="s">
        <v>40</v>
      </c>
      <c r="B94" s="29" t="s">
        <v>76</v>
      </c>
      <c r="C94" s="33">
        <v>17.55193509599999</v>
      </c>
      <c r="D94" s="33">
        <v>32.352814897999998</v>
      </c>
      <c r="E94" s="33">
        <v>62.319279022999993</v>
      </c>
      <c r="F94" s="33">
        <v>101.679157077</v>
      </c>
      <c r="G94" s="33">
        <v>148.22687660999989</v>
      </c>
      <c r="H94" s="33">
        <v>210.35249409399989</v>
      </c>
      <c r="I94" s="33">
        <v>259.48877748999985</v>
      </c>
      <c r="J94" s="33">
        <v>308.93463392999996</v>
      </c>
      <c r="K94" s="33">
        <v>404.68843866999902</v>
      </c>
      <c r="L94" s="33">
        <v>498.44896682999888</v>
      </c>
      <c r="M94" s="33">
        <v>639.68717693999906</v>
      </c>
      <c r="N94" s="33">
        <v>642.18280896999886</v>
      </c>
      <c r="O94" s="33">
        <v>708.36891164999872</v>
      </c>
      <c r="P94" s="33">
        <v>789.49065759999871</v>
      </c>
      <c r="Q94" s="33">
        <v>880.90127899999993</v>
      </c>
      <c r="R94" s="33">
        <v>953.1273524999998</v>
      </c>
      <c r="S94" s="33">
        <v>968.24552719999997</v>
      </c>
      <c r="T94" s="33">
        <v>1037.0649711999997</v>
      </c>
      <c r="U94" s="33">
        <v>1089.517104</v>
      </c>
      <c r="V94" s="33">
        <v>1159.4852994999987</v>
      </c>
      <c r="W94" s="33">
        <v>1169.6794046999998</v>
      </c>
      <c r="X94" s="33">
        <v>1220.2709819999998</v>
      </c>
      <c r="Y94" s="33">
        <v>1121.561762699999</v>
      </c>
      <c r="Z94" s="33">
        <v>1254.6569698000001</v>
      </c>
      <c r="AA94" s="33">
        <v>1268.3571535999999</v>
      </c>
      <c r="AB94" s="33">
        <v>1199.466721399999</v>
      </c>
      <c r="AC94" s="33">
        <v>1208.6270096999997</v>
      </c>
      <c r="AD94" s="33">
        <v>1198.0800722999988</v>
      </c>
      <c r="AE94" s="33">
        <v>1099.9498450000001</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1.05212327E-4</v>
      </c>
      <c r="D97" s="33">
        <v>1.13636128E-4</v>
      </c>
      <c r="E97" s="33">
        <v>1.1451777400000001E-4</v>
      </c>
      <c r="F97" s="33">
        <v>1.147222679999999E-4</v>
      </c>
      <c r="G97" s="33">
        <v>1.1163257E-4</v>
      </c>
      <c r="H97" s="33">
        <v>1.1546710299999979E-4</v>
      </c>
      <c r="I97" s="33">
        <v>1.3412425000000001E-4</v>
      </c>
      <c r="J97" s="33">
        <v>1.5430133499999988E-4</v>
      </c>
      <c r="K97" s="33">
        <v>2.5308001499999998E-4</v>
      </c>
      <c r="L97" s="33">
        <v>2.8379163000000001E-4</v>
      </c>
      <c r="M97" s="33">
        <v>3.1406145399999903E-4</v>
      </c>
      <c r="N97" s="33">
        <v>206.18207244120001</v>
      </c>
      <c r="O97" s="33">
        <v>204.18610163847998</v>
      </c>
      <c r="P97" s="33">
        <v>205.62093915315</v>
      </c>
      <c r="Q97" s="33">
        <v>208.02731053603998</v>
      </c>
      <c r="R97" s="33">
        <v>207.5849379153</v>
      </c>
      <c r="S97" s="33">
        <v>202.78002591456001</v>
      </c>
      <c r="T97" s="33">
        <v>202.76836774130001</v>
      </c>
      <c r="U97" s="33">
        <v>952.41321465544991</v>
      </c>
      <c r="V97" s="33">
        <v>929.56160658300007</v>
      </c>
      <c r="W97" s="33">
        <v>3464.7779937788</v>
      </c>
      <c r="X97" s="33">
        <v>3461.4444834179999</v>
      </c>
      <c r="Y97" s="33">
        <v>3362.6739388616002</v>
      </c>
      <c r="Z97" s="33">
        <v>3535.9986770804999</v>
      </c>
      <c r="AA97" s="33">
        <v>3505.9064929992996</v>
      </c>
      <c r="AB97" s="33">
        <v>3448.8511900999997</v>
      </c>
      <c r="AC97" s="33">
        <v>3418.0979879340002</v>
      </c>
      <c r="AD97" s="33">
        <v>3504.7623667580001</v>
      </c>
      <c r="AE97" s="33">
        <v>3418.8277490310002</v>
      </c>
    </row>
    <row r="98" spans="1:31">
      <c r="A98" s="29" t="s">
        <v>130</v>
      </c>
      <c r="B98" s="29" t="s">
        <v>72</v>
      </c>
      <c r="C98" s="33">
        <v>346.09846800000003</v>
      </c>
      <c r="D98" s="33">
        <v>614.11983999999802</v>
      </c>
      <c r="E98" s="33">
        <v>719.60982507339497</v>
      </c>
      <c r="F98" s="33">
        <v>2460.9535957076359</v>
      </c>
      <c r="G98" s="33">
        <v>5515.5081931071618</v>
      </c>
      <c r="H98" s="33">
        <v>5820.7861948194095</v>
      </c>
      <c r="I98" s="33">
        <v>7794.4620971496088</v>
      </c>
      <c r="J98" s="33">
        <v>7697.6973553052294</v>
      </c>
      <c r="K98" s="33">
        <v>7960.1182899377009</v>
      </c>
      <c r="L98" s="33">
        <v>8256.3705316541291</v>
      </c>
      <c r="M98" s="33">
        <v>8662.2248166203899</v>
      </c>
      <c r="N98" s="33">
        <v>13776.1625772687</v>
      </c>
      <c r="O98" s="33">
        <v>13757.617222610501</v>
      </c>
      <c r="P98" s="33">
        <v>13961.115082775699</v>
      </c>
      <c r="Q98" s="33">
        <v>15776.6649571425</v>
      </c>
      <c r="R98" s="33">
        <v>15438.360077274401</v>
      </c>
      <c r="S98" s="33">
        <v>17497.226198501699</v>
      </c>
      <c r="T98" s="33">
        <v>17175.76744259899</v>
      </c>
      <c r="U98" s="33">
        <v>17690.736865465598</v>
      </c>
      <c r="V98" s="33">
        <v>17244.3602149117</v>
      </c>
      <c r="W98" s="33">
        <v>17414.722474983988</v>
      </c>
      <c r="X98" s="33">
        <v>17898.874249777</v>
      </c>
      <c r="Y98" s="33">
        <v>16448.205082550001</v>
      </c>
      <c r="Z98" s="33">
        <v>18740.844011443001</v>
      </c>
      <c r="AA98" s="33">
        <v>18823.655571366999</v>
      </c>
      <c r="AB98" s="33">
        <v>18238.39140475</v>
      </c>
      <c r="AC98" s="33">
        <v>17403.279493588001</v>
      </c>
      <c r="AD98" s="33">
        <v>17624.71578210199</v>
      </c>
      <c r="AE98" s="33">
        <v>16825.181066806988</v>
      </c>
    </row>
    <row r="99" spans="1:31">
      <c r="A99" s="29" t="s">
        <v>130</v>
      </c>
      <c r="B99" s="29" t="s">
        <v>76</v>
      </c>
      <c r="C99" s="33">
        <v>3.6279761399999999</v>
      </c>
      <c r="D99" s="33">
        <v>7.0883067300000002</v>
      </c>
      <c r="E99" s="33">
        <v>21.171064899999987</v>
      </c>
      <c r="F99" s="33">
        <v>34.012259</v>
      </c>
      <c r="G99" s="33">
        <v>52.318241999999998</v>
      </c>
      <c r="H99" s="33">
        <v>77.475021400000003</v>
      </c>
      <c r="I99" s="33">
        <v>93.422417999999993</v>
      </c>
      <c r="J99" s="33">
        <v>109.14624599999999</v>
      </c>
      <c r="K99" s="33">
        <v>142.24992599999899</v>
      </c>
      <c r="L99" s="33">
        <v>174.929869999999</v>
      </c>
      <c r="M99" s="33">
        <v>216.90169800000001</v>
      </c>
      <c r="N99" s="33">
        <v>223.01107699999898</v>
      </c>
      <c r="O99" s="33">
        <v>249.63977499999902</v>
      </c>
      <c r="P99" s="33">
        <v>274.98757000000001</v>
      </c>
      <c r="Q99" s="33">
        <v>305.5709379999999</v>
      </c>
      <c r="R99" s="33">
        <v>329.31893600000001</v>
      </c>
      <c r="S99" s="33">
        <v>340.15519</v>
      </c>
      <c r="T99" s="33">
        <v>364.87183599999992</v>
      </c>
      <c r="U99" s="33">
        <v>373.08391999999998</v>
      </c>
      <c r="V99" s="33">
        <v>392.14773999999892</v>
      </c>
      <c r="W99" s="33">
        <v>399.29916500000002</v>
      </c>
      <c r="X99" s="33">
        <v>434.5883199999999</v>
      </c>
      <c r="Y99" s="33">
        <v>395.841284999999</v>
      </c>
      <c r="Z99" s="33">
        <v>453.33913999999999</v>
      </c>
      <c r="AA99" s="33">
        <v>463.34179</v>
      </c>
      <c r="AB99" s="33">
        <v>460.62016999999901</v>
      </c>
      <c r="AC99" s="33">
        <v>456.71538999999996</v>
      </c>
      <c r="AD99" s="33">
        <v>489.85835000000003</v>
      </c>
      <c r="AE99" s="33">
        <v>443.20269000000002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7.5393684000000006E-5</v>
      </c>
      <c r="D102" s="33">
        <v>26.679749285139902</v>
      </c>
      <c r="E102" s="33">
        <v>31.212723935416001</v>
      </c>
      <c r="F102" s="33">
        <v>37.679794246650005</v>
      </c>
      <c r="G102" s="33">
        <v>37.697889171150003</v>
      </c>
      <c r="H102" s="33">
        <v>39.100184540309996</v>
      </c>
      <c r="I102" s="33">
        <v>41.462972660083999</v>
      </c>
      <c r="J102" s="33">
        <v>38.774530047400006</v>
      </c>
      <c r="K102" s="33">
        <v>38.257832071560003</v>
      </c>
      <c r="L102" s="33">
        <v>39.151680732859994</v>
      </c>
      <c r="M102" s="33">
        <v>38.837836343820001</v>
      </c>
      <c r="N102" s="33">
        <v>364.54591999999997</v>
      </c>
      <c r="O102" s="33">
        <v>533.05877399999997</v>
      </c>
      <c r="P102" s="33">
        <v>538.05724599999996</v>
      </c>
      <c r="Q102" s="33">
        <v>551.02614699999992</v>
      </c>
      <c r="R102" s="33">
        <v>557.73131799999999</v>
      </c>
      <c r="S102" s="33">
        <v>697.69471399999998</v>
      </c>
      <c r="T102" s="33">
        <v>693.54602499999999</v>
      </c>
      <c r="U102" s="33">
        <v>698.12252599999897</v>
      </c>
      <c r="V102" s="33">
        <v>671.36084000000005</v>
      </c>
      <c r="W102" s="33">
        <v>1604.5301999999999</v>
      </c>
      <c r="X102" s="33">
        <v>2212.1149999999998</v>
      </c>
      <c r="Y102" s="33">
        <v>2217.7336</v>
      </c>
      <c r="Z102" s="33">
        <v>2631.3157000000001</v>
      </c>
      <c r="AA102" s="33">
        <v>2586.6343000000002</v>
      </c>
      <c r="AB102" s="33">
        <v>7038.6342999999997</v>
      </c>
      <c r="AC102" s="33">
        <v>7264.2330000000002</v>
      </c>
      <c r="AD102" s="33">
        <v>8437.2160000000003</v>
      </c>
      <c r="AE102" s="33">
        <v>9312.2420000000002</v>
      </c>
    </row>
    <row r="103" spans="1:31">
      <c r="A103" s="29" t="s">
        <v>131</v>
      </c>
      <c r="B103" s="29" t="s">
        <v>72</v>
      </c>
      <c r="C103" s="33">
        <v>310.98214999999999</v>
      </c>
      <c r="D103" s="33">
        <v>425.36694</v>
      </c>
      <c r="E103" s="33">
        <v>499.01169187498999</v>
      </c>
      <c r="F103" s="33">
        <v>538.73831679983005</v>
      </c>
      <c r="G103" s="33">
        <v>546.31643119669991</v>
      </c>
      <c r="H103" s="33">
        <v>627.03255622450001</v>
      </c>
      <c r="I103" s="33">
        <v>745.43870517483003</v>
      </c>
      <c r="J103" s="33">
        <v>700.94958906490001</v>
      </c>
      <c r="K103" s="33">
        <v>769.58583301784995</v>
      </c>
      <c r="L103" s="33">
        <v>803.36218425499999</v>
      </c>
      <c r="M103" s="33">
        <v>804.67337639949994</v>
      </c>
      <c r="N103" s="33">
        <v>2262.7848399999998</v>
      </c>
      <c r="O103" s="33">
        <v>3813.7397999999903</v>
      </c>
      <c r="P103" s="33">
        <v>3766.9542599999991</v>
      </c>
      <c r="Q103" s="33">
        <v>3984.8378000000002</v>
      </c>
      <c r="R103" s="33">
        <v>3926.9036999999998</v>
      </c>
      <c r="S103" s="33">
        <v>6675.3339299999889</v>
      </c>
      <c r="T103" s="33">
        <v>6890.0194299999985</v>
      </c>
      <c r="U103" s="33">
        <v>7865.7338499999996</v>
      </c>
      <c r="V103" s="33">
        <v>7971.1455500000002</v>
      </c>
      <c r="W103" s="33">
        <v>8202.4058000000005</v>
      </c>
      <c r="X103" s="33">
        <v>9278.5519799999984</v>
      </c>
      <c r="Y103" s="33">
        <v>8177.9357999999993</v>
      </c>
      <c r="Z103" s="33">
        <v>8444.2219599999989</v>
      </c>
      <c r="AA103" s="33">
        <v>7913.2672699999903</v>
      </c>
      <c r="AB103" s="33">
        <v>7134.0777699999999</v>
      </c>
      <c r="AC103" s="33">
        <v>7672.6421</v>
      </c>
      <c r="AD103" s="33">
        <v>5713.7754599999998</v>
      </c>
      <c r="AE103" s="33">
        <v>5256.1726099999996</v>
      </c>
    </row>
    <row r="104" spans="1:31">
      <c r="A104" s="29" t="s">
        <v>131</v>
      </c>
      <c r="B104" s="29" t="s">
        <v>76</v>
      </c>
      <c r="C104" s="33">
        <v>4.0444757399999895</v>
      </c>
      <c r="D104" s="33">
        <v>6.84884015</v>
      </c>
      <c r="E104" s="33">
        <v>11.2431666</v>
      </c>
      <c r="F104" s="33">
        <v>20.1504686</v>
      </c>
      <c r="G104" s="33">
        <v>29.295124999999899</v>
      </c>
      <c r="H104" s="33">
        <v>40.589900999999998</v>
      </c>
      <c r="I104" s="33">
        <v>53.359001399999897</v>
      </c>
      <c r="J104" s="33">
        <v>63.033358</v>
      </c>
      <c r="K104" s="33">
        <v>80.13946</v>
      </c>
      <c r="L104" s="33">
        <v>103.892505</v>
      </c>
      <c r="M104" s="33">
        <v>137.712234999999</v>
      </c>
      <c r="N104" s="33">
        <v>138.21294899999998</v>
      </c>
      <c r="O104" s="33">
        <v>152.79707599999998</v>
      </c>
      <c r="P104" s="33">
        <v>172.14259299999998</v>
      </c>
      <c r="Q104" s="33">
        <v>196.953306</v>
      </c>
      <c r="R104" s="33">
        <v>214.69245699999988</v>
      </c>
      <c r="S104" s="33">
        <v>213.12315700000002</v>
      </c>
      <c r="T104" s="33">
        <v>235.81400000000002</v>
      </c>
      <c r="U104" s="33">
        <v>244.41995799999998</v>
      </c>
      <c r="V104" s="33">
        <v>276.26257800000002</v>
      </c>
      <c r="W104" s="33">
        <v>279.38972000000001</v>
      </c>
      <c r="X104" s="33">
        <v>281.10773</v>
      </c>
      <c r="Y104" s="33">
        <v>257.04763500000001</v>
      </c>
      <c r="Z104" s="33">
        <v>257.76883699999991</v>
      </c>
      <c r="AA104" s="33">
        <v>241.14570599999999</v>
      </c>
      <c r="AB104" s="33">
        <v>192.94989699999999</v>
      </c>
      <c r="AC104" s="33">
        <v>213.19020699999999</v>
      </c>
      <c r="AD104" s="33">
        <v>140.54262</v>
      </c>
      <c r="AE104" s="33">
        <v>144.47287699999998</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59.926664516380008</v>
      </c>
      <c r="D107" s="33">
        <v>127.79315396132999</v>
      </c>
      <c r="E107" s="33">
        <v>148.5666253576</v>
      </c>
      <c r="F107" s="33">
        <v>225.30403651567991</v>
      </c>
      <c r="G107" s="33">
        <v>236.84240239327991</v>
      </c>
      <c r="H107" s="33">
        <v>244.92942480664399</v>
      </c>
      <c r="I107" s="33">
        <v>236.10853740715001</v>
      </c>
      <c r="J107" s="33">
        <v>223.45720333070898</v>
      </c>
      <c r="K107" s="33">
        <v>225.21686907709889</v>
      </c>
      <c r="L107" s="33">
        <v>218.56313156592989</v>
      </c>
      <c r="M107" s="33">
        <v>229.32109093242002</v>
      </c>
      <c r="N107" s="33">
        <v>201.34287062710001</v>
      </c>
      <c r="O107" s="33">
        <v>157.85942035500003</v>
      </c>
      <c r="P107" s="33">
        <v>155.73773671279997</v>
      </c>
      <c r="Q107" s="33">
        <v>168.15792936529999</v>
      </c>
      <c r="R107" s="33">
        <v>167.92692230490002</v>
      </c>
      <c r="S107" s="33">
        <v>156.4566240389</v>
      </c>
      <c r="T107" s="33">
        <v>152.06315705850002</v>
      </c>
      <c r="U107" s="33">
        <v>155.86307362099998</v>
      </c>
      <c r="V107" s="33">
        <v>150.22219567640002</v>
      </c>
      <c r="W107" s="33">
        <v>1025.62282</v>
      </c>
      <c r="X107" s="33">
        <v>937.83794999999998</v>
      </c>
      <c r="Y107" s="33">
        <v>901.78560000000004</v>
      </c>
      <c r="Z107" s="33">
        <v>968.44370000000004</v>
      </c>
      <c r="AA107" s="33">
        <v>969.44323999999995</v>
      </c>
      <c r="AB107" s="33">
        <v>1873.3516999999999</v>
      </c>
      <c r="AC107" s="33">
        <v>1876.7049999999999</v>
      </c>
      <c r="AD107" s="33">
        <v>2498.7667999999999</v>
      </c>
      <c r="AE107" s="33">
        <v>2528.3573999999999</v>
      </c>
    </row>
    <row r="108" spans="1:31">
      <c r="A108" s="29" t="s">
        <v>132</v>
      </c>
      <c r="B108" s="29" t="s">
        <v>72</v>
      </c>
      <c r="C108" s="33">
        <v>0</v>
      </c>
      <c r="D108" s="33">
        <v>0</v>
      </c>
      <c r="E108" s="33">
        <v>1.0421188E-4</v>
      </c>
      <c r="F108" s="33">
        <v>2.0802215000000001E-4</v>
      </c>
      <c r="G108" s="33">
        <v>2.0612631000000001E-4</v>
      </c>
      <c r="H108" s="33">
        <v>3.3875502000000002E-4</v>
      </c>
      <c r="I108" s="33">
        <v>3.2998914999999998E-4</v>
      </c>
      <c r="J108" s="33">
        <v>3.2740967999999899E-4</v>
      </c>
      <c r="K108" s="33">
        <v>3.8977004999999899E-4</v>
      </c>
      <c r="L108" s="33">
        <v>3.106284E-3</v>
      </c>
      <c r="M108" s="33">
        <v>75.45823</v>
      </c>
      <c r="N108" s="33">
        <v>4993.62</v>
      </c>
      <c r="O108" s="33">
        <v>4864.8249999999998</v>
      </c>
      <c r="P108" s="33">
        <v>4673.1639999999998</v>
      </c>
      <c r="Q108" s="33">
        <v>6137.143</v>
      </c>
      <c r="R108" s="33">
        <v>6179.6977999999999</v>
      </c>
      <c r="S108" s="33">
        <v>6470.8969999999999</v>
      </c>
      <c r="T108" s="33">
        <v>6355.5727999999999</v>
      </c>
      <c r="U108" s="33">
        <v>6616.1279999999997</v>
      </c>
      <c r="V108" s="33">
        <v>6351.9727000000003</v>
      </c>
      <c r="W108" s="33">
        <v>6779.2393000000002</v>
      </c>
      <c r="X108" s="33">
        <v>6512.2469999999903</v>
      </c>
      <c r="Y108" s="33">
        <v>5886.4272000000001</v>
      </c>
      <c r="Z108" s="33">
        <v>6604.4897000000001</v>
      </c>
      <c r="AA108" s="33">
        <v>6732.7456000000002</v>
      </c>
      <c r="AB108" s="33">
        <v>6518.0106999999998</v>
      </c>
      <c r="AC108" s="33">
        <v>6592.4354999999996</v>
      </c>
      <c r="AD108" s="33">
        <v>6576.0604999999996</v>
      </c>
      <c r="AE108" s="33">
        <v>6236.5439999999999</v>
      </c>
    </row>
    <row r="109" spans="1:31">
      <c r="A109" s="29" t="s">
        <v>132</v>
      </c>
      <c r="B109" s="29" t="s">
        <v>76</v>
      </c>
      <c r="C109" s="33">
        <v>3.3430302000000003</v>
      </c>
      <c r="D109" s="33">
        <v>6.9476552700000003</v>
      </c>
      <c r="E109" s="33">
        <v>11.868916899999999</v>
      </c>
      <c r="F109" s="33">
        <v>25.4011399</v>
      </c>
      <c r="G109" s="33">
        <v>38.897303000000001</v>
      </c>
      <c r="H109" s="33">
        <v>57.026849999999996</v>
      </c>
      <c r="I109" s="33">
        <v>71.013862999999986</v>
      </c>
      <c r="J109" s="33">
        <v>88.265478999999999</v>
      </c>
      <c r="K109" s="33">
        <v>123.472846</v>
      </c>
      <c r="L109" s="33">
        <v>150.181151</v>
      </c>
      <c r="M109" s="33">
        <v>200.781238</v>
      </c>
      <c r="N109" s="33">
        <v>196.74408799999998</v>
      </c>
      <c r="O109" s="33">
        <v>215.4172529999999</v>
      </c>
      <c r="P109" s="33">
        <v>241.3689839999989</v>
      </c>
      <c r="Q109" s="33">
        <v>280.573713</v>
      </c>
      <c r="R109" s="33">
        <v>302.94674999999995</v>
      </c>
      <c r="S109" s="33">
        <v>304.64162800000003</v>
      </c>
      <c r="T109" s="33">
        <v>322.73548999999997</v>
      </c>
      <c r="U109" s="33">
        <v>351.3256639999999</v>
      </c>
      <c r="V109" s="33">
        <v>365.66270499999985</v>
      </c>
      <c r="W109" s="33">
        <v>368.05503799999997</v>
      </c>
      <c r="X109" s="33">
        <v>380.59647699999999</v>
      </c>
      <c r="Y109" s="33">
        <v>354.540234</v>
      </c>
      <c r="Z109" s="33">
        <v>413.43414000000001</v>
      </c>
      <c r="AA109" s="33">
        <v>430.78730999999999</v>
      </c>
      <c r="AB109" s="33">
        <v>424.40134999999998</v>
      </c>
      <c r="AC109" s="33">
        <v>415.32333999999997</v>
      </c>
      <c r="AD109" s="33">
        <v>435.01198499999902</v>
      </c>
      <c r="AE109" s="33">
        <v>391.69277999999997</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103.70569948103</v>
      </c>
      <c r="D112" s="33">
        <v>106.54189855385002</v>
      </c>
      <c r="E112" s="33">
        <v>133.06200214617391</v>
      </c>
      <c r="F112" s="33">
        <v>133.8881532131</v>
      </c>
      <c r="G112" s="33">
        <v>134.79527137482998</v>
      </c>
      <c r="H112" s="33">
        <v>138.116909626439</v>
      </c>
      <c r="I112" s="33">
        <v>132.65379996169</v>
      </c>
      <c r="J112" s="33">
        <v>125.06048072655999</v>
      </c>
      <c r="K112" s="33">
        <v>122.48427744414001</v>
      </c>
      <c r="L112" s="33">
        <v>120.42080455279991</v>
      </c>
      <c r="M112" s="33">
        <v>115.83151650187</v>
      </c>
      <c r="N112" s="33">
        <v>109.981523573</v>
      </c>
      <c r="O112" s="33">
        <v>106.03699887800001</v>
      </c>
      <c r="P112" s="33">
        <v>83.761202244000003</v>
      </c>
      <c r="Q112" s="33">
        <v>766.15931999999987</v>
      </c>
      <c r="R112" s="33">
        <v>761.9713999999999</v>
      </c>
      <c r="S112" s="33">
        <v>895.00748499999997</v>
      </c>
      <c r="T112" s="33">
        <v>883.64326999999901</v>
      </c>
      <c r="U112" s="33">
        <v>887.69920999999999</v>
      </c>
      <c r="V112" s="33">
        <v>868.69674999999995</v>
      </c>
      <c r="W112" s="33">
        <v>1483.4554400000002</v>
      </c>
      <c r="X112" s="33">
        <v>1440.1015699999998</v>
      </c>
      <c r="Y112" s="33">
        <v>1315.9042340000001</v>
      </c>
      <c r="Z112" s="33">
        <v>1476.6410600000002</v>
      </c>
      <c r="AA112" s="33">
        <v>1487.48242</v>
      </c>
      <c r="AB112" s="33">
        <v>1364.616816</v>
      </c>
      <c r="AC112" s="33">
        <v>1384.5866179999998</v>
      </c>
      <c r="AD112" s="33">
        <v>1362.158733</v>
      </c>
      <c r="AE112" s="33">
        <v>1296.2269859999999</v>
      </c>
    </row>
    <row r="113" spans="1:31">
      <c r="A113" s="29" t="s">
        <v>133</v>
      </c>
      <c r="B113" s="29" t="s">
        <v>72</v>
      </c>
      <c r="C113" s="33">
        <v>0</v>
      </c>
      <c r="D113" s="33">
        <v>0</v>
      </c>
      <c r="E113" s="33">
        <v>8.8997669999999995E-5</v>
      </c>
      <c r="F113" s="33">
        <v>9.0322160000000005E-5</v>
      </c>
      <c r="G113" s="33">
        <v>8.8567109999999893E-5</v>
      </c>
      <c r="H113" s="33">
        <v>1.0405402E-4</v>
      </c>
      <c r="I113" s="33">
        <v>1.04514715E-4</v>
      </c>
      <c r="J113" s="33">
        <v>1.06820869999999E-4</v>
      </c>
      <c r="K113" s="33">
        <v>1.2653542E-4</v>
      </c>
      <c r="L113" s="33">
        <v>1.4323716000000001E-4</v>
      </c>
      <c r="M113" s="33">
        <v>1.5801045999999999E-4</v>
      </c>
      <c r="N113" s="33">
        <v>2.8713478000000001E-4</v>
      </c>
      <c r="O113" s="33">
        <v>2.8184701999999997E-4</v>
      </c>
      <c r="P113" s="33">
        <v>2.819675E-4</v>
      </c>
      <c r="Q113" s="33">
        <v>3.4579160000000001E-4</v>
      </c>
      <c r="R113" s="33">
        <v>3.4980162000000002E-4</v>
      </c>
      <c r="S113" s="33">
        <v>4.6971772000000003E-4</v>
      </c>
      <c r="T113" s="33">
        <v>4.7030454000000001E-4</v>
      </c>
      <c r="U113" s="33">
        <v>4.7731565000000002E-4</v>
      </c>
      <c r="V113" s="33">
        <v>4.8183577000000002E-4</v>
      </c>
      <c r="W113" s="33">
        <v>7.3699520000000001E-4</v>
      </c>
      <c r="X113" s="33">
        <v>7.1541243000000003E-4</v>
      </c>
      <c r="Y113" s="33">
        <v>7.1782664999999997E-4</v>
      </c>
      <c r="Z113" s="33">
        <v>1.69332859999999E-3</v>
      </c>
      <c r="AA113" s="33">
        <v>1.6764264999999999E-3</v>
      </c>
      <c r="AB113" s="33">
        <v>1.6415179E-3</v>
      </c>
      <c r="AC113" s="33">
        <v>1.6734025E-3</v>
      </c>
      <c r="AD113" s="33">
        <v>1.6893162E-3</v>
      </c>
      <c r="AE113" s="33">
        <v>1.7174657999999899E-3</v>
      </c>
    </row>
    <row r="114" spans="1:31">
      <c r="A114" s="29" t="s">
        <v>133</v>
      </c>
      <c r="B114" s="29" t="s">
        <v>76</v>
      </c>
      <c r="C114" s="33">
        <v>6.35046833</v>
      </c>
      <c r="D114" s="33">
        <v>10.922094549999999</v>
      </c>
      <c r="E114" s="33">
        <v>17.263749400000002</v>
      </c>
      <c r="F114" s="33">
        <v>21.2017414</v>
      </c>
      <c r="G114" s="33">
        <v>26.205715230000003</v>
      </c>
      <c r="H114" s="33">
        <v>33.008435199999901</v>
      </c>
      <c r="I114" s="33">
        <v>38.679871300000002</v>
      </c>
      <c r="J114" s="33">
        <v>44.5913246</v>
      </c>
      <c r="K114" s="33">
        <v>54.205920599999999</v>
      </c>
      <c r="L114" s="33">
        <v>64.043721999999903</v>
      </c>
      <c r="M114" s="33">
        <v>76.319603000000001</v>
      </c>
      <c r="N114" s="33">
        <v>77.169958300000005</v>
      </c>
      <c r="O114" s="33">
        <v>82.719062999999906</v>
      </c>
      <c r="P114" s="33">
        <v>89.577506</v>
      </c>
      <c r="Q114" s="33">
        <v>87.61645</v>
      </c>
      <c r="R114" s="33">
        <v>94.257924000000003</v>
      </c>
      <c r="S114" s="33">
        <v>96.388795999999999</v>
      </c>
      <c r="T114" s="33">
        <v>100.2206429999998</v>
      </c>
      <c r="U114" s="33">
        <v>105.55515699999999</v>
      </c>
      <c r="V114" s="33">
        <v>108.044033</v>
      </c>
      <c r="W114" s="33">
        <v>105.679062</v>
      </c>
      <c r="X114" s="33">
        <v>107.020034</v>
      </c>
      <c r="Y114" s="33">
        <v>94.828468000000001</v>
      </c>
      <c r="Z114" s="33">
        <v>109.267875</v>
      </c>
      <c r="AA114" s="33">
        <v>113.341734</v>
      </c>
      <c r="AB114" s="33">
        <v>100.21324799999999</v>
      </c>
      <c r="AC114" s="33">
        <v>104.819783</v>
      </c>
      <c r="AD114" s="33">
        <v>110.6228899999999</v>
      </c>
      <c r="AE114" s="33">
        <v>97.953412999999998</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7.0110649999999996E-5</v>
      </c>
      <c r="D117" s="33">
        <v>7.4542980000000006E-5</v>
      </c>
      <c r="E117" s="33">
        <v>7.3151239999999995E-5</v>
      </c>
      <c r="F117" s="33">
        <v>7.3368704999999995E-5</v>
      </c>
      <c r="G117" s="33">
        <v>7.6387509999999994E-5</v>
      </c>
      <c r="H117" s="33">
        <v>7.931022E-5</v>
      </c>
      <c r="I117" s="33">
        <v>8.6564540000000004E-5</v>
      </c>
      <c r="J117" s="33">
        <v>1.0161841E-4</v>
      </c>
      <c r="K117" s="33">
        <v>1.3488422999999999E-4</v>
      </c>
      <c r="L117" s="33">
        <v>1.4363042999999999E-4</v>
      </c>
      <c r="M117" s="33">
        <v>1.5481429999999999E-4</v>
      </c>
      <c r="N117" s="33">
        <v>1.7716389999999999E-4</v>
      </c>
      <c r="O117" s="33">
        <v>1.82939579999999E-4</v>
      </c>
      <c r="P117" s="33">
        <v>2.1408988999999901E-4</v>
      </c>
      <c r="Q117" s="33">
        <v>2.0853547999999999E-4</v>
      </c>
      <c r="R117" s="33">
        <v>2.21127249999999E-4</v>
      </c>
      <c r="S117" s="33">
        <v>2.465136E-4</v>
      </c>
      <c r="T117" s="33">
        <v>2.44752329999999E-4</v>
      </c>
      <c r="U117" s="33">
        <v>3.2654529999999899E-4</v>
      </c>
      <c r="V117" s="33">
        <v>3.9106106999999999E-4</v>
      </c>
      <c r="W117" s="33">
        <v>3.2607448999999998E-4</v>
      </c>
      <c r="X117" s="33">
        <v>3.3158084E-4</v>
      </c>
      <c r="Y117" s="33">
        <v>4.0675784E-4</v>
      </c>
      <c r="Z117" s="33">
        <v>4.24571859999999E-4</v>
      </c>
      <c r="AA117" s="33">
        <v>4.1123857999999998E-4</v>
      </c>
      <c r="AB117" s="33">
        <v>4.7693489999999899E-4</v>
      </c>
      <c r="AC117" s="33">
        <v>4.4935480000000001E-4</v>
      </c>
      <c r="AD117" s="33">
        <v>4.9789354999999998E-4</v>
      </c>
      <c r="AE117" s="33">
        <v>7.7123182999999998E-4</v>
      </c>
    </row>
    <row r="118" spans="1:31">
      <c r="A118" s="29" t="s">
        <v>134</v>
      </c>
      <c r="B118" s="29" t="s">
        <v>72</v>
      </c>
      <c r="C118" s="33">
        <v>0</v>
      </c>
      <c r="D118" s="33">
        <v>0</v>
      </c>
      <c r="E118" s="33">
        <v>2.0363348999999901E-4</v>
      </c>
      <c r="F118" s="33">
        <v>2.0712101000000001E-4</v>
      </c>
      <c r="G118" s="33">
        <v>2.2387155999999901E-4</v>
      </c>
      <c r="H118" s="33">
        <v>2.39721989999999E-4</v>
      </c>
      <c r="I118" s="33">
        <v>2.4213990999999999E-4</v>
      </c>
      <c r="J118" s="33">
        <v>2.7049348999999903E-4</v>
      </c>
      <c r="K118" s="33">
        <v>2.6118099999999998E-4</v>
      </c>
      <c r="L118" s="33">
        <v>2.8145725000000002E-4</v>
      </c>
      <c r="M118" s="33">
        <v>3.1965410999999999E-4</v>
      </c>
      <c r="N118" s="33">
        <v>3.3468045999999899E-4</v>
      </c>
      <c r="O118" s="33">
        <v>3.4909191999999898E-4</v>
      </c>
      <c r="P118" s="33">
        <v>4.2249935000000002E-4</v>
      </c>
      <c r="Q118" s="33">
        <v>4.0343435E-4</v>
      </c>
      <c r="R118" s="33">
        <v>4.1743079999999999E-4</v>
      </c>
      <c r="S118" s="33">
        <v>4.7875479000000001E-4</v>
      </c>
      <c r="T118" s="33">
        <v>4.6884184999999997E-4</v>
      </c>
      <c r="U118" s="33">
        <v>6.3633302000000002E-4</v>
      </c>
      <c r="V118" s="33">
        <v>7.6961013999999998E-4</v>
      </c>
      <c r="W118" s="33">
        <v>6.3412422999999996E-4</v>
      </c>
      <c r="X118" s="33">
        <v>6.3228915000000001E-4</v>
      </c>
      <c r="Y118" s="33">
        <v>7.9211117000000004E-4</v>
      </c>
      <c r="Z118" s="33">
        <v>7.5396780999999993E-4</v>
      </c>
      <c r="AA118" s="33">
        <v>7.2119739999999995E-4</v>
      </c>
      <c r="AB118" s="33">
        <v>8.2034388000000002E-4</v>
      </c>
      <c r="AC118" s="33">
        <v>7.3563669999999895E-4</v>
      </c>
      <c r="AD118" s="33">
        <v>7.9182697000000006E-4</v>
      </c>
      <c r="AE118" s="33">
        <v>1.23393344E-3</v>
      </c>
    </row>
    <row r="119" spans="1:31">
      <c r="A119" s="29" t="s">
        <v>134</v>
      </c>
      <c r="B119" s="29" t="s">
        <v>76</v>
      </c>
      <c r="C119" s="33">
        <v>0.18598468599999998</v>
      </c>
      <c r="D119" s="33">
        <v>0.54591819799999997</v>
      </c>
      <c r="E119" s="33">
        <v>0.77238122300000001</v>
      </c>
      <c r="F119" s="33">
        <v>0.91354817699999991</v>
      </c>
      <c r="G119" s="33">
        <v>1.5104913799999899</v>
      </c>
      <c r="H119" s="33">
        <v>2.2522864939999998</v>
      </c>
      <c r="I119" s="33">
        <v>3.01362379</v>
      </c>
      <c r="J119" s="33">
        <v>3.89822633</v>
      </c>
      <c r="K119" s="33">
        <v>4.6202860699999997</v>
      </c>
      <c r="L119" s="33">
        <v>5.4017188300000001</v>
      </c>
      <c r="M119" s="33">
        <v>7.9724029399999994</v>
      </c>
      <c r="N119" s="33">
        <v>7.0447366700000007</v>
      </c>
      <c r="O119" s="33">
        <v>7.7957446499999898</v>
      </c>
      <c r="P119" s="33">
        <v>11.414004599999899</v>
      </c>
      <c r="Q119" s="33">
        <v>10.186872000000001</v>
      </c>
      <c r="R119" s="33">
        <v>11.9112855</v>
      </c>
      <c r="S119" s="33">
        <v>13.9367562</v>
      </c>
      <c r="T119" s="33">
        <v>13.42300219999999</v>
      </c>
      <c r="U119" s="33">
        <v>15.132405</v>
      </c>
      <c r="V119" s="33">
        <v>17.368243499999998</v>
      </c>
      <c r="W119" s="33">
        <v>17.256419699999999</v>
      </c>
      <c r="X119" s="33">
        <v>16.958421000000001</v>
      </c>
      <c r="Y119" s="33">
        <v>19.304140700000001</v>
      </c>
      <c r="Z119" s="33">
        <v>20.846977799999998</v>
      </c>
      <c r="AA119" s="33">
        <v>19.7406136</v>
      </c>
      <c r="AB119" s="33">
        <v>21.282056400000002</v>
      </c>
      <c r="AC119" s="33">
        <v>18.578289699999999</v>
      </c>
      <c r="AD119" s="33">
        <v>22.044227299999989</v>
      </c>
      <c r="AE119" s="33">
        <v>22.628084999999992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17966.125063375184</v>
      </c>
      <c r="D124" s="33">
        <v>20100.679528684668</v>
      </c>
      <c r="E124" s="33">
        <v>21848.555741051081</v>
      </c>
      <c r="F124" s="33">
        <v>22765.76079416024</v>
      </c>
      <c r="G124" s="33">
        <v>23520.218968064757</v>
      </c>
      <c r="H124" s="33">
        <v>26712.904101024949</v>
      </c>
      <c r="I124" s="33">
        <v>28250.268162634398</v>
      </c>
      <c r="J124" s="33">
        <v>26710.881961195199</v>
      </c>
      <c r="K124" s="33">
        <v>28962.364347746829</v>
      </c>
      <c r="L124" s="33">
        <v>30914.224739355788</v>
      </c>
      <c r="M124" s="33">
        <v>32262.787777277921</v>
      </c>
      <c r="N124" s="33">
        <v>33604.8782657212</v>
      </c>
      <c r="O124" s="33">
        <v>33813.034091866903</v>
      </c>
      <c r="P124" s="33">
        <v>33976.882535705539</v>
      </c>
      <c r="Q124" s="33">
        <v>37696.629211420608</v>
      </c>
      <c r="R124" s="33">
        <v>38914.484877315546</v>
      </c>
      <c r="S124" s="33">
        <v>36303.367021691301</v>
      </c>
      <c r="T124" s="33">
        <v>39129.569474069081</v>
      </c>
      <c r="U124" s="33">
        <v>41710.657601468876</v>
      </c>
      <c r="V124" s="33">
        <v>43318.636333022398</v>
      </c>
      <c r="W124" s="33">
        <v>44440.875451359963</v>
      </c>
      <c r="X124" s="33">
        <v>44228.55500394621</v>
      </c>
      <c r="Y124" s="33">
        <v>43943.456202950641</v>
      </c>
      <c r="Z124" s="33">
        <v>48400.610685338484</v>
      </c>
      <c r="AA124" s="33">
        <v>49711.147597842559</v>
      </c>
      <c r="AB124" s="33">
        <v>46026.645786748006</v>
      </c>
      <c r="AC124" s="33">
        <v>49621.490173357117</v>
      </c>
      <c r="AD124" s="33">
        <v>52962.030143807147</v>
      </c>
      <c r="AE124" s="33">
        <v>54802.213391979691</v>
      </c>
    </row>
    <row r="125" spans="1:31" collapsed="1">
      <c r="A125" s="29" t="s">
        <v>40</v>
      </c>
      <c r="B125" s="29" t="s">
        <v>77</v>
      </c>
      <c r="C125" s="33">
        <v>274.29213481746189</v>
      </c>
      <c r="D125" s="33">
        <v>322.76553938901321</v>
      </c>
      <c r="E125" s="33">
        <v>377.40556858292115</v>
      </c>
      <c r="F125" s="33">
        <v>441.91603131282261</v>
      </c>
      <c r="G125" s="33">
        <v>524.74045959973205</v>
      </c>
      <c r="H125" s="33">
        <v>624.94378345179473</v>
      </c>
      <c r="I125" s="33">
        <v>702.60652088159213</v>
      </c>
      <c r="J125" s="33">
        <v>780.15031027257339</v>
      </c>
      <c r="K125" s="33">
        <v>916.50225631970079</v>
      </c>
      <c r="L125" s="33">
        <v>1062.923594562865</v>
      </c>
      <c r="M125" s="33">
        <v>1310.8182477886967</v>
      </c>
      <c r="N125" s="33">
        <v>1435.9449101296455</v>
      </c>
      <c r="O125" s="33">
        <v>1573.1611096683707</v>
      </c>
      <c r="P125" s="33">
        <v>1680.396318980871</v>
      </c>
      <c r="Q125" s="33">
        <v>1781.1329843739736</v>
      </c>
      <c r="R125" s="33">
        <v>1856.7679677806409</v>
      </c>
      <c r="S125" s="33">
        <v>1927.4610105166375</v>
      </c>
      <c r="T125" s="33">
        <v>2000.5501645185891</v>
      </c>
      <c r="U125" s="33">
        <v>2079.2953449611009</v>
      </c>
      <c r="V125" s="33">
        <v>2147.8019215422846</v>
      </c>
      <c r="W125" s="33">
        <v>2226.1602239661729</v>
      </c>
      <c r="X125" s="33">
        <v>2306.7147125573069</v>
      </c>
      <c r="Y125" s="33">
        <v>2389.4766655831868</v>
      </c>
      <c r="Z125" s="33">
        <v>2400.7435128056632</v>
      </c>
      <c r="AA125" s="33">
        <v>2416.8736578490652</v>
      </c>
      <c r="AB125" s="33">
        <v>2424.2586555470625</v>
      </c>
      <c r="AC125" s="33">
        <v>2440.1321404072587</v>
      </c>
      <c r="AD125" s="33">
        <v>2439.5699020061388</v>
      </c>
      <c r="AE125" s="33">
        <v>2438.5083142240519</v>
      </c>
    </row>
    <row r="126" spans="1:31" collapsed="1">
      <c r="A126" s="29" t="s">
        <v>40</v>
      </c>
      <c r="B126" s="29" t="s">
        <v>78</v>
      </c>
      <c r="C126" s="33">
        <v>233.04039972597315</v>
      </c>
      <c r="D126" s="33">
        <v>274.19378499633029</v>
      </c>
      <c r="E126" s="33">
        <v>320.65387735605168</v>
      </c>
      <c r="F126" s="33">
        <v>375.46934607700922</v>
      </c>
      <c r="G126" s="33">
        <v>445.71752459519973</v>
      </c>
      <c r="H126" s="33">
        <v>530.81983863925802</v>
      </c>
      <c r="I126" s="33">
        <v>596.87216022080054</v>
      </c>
      <c r="J126" s="33">
        <v>662.69923005948851</v>
      </c>
      <c r="K126" s="33">
        <v>778.51650702387019</v>
      </c>
      <c r="L126" s="33">
        <v>902.93920009279179</v>
      </c>
      <c r="M126" s="33">
        <v>1113.6428048954601</v>
      </c>
      <c r="N126" s="33">
        <v>1220.016866511761</v>
      </c>
      <c r="O126" s="33">
        <v>1336.223020293354</v>
      </c>
      <c r="P126" s="33">
        <v>1427.3179758339807</v>
      </c>
      <c r="Q126" s="33">
        <v>1512.8203302655165</v>
      </c>
      <c r="R126" s="33">
        <v>1577.4411864508374</v>
      </c>
      <c r="S126" s="33">
        <v>1637.7030253430562</v>
      </c>
      <c r="T126" s="33">
        <v>1699.3559997276002</v>
      </c>
      <c r="U126" s="33">
        <v>1766.0471968020177</v>
      </c>
      <c r="V126" s="33">
        <v>1824.6599766321131</v>
      </c>
      <c r="W126" s="33">
        <v>1891.3289675425247</v>
      </c>
      <c r="X126" s="33">
        <v>1958.7364666471387</v>
      </c>
      <c r="Y126" s="33">
        <v>2030.3463650414849</v>
      </c>
      <c r="Z126" s="33">
        <v>2039.5199693139753</v>
      </c>
      <c r="AA126" s="33">
        <v>2052.5990225424753</v>
      </c>
      <c r="AB126" s="33">
        <v>2059.133979835955</v>
      </c>
      <c r="AC126" s="33">
        <v>2073.3251320873633</v>
      </c>
      <c r="AD126" s="33">
        <v>2072.6927414932225</v>
      </c>
      <c r="AE126" s="33">
        <v>2071.1610632715201</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5204.0163644035556</v>
      </c>
      <c r="D129" s="25">
        <v>5881.7329559323853</v>
      </c>
      <c r="E129" s="25">
        <v>6097.6203214993575</v>
      </c>
      <c r="F129" s="25">
        <v>6362.128422365372</v>
      </c>
      <c r="G129" s="25">
        <v>6503.666397460689</v>
      </c>
      <c r="H129" s="25">
        <v>7561.6004503787699</v>
      </c>
      <c r="I129" s="25">
        <v>7799.3332985901197</v>
      </c>
      <c r="J129" s="25">
        <v>7221.9230962379297</v>
      </c>
      <c r="K129" s="25">
        <v>7693.3553920600498</v>
      </c>
      <c r="L129" s="25">
        <v>8429.2141910026494</v>
      </c>
      <c r="M129" s="25">
        <v>9135.0771498269405</v>
      </c>
      <c r="N129" s="25">
        <v>9232.9947739396503</v>
      </c>
      <c r="O129" s="25">
        <v>9474.0929726439299</v>
      </c>
      <c r="P129" s="25">
        <v>9536.0352104847607</v>
      </c>
      <c r="Q129" s="25">
        <v>10952.210977414768</v>
      </c>
      <c r="R129" s="25">
        <v>11213.626697718659</v>
      </c>
      <c r="S129" s="25">
        <v>10409.25116656554</v>
      </c>
      <c r="T129" s="25">
        <v>11061.161299845451</v>
      </c>
      <c r="U129" s="25">
        <v>12074.425268124909</v>
      </c>
      <c r="V129" s="25">
        <v>12966.562421256851</v>
      </c>
      <c r="W129" s="25">
        <v>12905.931444146579</v>
      </c>
      <c r="X129" s="25">
        <v>13078.08817864133</v>
      </c>
      <c r="Y129" s="25">
        <v>13015.265195712531</v>
      </c>
      <c r="Z129" s="25">
        <v>14802.400829507151</v>
      </c>
      <c r="AA129" s="25">
        <v>15046.96791685021</v>
      </c>
      <c r="AB129" s="25">
        <v>13816.963495241409</v>
      </c>
      <c r="AC129" s="25">
        <v>14650.873038821461</v>
      </c>
      <c r="AD129" s="25">
        <v>15983.813710403039</v>
      </c>
      <c r="AE129" s="25">
        <v>17049.55139718857</v>
      </c>
    </row>
    <row r="130" spans="1:31">
      <c r="A130" s="29" t="s">
        <v>130</v>
      </c>
      <c r="B130" s="29" t="s">
        <v>77</v>
      </c>
      <c r="C130" s="33">
        <v>103.74372356915451</v>
      </c>
      <c r="D130" s="33">
        <v>114.240439722061</v>
      </c>
      <c r="E130" s="33">
        <v>137.92435712742801</v>
      </c>
      <c r="F130" s="33">
        <v>165.90026488018</v>
      </c>
      <c r="G130" s="33">
        <v>201.313023488998</v>
      </c>
      <c r="H130" s="33">
        <v>240.915850891113</v>
      </c>
      <c r="I130" s="33">
        <v>264.58415556907647</v>
      </c>
      <c r="J130" s="33">
        <v>289.73739634680749</v>
      </c>
      <c r="K130" s="33">
        <v>335.48614158248904</v>
      </c>
      <c r="L130" s="33">
        <v>383.00363436079004</v>
      </c>
      <c r="M130" s="33">
        <v>465.22075204417098</v>
      </c>
      <c r="N130" s="33">
        <v>500.52557754135</v>
      </c>
      <c r="O130" s="33">
        <v>543.876725046155</v>
      </c>
      <c r="P130" s="33">
        <v>577.09254762953492</v>
      </c>
      <c r="Q130" s="33">
        <v>608.91878009605</v>
      </c>
      <c r="R130" s="33">
        <v>631.88798867034507</v>
      </c>
      <c r="S130" s="33">
        <v>654.09910498285001</v>
      </c>
      <c r="T130" s="33">
        <v>675.51994481658505</v>
      </c>
      <c r="U130" s="33">
        <v>700.77837184333498</v>
      </c>
      <c r="V130" s="33">
        <v>721.10675005555004</v>
      </c>
      <c r="W130" s="33">
        <v>744.60863818644998</v>
      </c>
      <c r="X130" s="33">
        <v>768.47515194129505</v>
      </c>
      <c r="Y130" s="33">
        <v>793.55737583446501</v>
      </c>
      <c r="Z130" s="33">
        <v>797.02513593005995</v>
      </c>
      <c r="AA130" s="33">
        <v>801.42502158546006</v>
      </c>
      <c r="AB130" s="33">
        <v>803.76386625289501</v>
      </c>
      <c r="AC130" s="33">
        <v>807.36252816199999</v>
      </c>
      <c r="AD130" s="33">
        <v>807.79068505096006</v>
      </c>
      <c r="AE130" s="33">
        <v>807.15996271746997</v>
      </c>
    </row>
    <row r="131" spans="1:31">
      <c r="A131" s="29" t="s">
        <v>130</v>
      </c>
      <c r="B131" s="29" t="s">
        <v>78</v>
      </c>
      <c r="C131" s="33">
        <v>88.129268699645991</v>
      </c>
      <c r="D131" s="33">
        <v>97.021564651489001</v>
      </c>
      <c r="E131" s="33">
        <v>117.162092010498</v>
      </c>
      <c r="F131" s="33">
        <v>140.94180444908102</v>
      </c>
      <c r="G131" s="33">
        <v>170.99702905178049</v>
      </c>
      <c r="H131" s="33">
        <v>204.60765544748301</v>
      </c>
      <c r="I131" s="33">
        <v>224.74871568775151</v>
      </c>
      <c r="J131" s="33">
        <v>246.07607063865649</v>
      </c>
      <c r="K131" s="33">
        <v>284.99247991323449</v>
      </c>
      <c r="L131" s="33">
        <v>325.383812944412</v>
      </c>
      <c r="M131" s="33">
        <v>395.420777841568</v>
      </c>
      <c r="N131" s="33">
        <v>425.22314657020553</v>
      </c>
      <c r="O131" s="33">
        <v>461.79702500152547</v>
      </c>
      <c r="P131" s="33">
        <v>490.35393423843351</v>
      </c>
      <c r="Q131" s="33">
        <v>517.04638001060005</v>
      </c>
      <c r="R131" s="33">
        <v>536.82556633758497</v>
      </c>
      <c r="S131" s="33">
        <v>555.81613853454496</v>
      </c>
      <c r="T131" s="33">
        <v>574.06774980878504</v>
      </c>
      <c r="U131" s="33">
        <v>595.11757627486998</v>
      </c>
      <c r="V131" s="33">
        <v>612.76170148467997</v>
      </c>
      <c r="W131" s="33">
        <v>632.53670359039006</v>
      </c>
      <c r="X131" s="33">
        <v>652.48512977694998</v>
      </c>
      <c r="Y131" s="33">
        <v>674.52096390533006</v>
      </c>
      <c r="Z131" s="33">
        <v>677.41724882507003</v>
      </c>
      <c r="AA131" s="33">
        <v>680.36639414978004</v>
      </c>
      <c r="AB131" s="33">
        <v>682.99670392989992</v>
      </c>
      <c r="AC131" s="33">
        <v>685.990317409515</v>
      </c>
      <c r="AD131" s="33">
        <v>686.25337030887499</v>
      </c>
      <c r="AE131" s="33">
        <v>685.44892611503496</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5567.3647801681027</v>
      </c>
      <c r="D134" s="25">
        <v>6252.7150515366466</v>
      </c>
      <c r="E134" s="25">
        <v>6535.0958475675361</v>
      </c>
      <c r="F134" s="25">
        <v>6564.9107870160369</v>
      </c>
      <c r="G134" s="25">
        <v>6903.5367004008858</v>
      </c>
      <c r="H134" s="25">
        <v>7623.4302732766901</v>
      </c>
      <c r="I134" s="25">
        <v>7934.36653259782</v>
      </c>
      <c r="J134" s="25">
        <v>6899.0674360226967</v>
      </c>
      <c r="K134" s="25">
        <v>7734.7975398438502</v>
      </c>
      <c r="L134" s="25">
        <v>8266.424146480309</v>
      </c>
      <c r="M134" s="25">
        <v>9020.1611288905497</v>
      </c>
      <c r="N134" s="25">
        <v>9268.2690409682109</v>
      </c>
      <c r="O134" s="25">
        <v>9263.1606952377806</v>
      </c>
      <c r="P134" s="25">
        <v>9754.2534848415999</v>
      </c>
      <c r="Q134" s="25">
        <v>10771.5054458921</v>
      </c>
      <c r="R134" s="25">
        <v>11127.70484734889</v>
      </c>
      <c r="S134" s="25">
        <v>9702.5719029807005</v>
      </c>
      <c r="T134" s="25">
        <v>10828.620654091001</v>
      </c>
      <c r="U134" s="25">
        <v>11489.880817383681</v>
      </c>
      <c r="V134" s="25">
        <v>12365.400182793981</v>
      </c>
      <c r="W134" s="25">
        <v>12482.623348748539</v>
      </c>
      <c r="X134" s="25">
        <v>12281.913796102119</v>
      </c>
      <c r="Y134" s="25">
        <v>12714.221732317299</v>
      </c>
      <c r="Z134" s="25">
        <v>13851.03457588841</v>
      </c>
      <c r="AA134" s="25">
        <v>14256.957220044111</v>
      </c>
      <c r="AB134" s="25">
        <v>12334.570720996589</v>
      </c>
      <c r="AC134" s="25">
        <v>13776.166562737901</v>
      </c>
      <c r="AD134" s="25">
        <v>14614.454780622971</v>
      </c>
      <c r="AE134" s="25">
        <v>15684.62059049882</v>
      </c>
    </row>
    <row r="135" spans="1:31">
      <c r="A135" s="29" t="s">
        <v>131</v>
      </c>
      <c r="B135" s="29" t="s">
        <v>77</v>
      </c>
      <c r="C135" s="33">
        <v>46.105890129089346</v>
      </c>
      <c r="D135" s="33">
        <v>51.289798426627996</v>
      </c>
      <c r="E135" s="33">
        <v>62.889781717300004</v>
      </c>
      <c r="F135" s="33">
        <v>76.943827347517001</v>
      </c>
      <c r="G135" s="33">
        <v>94.107948667526003</v>
      </c>
      <c r="H135" s="33">
        <v>114.33899050891399</v>
      </c>
      <c r="I135" s="33">
        <v>129.44047841191249</v>
      </c>
      <c r="J135" s="33">
        <v>144.185034614801</v>
      </c>
      <c r="K135" s="33">
        <v>167.61894687271101</v>
      </c>
      <c r="L135" s="33">
        <v>204.80059560298901</v>
      </c>
      <c r="M135" s="33">
        <v>260.29553428351852</v>
      </c>
      <c r="N135" s="33">
        <v>292.01824688911398</v>
      </c>
      <c r="O135" s="33">
        <v>328.19977596914748</v>
      </c>
      <c r="P135" s="33">
        <v>357.95186254978148</v>
      </c>
      <c r="Q135" s="33">
        <v>385.72100204372401</v>
      </c>
      <c r="R135" s="33">
        <v>407.77799359512301</v>
      </c>
      <c r="S135" s="33">
        <v>429.08943404889101</v>
      </c>
      <c r="T135" s="33">
        <v>449.0439757118225</v>
      </c>
      <c r="U135" s="33">
        <v>469.66401275396299</v>
      </c>
      <c r="V135" s="33">
        <v>492.08753450584402</v>
      </c>
      <c r="W135" s="33">
        <v>514.83544839763499</v>
      </c>
      <c r="X135" s="33">
        <v>538.00253143310499</v>
      </c>
      <c r="Y135" s="33">
        <v>561.694688825605</v>
      </c>
      <c r="Z135" s="33">
        <v>566.60501416981003</v>
      </c>
      <c r="AA135" s="33">
        <v>572.219630055425</v>
      </c>
      <c r="AB135" s="33">
        <v>576.72738189506492</v>
      </c>
      <c r="AC135" s="33">
        <v>581.92536071204995</v>
      </c>
      <c r="AD135" s="33">
        <v>583.26999734210506</v>
      </c>
      <c r="AE135" s="33">
        <v>585.63884174656494</v>
      </c>
    </row>
    <row r="136" spans="1:31">
      <c r="A136" s="29" t="s">
        <v>131</v>
      </c>
      <c r="B136" s="29" t="s">
        <v>78</v>
      </c>
      <c r="C136" s="33">
        <v>39.157200163602802</v>
      </c>
      <c r="D136" s="33">
        <v>43.575523690938951</v>
      </c>
      <c r="E136" s="33">
        <v>53.417701413631001</v>
      </c>
      <c r="F136" s="33">
        <v>65.378797556087008</v>
      </c>
      <c r="G136" s="33">
        <v>79.918573579788003</v>
      </c>
      <c r="H136" s="33">
        <v>97.095475473403496</v>
      </c>
      <c r="I136" s="33">
        <v>109.91620835781049</v>
      </c>
      <c r="J136" s="33">
        <v>122.515895420074</v>
      </c>
      <c r="K136" s="33">
        <v>142.43759643554651</v>
      </c>
      <c r="L136" s="33">
        <v>173.90882025623301</v>
      </c>
      <c r="M136" s="33">
        <v>221.11889532279952</v>
      </c>
      <c r="N136" s="33">
        <v>248.1634925518035</v>
      </c>
      <c r="O136" s="33">
        <v>278.71581577968595</v>
      </c>
      <c r="P136" s="33">
        <v>303.947362812042</v>
      </c>
      <c r="Q136" s="33">
        <v>327.61118205070449</v>
      </c>
      <c r="R136" s="33">
        <v>346.36675619506804</v>
      </c>
      <c r="S136" s="33">
        <v>364.47440850448601</v>
      </c>
      <c r="T136" s="33">
        <v>381.53449554443347</v>
      </c>
      <c r="U136" s="33">
        <v>399.00587103652947</v>
      </c>
      <c r="V136" s="33">
        <v>418.16863727188098</v>
      </c>
      <c r="W136" s="33">
        <v>437.56871479225151</v>
      </c>
      <c r="X136" s="33">
        <v>456.742569591522</v>
      </c>
      <c r="Y136" s="33">
        <v>477.24660862350453</v>
      </c>
      <c r="Z136" s="33">
        <v>481.30817297458651</v>
      </c>
      <c r="AA136" s="33">
        <v>486.31687499999998</v>
      </c>
      <c r="AB136" s="33">
        <v>489.67396982955898</v>
      </c>
      <c r="AC136" s="33">
        <v>494.6069086875915</v>
      </c>
      <c r="AD136" s="33">
        <v>495.58239173126196</v>
      </c>
      <c r="AE136" s="33">
        <v>497.32071732330297</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4329.4005041480232</v>
      </c>
      <c r="D139" s="25">
        <v>4908.7952105399454</v>
      </c>
      <c r="E139" s="25">
        <v>5934.1919389792947</v>
      </c>
      <c r="F139" s="25">
        <v>6528.7695988096721</v>
      </c>
      <c r="G139" s="25">
        <v>6863.0056975854886</v>
      </c>
      <c r="H139" s="25">
        <v>8027.2366784785918</v>
      </c>
      <c r="I139" s="25">
        <v>8796.0993784604689</v>
      </c>
      <c r="J139" s="25">
        <v>8929.0801471955092</v>
      </c>
      <c r="K139" s="25">
        <v>9626.1225133886801</v>
      </c>
      <c r="L139" s="25">
        <v>10179.64035616822</v>
      </c>
      <c r="M139" s="25">
        <v>9984.4368115758607</v>
      </c>
      <c r="N139" s="25">
        <v>10760.829080698521</v>
      </c>
      <c r="O139" s="25">
        <v>10744.888688517151</v>
      </c>
      <c r="P139" s="25">
        <v>10455.004946298392</v>
      </c>
      <c r="Q139" s="25">
        <v>11440.45690354096</v>
      </c>
      <c r="R139" s="25">
        <v>11800.61312342042</v>
      </c>
      <c r="S139" s="25">
        <v>11528.25927778215</v>
      </c>
      <c r="T139" s="25">
        <v>12300.938733937681</v>
      </c>
      <c r="U139" s="25">
        <v>13053.83493765212</v>
      </c>
      <c r="V139" s="25">
        <v>12807.488083087621</v>
      </c>
      <c r="W139" s="25">
        <v>13660.681962884009</v>
      </c>
      <c r="X139" s="25">
        <v>13556.18027178227</v>
      </c>
      <c r="Y139" s="25">
        <v>13075.879151775231</v>
      </c>
      <c r="Z139" s="25">
        <v>14262.8400680779</v>
      </c>
      <c r="AA139" s="25">
        <v>14649.24570918001</v>
      </c>
      <c r="AB139" s="25">
        <v>14279.69330392839</v>
      </c>
      <c r="AC139" s="25">
        <v>15258.36953244508</v>
      </c>
      <c r="AD139" s="25">
        <v>16219.6450085332</v>
      </c>
      <c r="AE139" s="25">
        <v>15845.632355666681</v>
      </c>
    </row>
    <row r="140" spans="1:31">
      <c r="A140" s="29" t="s">
        <v>132</v>
      </c>
      <c r="B140" s="29" t="s">
        <v>77</v>
      </c>
      <c r="C140" s="33">
        <v>60.361494900226496</v>
      </c>
      <c r="D140" s="33">
        <v>72.320243375062503</v>
      </c>
      <c r="E140" s="33">
        <v>86.681847811341001</v>
      </c>
      <c r="F140" s="33">
        <v>103.65418734121299</v>
      </c>
      <c r="G140" s="33">
        <v>127.6657987732885</v>
      </c>
      <c r="H140" s="33">
        <v>157.9156370261905</v>
      </c>
      <c r="I140" s="33">
        <v>187.36083002841448</v>
      </c>
      <c r="J140" s="33">
        <v>216.0942103523015</v>
      </c>
      <c r="K140" s="33">
        <v>267.367907112002</v>
      </c>
      <c r="L140" s="33">
        <v>312.78584060065447</v>
      </c>
      <c r="M140" s="33">
        <v>390.695545523703</v>
      </c>
      <c r="N140" s="33">
        <v>438.52070919656745</v>
      </c>
      <c r="O140" s="33">
        <v>483.41096936464299</v>
      </c>
      <c r="P140" s="33">
        <v>517.67175364160505</v>
      </c>
      <c r="Q140" s="33">
        <v>549.90186324786998</v>
      </c>
      <c r="R140" s="33">
        <v>574.08388901954504</v>
      </c>
      <c r="S140" s="33">
        <v>596.42332672023508</v>
      </c>
      <c r="T140" s="33">
        <v>621.88786826753505</v>
      </c>
      <c r="U140" s="33">
        <v>649.62785507869501</v>
      </c>
      <c r="V140" s="33">
        <v>672.01441700458508</v>
      </c>
      <c r="W140" s="33">
        <v>699.03628544390006</v>
      </c>
      <c r="X140" s="33">
        <v>727.08285821961999</v>
      </c>
      <c r="Y140" s="33">
        <v>754.49915091466494</v>
      </c>
      <c r="Z140" s="33">
        <v>759.03643472098997</v>
      </c>
      <c r="AA140" s="33">
        <v>765.41792904663009</v>
      </c>
      <c r="AB140" s="33">
        <v>768.306993955135</v>
      </c>
      <c r="AC140" s="33">
        <v>774.81176727867</v>
      </c>
      <c r="AD140" s="33">
        <v>775.19145273589993</v>
      </c>
      <c r="AE140" s="33">
        <v>774.80998912703501</v>
      </c>
    </row>
    <row r="141" spans="1:31">
      <c r="A141" s="29" t="s">
        <v>132</v>
      </c>
      <c r="B141" s="29" t="s">
        <v>78</v>
      </c>
      <c r="C141" s="33">
        <v>51.3066448535915</v>
      </c>
      <c r="D141" s="33">
        <v>61.451198442458995</v>
      </c>
      <c r="E141" s="33">
        <v>73.659837475776499</v>
      </c>
      <c r="F141" s="33">
        <v>88.082971834659503</v>
      </c>
      <c r="G141" s="33">
        <v>108.470634001493</v>
      </c>
      <c r="H141" s="33">
        <v>134.1928176865575</v>
      </c>
      <c r="I141" s="33">
        <v>159.19155989211751</v>
      </c>
      <c r="J141" s="33">
        <v>183.54751978397348</v>
      </c>
      <c r="K141" s="33">
        <v>227.0259958827495</v>
      </c>
      <c r="L141" s="33">
        <v>265.68989357614498</v>
      </c>
      <c r="M141" s="33">
        <v>331.83895578479752</v>
      </c>
      <c r="N141" s="33">
        <v>372.61138215541797</v>
      </c>
      <c r="O141" s="33">
        <v>410.83125984382599</v>
      </c>
      <c r="P141" s="33">
        <v>439.66761757278402</v>
      </c>
      <c r="Q141" s="33">
        <v>467.28120572090148</v>
      </c>
      <c r="R141" s="33">
        <v>487.89141758727999</v>
      </c>
      <c r="S141" s="33">
        <v>506.91546948074995</v>
      </c>
      <c r="T141" s="33">
        <v>527.95990794944498</v>
      </c>
      <c r="U141" s="33">
        <v>551.64849860465506</v>
      </c>
      <c r="V141" s="33">
        <v>570.53880249022995</v>
      </c>
      <c r="W141" s="33">
        <v>593.98818820762494</v>
      </c>
      <c r="X141" s="33">
        <v>617.41310619926003</v>
      </c>
      <c r="Y141" s="33">
        <v>640.99210364532007</v>
      </c>
      <c r="Z141" s="33">
        <v>644.58390899753499</v>
      </c>
      <c r="AA141" s="33">
        <v>650.05554519843997</v>
      </c>
      <c r="AB141" s="33">
        <v>652.39523247003501</v>
      </c>
      <c r="AC141" s="33">
        <v>658.15531771850499</v>
      </c>
      <c r="AD141" s="33">
        <v>658.60523070907504</v>
      </c>
      <c r="AE141" s="33">
        <v>658.29534521675009</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2623.5452359171313</v>
      </c>
      <c r="D144" s="25">
        <v>2798.1477668906159</v>
      </c>
      <c r="E144" s="25">
        <v>2996.8814511672731</v>
      </c>
      <c r="F144" s="25">
        <v>3008.3833572973863</v>
      </c>
      <c r="G144" s="25">
        <v>2949.0754802809438</v>
      </c>
      <c r="H144" s="25">
        <v>3160.1857366147278</v>
      </c>
      <c r="I144" s="25">
        <v>3360.8341703059659</v>
      </c>
      <c r="J144" s="25">
        <v>3300.463996339839</v>
      </c>
      <c r="K144" s="25">
        <v>3533.7408493067269</v>
      </c>
      <c r="L144" s="25">
        <v>3645.3258054173948</v>
      </c>
      <c r="M144" s="25">
        <v>3718.3325066146031</v>
      </c>
      <c r="N144" s="25">
        <v>3905.458895445196</v>
      </c>
      <c r="O144" s="25">
        <v>3875.3562605586121</v>
      </c>
      <c r="P144" s="25">
        <v>3779.464328219678</v>
      </c>
      <c r="Q144" s="25">
        <v>4028.9272569281384</v>
      </c>
      <c r="R144" s="25">
        <v>4246.1349106342295</v>
      </c>
      <c r="S144" s="25">
        <v>4126.3156933502596</v>
      </c>
      <c r="T144" s="25">
        <v>4379.7080439660804</v>
      </c>
      <c r="U144" s="25">
        <v>4502.8278019530499</v>
      </c>
      <c r="V144" s="25">
        <v>4576.0415382380797</v>
      </c>
      <c r="W144" s="25">
        <v>4756.5855560100399</v>
      </c>
      <c r="X144" s="25">
        <v>4662.40553163</v>
      </c>
      <c r="Y144" s="25">
        <v>4501.1597708139598</v>
      </c>
      <c r="Z144" s="25">
        <v>4782.4214016851301</v>
      </c>
      <c r="AA144" s="25">
        <v>5031.6477666343599</v>
      </c>
      <c r="AB144" s="25">
        <v>4870.1344042339006</v>
      </c>
      <c r="AC144" s="25">
        <v>5185.5389204543098</v>
      </c>
      <c r="AD144" s="25">
        <v>5354.2665904202604</v>
      </c>
      <c r="AE144" s="25">
        <v>5426.7292303408003</v>
      </c>
    </row>
    <row r="145" spans="1:31">
      <c r="A145" s="29" t="s">
        <v>133</v>
      </c>
      <c r="B145" s="29" t="s">
        <v>77</v>
      </c>
      <c r="C145" s="33">
        <v>56.735401081919505</v>
      </c>
      <c r="D145" s="33">
        <v>76.760957679032998</v>
      </c>
      <c r="E145" s="33">
        <v>80.336397202253011</v>
      </c>
      <c r="F145" s="33">
        <v>83.77517680597299</v>
      </c>
      <c r="G145" s="33">
        <v>87.4369384784695</v>
      </c>
      <c r="H145" s="33">
        <v>94.393830517411004</v>
      </c>
      <c r="I145" s="33">
        <v>101.22300673103301</v>
      </c>
      <c r="J145" s="33">
        <v>107.734993650734</v>
      </c>
      <c r="K145" s="33">
        <v>120.7804110527035</v>
      </c>
      <c r="L145" s="33">
        <v>134.14774963712648</v>
      </c>
      <c r="M145" s="33">
        <v>160.92800517952401</v>
      </c>
      <c r="N145" s="33">
        <v>168.86992278051349</v>
      </c>
      <c r="O145" s="33">
        <v>178.895563654184</v>
      </c>
      <c r="P145" s="33">
        <v>186.81020535659749</v>
      </c>
      <c r="Q145" s="33">
        <v>193.69299778652152</v>
      </c>
      <c r="R145" s="33">
        <v>198.5959611163135</v>
      </c>
      <c r="S145" s="33">
        <v>201.83999430489499</v>
      </c>
      <c r="T145" s="33">
        <v>206.63330045509301</v>
      </c>
      <c r="U145" s="33">
        <v>210.45005520743101</v>
      </c>
      <c r="V145" s="33">
        <v>212.78986932742549</v>
      </c>
      <c r="W145" s="33">
        <v>216.72619612789151</v>
      </c>
      <c r="X145" s="33">
        <v>220.94628909730901</v>
      </c>
      <c r="Y145" s="33">
        <v>226.20156468015901</v>
      </c>
      <c r="Z145" s="33">
        <v>224.80235239937898</v>
      </c>
      <c r="AA145" s="33">
        <v>224.568797421455</v>
      </c>
      <c r="AB145" s="33">
        <v>222.36576342201201</v>
      </c>
      <c r="AC145" s="33">
        <v>222.96248506641351</v>
      </c>
      <c r="AD145" s="33">
        <v>220.68549662637699</v>
      </c>
      <c r="AE145" s="33">
        <v>218.57769568657849</v>
      </c>
    </row>
    <row r="146" spans="1:31">
      <c r="A146" s="29" t="s">
        <v>133</v>
      </c>
      <c r="B146" s="29" t="s">
        <v>78</v>
      </c>
      <c r="C146" s="33">
        <v>48.207610889911649</v>
      </c>
      <c r="D146" s="33">
        <v>65.215973059296502</v>
      </c>
      <c r="E146" s="33">
        <v>68.281726707458489</v>
      </c>
      <c r="F146" s="33">
        <v>71.177472268938999</v>
      </c>
      <c r="G146" s="33">
        <v>74.249787825584008</v>
      </c>
      <c r="H146" s="33">
        <v>80.157815407752494</v>
      </c>
      <c r="I146" s="33">
        <v>86.026891168117487</v>
      </c>
      <c r="J146" s="33">
        <v>91.522718880235999</v>
      </c>
      <c r="K146" s="33">
        <v>102.62078503608701</v>
      </c>
      <c r="L146" s="33">
        <v>114.0144989147185</v>
      </c>
      <c r="M146" s="33">
        <v>136.64069033610801</v>
      </c>
      <c r="N146" s="33">
        <v>143.42843630981397</v>
      </c>
      <c r="O146" s="33">
        <v>151.93446887207</v>
      </c>
      <c r="P146" s="33">
        <v>158.635736095428</v>
      </c>
      <c r="Q146" s="33">
        <v>164.4393369045255</v>
      </c>
      <c r="R146" s="33">
        <v>168.60893116462199</v>
      </c>
      <c r="S146" s="33">
        <v>171.39228346300098</v>
      </c>
      <c r="T146" s="33">
        <v>175.47959601593001</v>
      </c>
      <c r="U146" s="33">
        <v>178.81720095062249</v>
      </c>
      <c r="V146" s="33">
        <v>180.85860993146849</v>
      </c>
      <c r="W146" s="33">
        <v>183.981905306816</v>
      </c>
      <c r="X146" s="33">
        <v>187.745904390335</v>
      </c>
      <c r="Y146" s="33">
        <v>192.10204890727951</v>
      </c>
      <c r="Z146" s="33">
        <v>190.976062203884</v>
      </c>
      <c r="AA146" s="33">
        <v>190.61556316709502</v>
      </c>
      <c r="AB146" s="33">
        <v>188.96502816009502</v>
      </c>
      <c r="AC146" s="33">
        <v>189.485049544334</v>
      </c>
      <c r="AD146" s="33">
        <v>187.53191263103452</v>
      </c>
      <c r="AE146" s="33">
        <v>185.66234979820248</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241.79817873837229</v>
      </c>
      <c r="D149" s="25">
        <v>259.28854378507316</v>
      </c>
      <c r="E149" s="25">
        <v>284.76618183761872</v>
      </c>
      <c r="F149" s="25">
        <v>301.56862867177608</v>
      </c>
      <c r="G149" s="25">
        <v>300.93469233675029</v>
      </c>
      <c r="H149" s="25">
        <v>340.45096227617108</v>
      </c>
      <c r="I149" s="25">
        <v>359.63478268002149</v>
      </c>
      <c r="J149" s="25">
        <v>360.3472853992248</v>
      </c>
      <c r="K149" s="25">
        <v>374.3480531475231</v>
      </c>
      <c r="L149" s="25">
        <v>393.62024028721072</v>
      </c>
      <c r="M149" s="25">
        <v>404.78018036997025</v>
      </c>
      <c r="N149" s="25">
        <v>437.3264746696247</v>
      </c>
      <c r="O149" s="25">
        <v>455.53547490942287</v>
      </c>
      <c r="P149" s="25">
        <v>452.12456586110665</v>
      </c>
      <c r="Q149" s="25">
        <v>503.52862764464118</v>
      </c>
      <c r="R149" s="25">
        <v>526.40529819333881</v>
      </c>
      <c r="S149" s="25">
        <v>536.96898101264901</v>
      </c>
      <c r="T149" s="25">
        <v>559.14074222887632</v>
      </c>
      <c r="U149" s="25">
        <v>589.68877635512104</v>
      </c>
      <c r="V149" s="25">
        <v>603.14410764586819</v>
      </c>
      <c r="W149" s="25">
        <v>635.053139570795</v>
      </c>
      <c r="X149" s="25">
        <v>649.96722579048901</v>
      </c>
      <c r="Y149" s="25">
        <v>636.93035233162095</v>
      </c>
      <c r="Z149" s="25">
        <v>701.91381017989102</v>
      </c>
      <c r="AA149" s="25">
        <v>726.32898513385999</v>
      </c>
      <c r="AB149" s="25">
        <v>725.28386234771301</v>
      </c>
      <c r="AC149" s="25">
        <v>750.54211889836802</v>
      </c>
      <c r="AD149" s="25">
        <v>789.85005382767997</v>
      </c>
      <c r="AE149" s="25">
        <v>795.67981828481402</v>
      </c>
    </row>
    <row r="150" spans="1:31">
      <c r="A150" s="29" t="s">
        <v>134</v>
      </c>
      <c r="B150" s="29" t="s">
        <v>77</v>
      </c>
      <c r="C150" s="33">
        <v>7.3456251370720498</v>
      </c>
      <c r="D150" s="33">
        <v>8.1541001862287494</v>
      </c>
      <c r="E150" s="33">
        <v>9.5731847245991002</v>
      </c>
      <c r="F150" s="33">
        <v>11.6425749379396</v>
      </c>
      <c r="G150" s="33">
        <v>14.216750191450101</v>
      </c>
      <c r="H150" s="33">
        <v>17.3794745081663</v>
      </c>
      <c r="I150" s="33">
        <v>19.998050141155701</v>
      </c>
      <c r="J150" s="33">
        <v>22.398675307929501</v>
      </c>
      <c r="K150" s="33">
        <v>25.248849699795198</v>
      </c>
      <c r="L150" s="33">
        <v>28.185774361304897</v>
      </c>
      <c r="M150" s="33">
        <v>33.67841075778005</v>
      </c>
      <c r="N150" s="33">
        <v>36.010453722100699</v>
      </c>
      <c r="O150" s="33">
        <v>38.778075634241098</v>
      </c>
      <c r="P150" s="33">
        <v>40.869949803352348</v>
      </c>
      <c r="Q150" s="33">
        <v>42.898341199807803</v>
      </c>
      <c r="R150" s="33">
        <v>44.422135379314398</v>
      </c>
      <c r="S150" s="33">
        <v>46.009150459766353</v>
      </c>
      <c r="T150" s="33">
        <v>47.465075267553303</v>
      </c>
      <c r="U150" s="33">
        <v>48.775050077676752</v>
      </c>
      <c r="V150" s="33">
        <v>49.803350648879999</v>
      </c>
      <c r="W150" s="33">
        <v>50.953655810296496</v>
      </c>
      <c r="X150" s="33">
        <v>52.207881865978003</v>
      </c>
      <c r="Y150" s="33">
        <v>53.523885328292501</v>
      </c>
      <c r="Z150" s="33">
        <v>53.2745755854245</v>
      </c>
      <c r="AA150" s="33">
        <v>53.242279740095</v>
      </c>
      <c r="AB150" s="33">
        <v>53.094650021954997</v>
      </c>
      <c r="AC150" s="33">
        <v>53.069999188125003</v>
      </c>
      <c r="AD150" s="33">
        <v>52.632270250796999</v>
      </c>
      <c r="AE150" s="33">
        <v>52.321824946403503</v>
      </c>
    </row>
    <row r="151" spans="1:31">
      <c r="A151" s="29" t="s">
        <v>134</v>
      </c>
      <c r="B151" s="29" t="s">
        <v>78</v>
      </c>
      <c r="C151" s="33">
        <v>6.2396751192211992</v>
      </c>
      <c r="D151" s="33">
        <v>6.9295251521468</v>
      </c>
      <c r="E151" s="33">
        <v>8.1325197486876988</v>
      </c>
      <c r="F151" s="33">
        <v>9.8882999682425989</v>
      </c>
      <c r="G151" s="33">
        <v>12.081500136554199</v>
      </c>
      <c r="H151" s="33">
        <v>14.766074624061551</v>
      </c>
      <c r="I151" s="33">
        <v>16.988785115003548</v>
      </c>
      <c r="J151" s="33">
        <v>19.037025336548648</v>
      </c>
      <c r="K151" s="33">
        <v>21.439649756252752</v>
      </c>
      <c r="L151" s="33">
        <v>23.94217440128325</v>
      </c>
      <c r="M151" s="33">
        <v>28.62348561018705</v>
      </c>
      <c r="N151" s="33">
        <v>30.590408924520002</v>
      </c>
      <c r="O151" s="33">
        <v>32.9444507962465</v>
      </c>
      <c r="P151" s="33">
        <v>34.713325115293252</v>
      </c>
      <c r="Q151" s="33">
        <v>36.4422255787849</v>
      </c>
      <c r="R151" s="33">
        <v>37.748515166282644</v>
      </c>
      <c r="S151" s="33">
        <v>39.104725360274301</v>
      </c>
      <c r="T151" s="33">
        <v>40.314250409007052</v>
      </c>
      <c r="U151" s="33">
        <v>41.458049935340853</v>
      </c>
      <c r="V151" s="33">
        <v>42.332225453853603</v>
      </c>
      <c r="W151" s="33">
        <v>43.253455645442003</v>
      </c>
      <c r="X151" s="33">
        <v>44.349756689071647</v>
      </c>
      <c r="Y151" s="33">
        <v>45.484639960050544</v>
      </c>
      <c r="Z151" s="33">
        <v>45.234576312899556</v>
      </c>
      <c r="AA151" s="33">
        <v>45.244645027160601</v>
      </c>
      <c r="AB151" s="33">
        <v>45.103045446366053</v>
      </c>
      <c r="AC151" s="33">
        <v>45.087538727417552</v>
      </c>
      <c r="AD151" s="33">
        <v>44.719836112976054</v>
      </c>
      <c r="AE151" s="33">
        <v>44.433724818229656</v>
      </c>
    </row>
  </sheetData>
  <sheetProtection algorithmName="SHA-512" hashValue="6FCFK5NqfiIqUzDyaF68nBXSUfWOdG0VXJNlRytXINzYJDO8lss4q4lzM0uD8BNtGI8RBTkFQbZS/q8y5FEYcg==" saltValue="KNqzA4dZb3byMiIaUET0Ew=="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tabColor rgb="FF188736"/>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1.5703125" style="13" bestFit="1" customWidth="1"/>
    <col min="34" max="16384" width="9.140625" style="13"/>
  </cols>
  <sheetData>
    <row r="1" spans="1:35" s="28" customFormat="1" ht="23.25" customHeight="1">
      <c r="A1" s="27" t="s">
        <v>139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c r="A2" s="28" t="s">
        <v>140</v>
      </c>
    </row>
    <row r="3" spans="1:35" s="28" customFormat="1"/>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5">
      <c r="A6" s="29" t="s">
        <v>40</v>
      </c>
      <c r="B6" s="29" t="s">
        <v>64</v>
      </c>
      <c r="C6" s="33">
        <v>18366</v>
      </c>
      <c r="D6" s="33">
        <v>17891</v>
      </c>
      <c r="E6" s="33">
        <v>16416</v>
      </c>
      <c r="F6" s="33">
        <v>11633.038827050839</v>
      </c>
      <c r="G6" s="33">
        <v>9727.4321818319986</v>
      </c>
      <c r="H6" s="33">
        <v>9666.3255135739637</v>
      </c>
      <c r="I6" s="33">
        <v>9316.3262678306946</v>
      </c>
      <c r="J6" s="33">
        <v>9316.3253022296194</v>
      </c>
      <c r="K6" s="33">
        <v>8708.0615357428305</v>
      </c>
      <c r="L6" s="33">
        <v>8708.0615361421806</v>
      </c>
      <c r="M6" s="33">
        <v>8574.4845358335406</v>
      </c>
      <c r="N6" s="33">
        <v>5828.0615362208164</v>
      </c>
      <c r="O6" s="33">
        <v>5313.028890910814</v>
      </c>
      <c r="P6" s="33">
        <v>5313.0288903302799</v>
      </c>
      <c r="Q6" s="33">
        <v>4766.5900619817894</v>
      </c>
      <c r="R6" s="33">
        <v>4461.6092844217492</v>
      </c>
      <c r="S6" s="33">
        <v>4316.5896444103601</v>
      </c>
      <c r="T6" s="33">
        <v>4316.58964443485</v>
      </c>
      <c r="U6" s="33">
        <v>4316.5896444059299</v>
      </c>
      <c r="V6" s="33">
        <v>4316.5896444128302</v>
      </c>
      <c r="W6" s="33">
        <v>3656.5896444256305</v>
      </c>
      <c r="X6" s="33">
        <v>2222.5896443729298</v>
      </c>
      <c r="Y6" s="33">
        <v>2188.9964805106592</v>
      </c>
      <c r="Z6" s="33">
        <v>1785.6197402689002</v>
      </c>
      <c r="AA6" s="33">
        <v>1692.0001027857099</v>
      </c>
      <c r="AB6" s="33">
        <v>1692</v>
      </c>
      <c r="AC6" s="33">
        <v>1692</v>
      </c>
      <c r="AD6" s="33">
        <v>1692</v>
      </c>
      <c r="AE6" s="33">
        <v>1692</v>
      </c>
    </row>
    <row r="7" spans="1:35">
      <c r="A7" s="29" t="s">
        <v>40</v>
      </c>
      <c r="B7" s="29" t="s">
        <v>71</v>
      </c>
      <c r="C7" s="33">
        <v>4790</v>
      </c>
      <c r="D7" s="33">
        <v>4790</v>
      </c>
      <c r="E7" s="33">
        <v>4790</v>
      </c>
      <c r="F7" s="33">
        <v>2110.9891499999999</v>
      </c>
      <c r="G7" s="33">
        <v>2110.9891499999999</v>
      </c>
      <c r="H7" s="33">
        <v>1803.931039999999</v>
      </c>
      <c r="I7" s="33">
        <v>310.20456349854004</v>
      </c>
      <c r="J7" s="33">
        <v>223.11475000000002</v>
      </c>
      <c r="K7" s="33">
        <v>223.11475000000002</v>
      </c>
      <c r="L7" s="33">
        <v>223.11475000000002</v>
      </c>
      <c r="M7" s="33">
        <v>223.11475000000002</v>
      </c>
      <c r="N7" s="33">
        <v>223.11475000000002</v>
      </c>
      <c r="O7" s="33">
        <v>223.11475000000002</v>
      </c>
      <c r="P7" s="33">
        <v>223.11475000000002</v>
      </c>
      <c r="Q7" s="33">
        <v>223.11475000000002</v>
      </c>
      <c r="R7" s="33">
        <v>223.11475000000002</v>
      </c>
      <c r="S7" s="33">
        <v>223.11475000000002</v>
      </c>
      <c r="T7" s="33">
        <v>223.11475000000002</v>
      </c>
      <c r="U7" s="33">
        <v>223.11475000000002</v>
      </c>
      <c r="V7" s="33">
        <v>223.11475000000002</v>
      </c>
      <c r="W7" s="33">
        <v>223.11475000000002</v>
      </c>
      <c r="X7" s="33">
        <v>223.11475000000002</v>
      </c>
      <c r="Y7" s="33">
        <v>223.11475000000002</v>
      </c>
      <c r="Z7" s="33">
        <v>223.11475000000002</v>
      </c>
      <c r="AA7" s="33">
        <v>223.11475000000002</v>
      </c>
      <c r="AB7" s="33">
        <v>223.11475000000002</v>
      </c>
      <c r="AC7" s="33">
        <v>0</v>
      </c>
      <c r="AD7" s="33">
        <v>0</v>
      </c>
      <c r="AE7" s="33">
        <v>0</v>
      </c>
    </row>
    <row r="8" spans="1:35">
      <c r="A8" s="29" t="s">
        <v>40</v>
      </c>
      <c r="B8" s="29" t="s">
        <v>20</v>
      </c>
      <c r="C8" s="33">
        <v>3054.8999938964839</v>
      </c>
      <c r="D8" s="33">
        <v>3054.8999938964839</v>
      </c>
      <c r="E8" s="33">
        <v>2874.8999938964839</v>
      </c>
      <c r="F8" s="33">
        <v>2874.8999938964839</v>
      </c>
      <c r="G8" s="33">
        <v>2874.8999938964839</v>
      </c>
      <c r="H8" s="33">
        <v>2874.8999938964839</v>
      </c>
      <c r="I8" s="33">
        <v>2874.8999938964839</v>
      </c>
      <c r="J8" s="33">
        <v>2874.8999938964839</v>
      </c>
      <c r="K8" s="33">
        <v>2874.8999938964839</v>
      </c>
      <c r="L8" s="33">
        <v>2874.8999938964839</v>
      </c>
      <c r="M8" s="33">
        <v>2874.8999938964839</v>
      </c>
      <c r="N8" s="33">
        <v>2874.8999938964839</v>
      </c>
      <c r="O8" s="33">
        <v>2874.8999938964839</v>
      </c>
      <c r="P8" s="33">
        <v>2874.8999938964839</v>
      </c>
      <c r="Q8" s="33">
        <v>2874.8999938964839</v>
      </c>
      <c r="R8" s="33">
        <v>2489.8999938964839</v>
      </c>
      <c r="S8" s="33">
        <v>1960.8999938964839</v>
      </c>
      <c r="T8" s="33">
        <v>1960.8999938964839</v>
      </c>
      <c r="U8" s="33">
        <v>1817.5</v>
      </c>
      <c r="V8" s="33">
        <v>1817.5</v>
      </c>
      <c r="W8" s="33">
        <v>1817.5</v>
      </c>
      <c r="X8" s="33">
        <v>1817.5</v>
      </c>
      <c r="Y8" s="33">
        <v>1377.5</v>
      </c>
      <c r="Z8" s="33">
        <v>1192.5</v>
      </c>
      <c r="AA8" s="33">
        <v>548</v>
      </c>
      <c r="AB8" s="33">
        <v>388</v>
      </c>
      <c r="AC8" s="33">
        <v>388</v>
      </c>
      <c r="AD8" s="33">
        <v>388</v>
      </c>
      <c r="AE8" s="33">
        <v>388</v>
      </c>
    </row>
    <row r="9" spans="1:35">
      <c r="A9" s="29" t="s">
        <v>40</v>
      </c>
      <c r="B9" s="29" t="s">
        <v>32</v>
      </c>
      <c r="C9" s="33">
        <v>1384</v>
      </c>
      <c r="D9" s="33">
        <v>1384</v>
      </c>
      <c r="E9" s="33">
        <v>1384</v>
      </c>
      <c r="F9" s="33">
        <v>1384</v>
      </c>
      <c r="G9" s="33">
        <v>1384</v>
      </c>
      <c r="H9" s="33">
        <v>1384</v>
      </c>
      <c r="I9" s="33">
        <v>1384</v>
      </c>
      <c r="J9" s="33">
        <v>1384</v>
      </c>
      <c r="K9" s="33">
        <v>1384</v>
      </c>
      <c r="L9" s="33">
        <v>1384</v>
      </c>
      <c r="M9" s="33">
        <v>1384</v>
      </c>
      <c r="N9" s="33">
        <v>1384</v>
      </c>
      <c r="O9" s="33">
        <v>1384</v>
      </c>
      <c r="P9" s="33">
        <v>1384</v>
      </c>
      <c r="Q9" s="33">
        <v>584</v>
      </c>
      <c r="R9" s="33">
        <v>584</v>
      </c>
      <c r="S9" s="33">
        <v>584</v>
      </c>
      <c r="T9" s="33">
        <v>584</v>
      </c>
      <c r="U9" s="33">
        <v>84</v>
      </c>
      <c r="V9" s="33">
        <v>84</v>
      </c>
      <c r="W9" s="33">
        <v>84</v>
      </c>
      <c r="X9" s="33">
        <v>84</v>
      </c>
      <c r="Y9" s="33">
        <v>84</v>
      </c>
      <c r="Z9" s="33">
        <v>84</v>
      </c>
      <c r="AA9" s="33">
        <v>84</v>
      </c>
      <c r="AB9" s="33">
        <v>0</v>
      </c>
      <c r="AC9" s="33">
        <v>0</v>
      </c>
      <c r="AD9" s="33">
        <v>0</v>
      </c>
      <c r="AE9" s="33">
        <v>0</v>
      </c>
    </row>
    <row r="10" spans="1:35">
      <c r="A10" s="29" t="s">
        <v>40</v>
      </c>
      <c r="B10" s="29" t="s">
        <v>66</v>
      </c>
      <c r="C10" s="33">
        <v>6863.139991760253</v>
      </c>
      <c r="D10" s="33">
        <v>6863.139991760253</v>
      </c>
      <c r="E10" s="33">
        <v>6863.139991760253</v>
      </c>
      <c r="F10" s="33">
        <v>6863.139991760253</v>
      </c>
      <c r="G10" s="33">
        <v>6863.139991760253</v>
      </c>
      <c r="H10" s="33">
        <v>6863.139991760253</v>
      </c>
      <c r="I10" s="33">
        <v>6863.139991760253</v>
      </c>
      <c r="J10" s="33">
        <v>6863.139991760253</v>
      </c>
      <c r="K10" s="33">
        <v>6863.139991760253</v>
      </c>
      <c r="L10" s="33">
        <v>6480.639991760253</v>
      </c>
      <c r="M10" s="33">
        <v>6480.639991760253</v>
      </c>
      <c r="N10" s="33">
        <v>6211.2999954223633</v>
      </c>
      <c r="O10" s="33">
        <v>5749.2999954223633</v>
      </c>
      <c r="P10" s="33">
        <v>5632.3001104152936</v>
      </c>
      <c r="Q10" s="33">
        <v>5502.3007463467329</v>
      </c>
      <c r="R10" s="33">
        <v>5502.300746490404</v>
      </c>
      <c r="S10" s="33">
        <v>6037.6023383541924</v>
      </c>
      <c r="T10" s="33">
        <v>6037.6023383875836</v>
      </c>
      <c r="U10" s="33">
        <v>6800.2248169839841</v>
      </c>
      <c r="V10" s="33">
        <v>6680.2248171038427</v>
      </c>
      <c r="W10" s="33">
        <v>8140.4597754223632</v>
      </c>
      <c r="X10" s="33">
        <v>8133.7264054223615</v>
      </c>
      <c r="Y10" s="33">
        <v>9144.4032150442436</v>
      </c>
      <c r="Z10" s="33">
        <v>9343.0586654811323</v>
      </c>
      <c r="AA10" s="33">
        <v>9628.2489755374372</v>
      </c>
      <c r="AB10" s="33">
        <v>10321.010605643918</v>
      </c>
      <c r="AC10" s="33">
        <v>9737.0106057667508</v>
      </c>
      <c r="AD10" s="33">
        <v>13682.261257360604</v>
      </c>
      <c r="AE10" s="33">
        <v>14087.984042677403</v>
      </c>
    </row>
    <row r="11" spans="1:35">
      <c r="A11" s="29" t="s">
        <v>40</v>
      </c>
      <c r="B11" s="29" t="s">
        <v>65</v>
      </c>
      <c r="C11" s="33">
        <v>7365.2999954223633</v>
      </c>
      <c r="D11" s="33">
        <v>7365.2999954223633</v>
      </c>
      <c r="E11" s="33">
        <v>7365.2999954223633</v>
      </c>
      <c r="F11" s="33">
        <v>7365.2999954223633</v>
      </c>
      <c r="G11" s="33">
        <v>7365.2999954223633</v>
      </c>
      <c r="H11" s="33">
        <v>7365.2999954223633</v>
      </c>
      <c r="I11" s="33">
        <v>7365.2999954223633</v>
      </c>
      <c r="J11" s="33">
        <v>7365.2999954223633</v>
      </c>
      <c r="K11" s="33">
        <v>7365.2999954223633</v>
      </c>
      <c r="L11" s="33">
        <v>7365.2999954223633</v>
      </c>
      <c r="M11" s="33">
        <v>7365.2999954223633</v>
      </c>
      <c r="N11" s="33">
        <v>7365.2999954223633</v>
      </c>
      <c r="O11" s="33">
        <v>7365.2999954223633</v>
      </c>
      <c r="P11" s="33">
        <v>7365.2999954223633</v>
      </c>
      <c r="Q11" s="33">
        <v>7365.2999954223633</v>
      </c>
      <c r="R11" s="33">
        <v>7365.2999954223633</v>
      </c>
      <c r="S11" s="33">
        <v>7278.8999938964844</v>
      </c>
      <c r="T11" s="33">
        <v>7278.8999938964844</v>
      </c>
      <c r="U11" s="33">
        <v>7278.8999938964844</v>
      </c>
      <c r="V11" s="33">
        <v>7278.8999938964844</v>
      </c>
      <c r="W11" s="33">
        <v>7278.8999938964844</v>
      </c>
      <c r="X11" s="33">
        <v>7212.8999938964844</v>
      </c>
      <c r="Y11" s="33">
        <v>7212.8999938964844</v>
      </c>
      <c r="Z11" s="33">
        <v>7212.8999938964844</v>
      </c>
      <c r="AA11" s="33">
        <v>7212.8999938964844</v>
      </c>
      <c r="AB11" s="33">
        <v>7212.8999938964844</v>
      </c>
      <c r="AC11" s="33">
        <v>7212.8999938964844</v>
      </c>
      <c r="AD11" s="33">
        <v>7212.8999938964844</v>
      </c>
      <c r="AE11" s="33">
        <v>7212.8999938964844</v>
      </c>
    </row>
    <row r="12" spans="1:35">
      <c r="A12" s="29" t="s">
        <v>40</v>
      </c>
      <c r="B12" s="29" t="s">
        <v>69</v>
      </c>
      <c r="C12" s="33">
        <v>13739.176134415717</v>
      </c>
      <c r="D12" s="33">
        <v>15423.336130543301</v>
      </c>
      <c r="E12" s="33">
        <v>17827.65673826521</v>
      </c>
      <c r="F12" s="33">
        <v>23767.771016365899</v>
      </c>
      <c r="G12" s="33">
        <v>23767.771040393392</v>
      </c>
      <c r="H12" s="33">
        <v>23838.409184603428</v>
      </c>
      <c r="I12" s="33">
        <v>27043.06504138005</v>
      </c>
      <c r="J12" s="33">
        <v>29590.821704581191</v>
      </c>
      <c r="K12" s="33">
        <v>29511.436191283807</v>
      </c>
      <c r="L12" s="33">
        <v>31077.574044788311</v>
      </c>
      <c r="M12" s="33">
        <v>31547.860409678382</v>
      </c>
      <c r="N12" s="33">
        <v>35808.539235332959</v>
      </c>
      <c r="O12" s="33">
        <v>37093.394776386616</v>
      </c>
      <c r="P12" s="33">
        <v>38144.006952993361</v>
      </c>
      <c r="Q12" s="33">
        <v>38428.987738860735</v>
      </c>
      <c r="R12" s="33">
        <v>39573.579307297303</v>
      </c>
      <c r="S12" s="33">
        <v>42280.552581280623</v>
      </c>
      <c r="T12" s="33">
        <v>43708.777911079145</v>
      </c>
      <c r="U12" s="33">
        <v>43674.606661869606</v>
      </c>
      <c r="V12" s="33">
        <v>43743.613953134445</v>
      </c>
      <c r="W12" s="33">
        <v>46469.294922425186</v>
      </c>
      <c r="X12" s="33">
        <v>49928.268926734439</v>
      </c>
      <c r="Y12" s="33">
        <v>49599.219360712268</v>
      </c>
      <c r="Z12" s="33">
        <v>49290.879740849625</v>
      </c>
      <c r="AA12" s="33">
        <v>49630.737348300972</v>
      </c>
      <c r="AB12" s="33">
        <v>52241.922910366848</v>
      </c>
      <c r="AC12" s="33">
        <v>52042.293356034294</v>
      </c>
      <c r="AD12" s="33">
        <v>52856.572096128693</v>
      </c>
      <c r="AE12" s="33">
        <v>53673.70286076</v>
      </c>
    </row>
    <row r="13" spans="1:35">
      <c r="A13" s="29" t="s">
        <v>40</v>
      </c>
      <c r="B13" s="29" t="s">
        <v>68</v>
      </c>
      <c r="C13" s="33">
        <v>5599.9709892272858</v>
      </c>
      <c r="D13" s="33">
        <v>6959.1559867858805</v>
      </c>
      <c r="E13" s="33">
        <v>6959.1559867858805</v>
      </c>
      <c r="F13" s="33">
        <v>6959.1559867858805</v>
      </c>
      <c r="G13" s="33">
        <v>6959.1559867858805</v>
      </c>
      <c r="H13" s="33">
        <v>7059.1559867858805</v>
      </c>
      <c r="I13" s="33">
        <v>7059.1559867858805</v>
      </c>
      <c r="J13" s="33">
        <v>7059.1559867858805</v>
      </c>
      <c r="K13" s="33">
        <v>7852.8036272277404</v>
      </c>
      <c r="L13" s="33">
        <v>8219.1431026502196</v>
      </c>
      <c r="M13" s="33">
        <v>10560.081844437931</v>
      </c>
      <c r="N13" s="33">
        <v>16334.801759934269</v>
      </c>
      <c r="O13" s="33">
        <v>18482.830400153322</v>
      </c>
      <c r="P13" s="33">
        <v>18482.830400223291</v>
      </c>
      <c r="Q13" s="33">
        <v>18934.760400287381</v>
      </c>
      <c r="R13" s="33">
        <v>19117.142810596179</v>
      </c>
      <c r="S13" s="33">
        <v>24333.170571693059</v>
      </c>
      <c r="T13" s="33">
        <v>24454.968186429564</v>
      </c>
      <c r="U13" s="33">
        <v>25132.977787269861</v>
      </c>
      <c r="V13" s="33">
        <v>26162.7639932409</v>
      </c>
      <c r="W13" s="33">
        <v>30393.695551129898</v>
      </c>
      <c r="X13" s="33">
        <v>34542.398211654152</v>
      </c>
      <c r="Y13" s="33">
        <v>35028.234709576034</v>
      </c>
      <c r="Z13" s="33">
        <v>34609.614714678151</v>
      </c>
      <c r="AA13" s="33">
        <v>35074.192619319248</v>
      </c>
      <c r="AB13" s="33">
        <v>44832.380372649823</v>
      </c>
      <c r="AC13" s="33">
        <v>45009.438873843035</v>
      </c>
      <c r="AD13" s="33">
        <v>44276.638872880336</v>
      </c>
      <c r="AE13" s="33">
        <v>46700.673642856389</v>
      </c>
      <c r="AF13" s="28"/>
      <c r="AG13" s="28"/>
      <c r="AH13" s="28"/>
      <c r="AI13" s="28"/>
    </row>
    <row r="14" spans="1:35">
      <c r="A14" s="29" t="s">
        <v>40</v>
      </c>
      <c r="B14" s="29" t="s">
        <v>36</v>
      </c>
      <c r="C14" s="33">
        <v>260.329999923706</v>
      </c>
      <c r="D14" s="33">
        <v>600.32999992370605</v>
      </c>
      <c r="E14" s="33">
        <v>600.32999992370605</v>
      </c>
      <c r="F14" s="33">
        <v>600.32999992370605</v>
      </c>
      <c r="G14" s="33">
        <v>600.32999992370605</v>
      </c>
      <c r="H14" s="33">
        <v>600.32999992370605</v>
      </c>
      <c r="I14" s="33">
        <v>600.32999992370605</v>
      </c>
      <c r="J14" s="33">
        <v>600.32999992370605</v>
      </c>
      <c r="K14" s="33">
        <v>600.32999992370605</v>
      </c>
      <c r="L14" s="33">
        <v>570.32999992370605</v>
      </c>
      <c r="M14" s="33">
        <v>570.33017053870594</v>
      </c>
      <c r="N14" s="33">
        <v>896.20936638606599</v>
      </c>
      <c r="O14" s="33">
        <v>955.24894669743901</v>
      </c>
      <c r="P14" s="33">
        <v>930.24894704923895</v>
      </c>
      <c r="Q14" s="33">
        <v>1378.710069266599</v>
      </c>
      <c r="R14" s="33">
        <v>1378.710069493799</v>
      </c>
      <c r="S14" s="33">
        <v>1589.2934556844798</v>
      </c>
      <c r="T14" s="33">
        <v>1589.2934559191199</v>
      </c>
      <c r="U14" s="33">
        <v>2080.4058569553299</v>
      </c>
      <c r="V14" s="33">
        <v>2060.4058577645601</v>
      </c>
      <c r="W14" s="33">
        <v>5545.8030538161802</v>
      </c>
      <c r="X14" s="33">
        <v>5662.7915540930098</v>
      </c>
      <c r="Y14" s="33">
        <v>5701.2677556420003</v>
      </c>
      <c r="Z14" s="33">
        <v>6056.3984131626794</v>
      </c>
      <c r="AA14" s="33">
        <v>6056.3984146763596</v>
      </c>
      <c r="AB14" s="33">
        <v>10224.30910477233</v>
      </c>
      <c r="AC14" s="33">
        <v>10224.309110695191</v>
      </c>
      <c r="AD14" s="33">
        <v>12130.470535386999</v>
      </c>
      <c r="AE14" s="33">
        <v>13528.36731180624</v>
      </c>
      <c r="AF14" s="28"/>
      <c r="AG14" s="28"/>
      <c r="AH14" s="28"/>
      <c r="AI14" s="28"/>
    </row>
    <row r="15" spans="1:35">
      <c r="A15" s="29" t="s">
        <v>40</v>
      </c>
      <c r="B15" s="29" t="s">
        <v>73</v>
      </c>
      <c r="C15" s="33">
        <v>810</v>
      </c>
      <c r="D15" s="33">
        <v>810</v>
      </c>
      <c r="E15" s="33">
        <v>810</v>
      </c>
      <c r="F15" s="33">
        <v>810</v>
      </c>
      <c r="G15" s="33">
        <v>2850</v>
      </c>
      <c r="H15" s="33">
        <v>2850</v>
      </c>
      <c r="I15" s="33">
        <v>2850</v>
      </c>
      <c r="J15" s="33">
        <v>2850.00015956792</v>
      </c>
      <c r="K15" s="33">
        <v>2850.0002779105998</v>
      </c>
      <c r="L15" s="33">
        <v>2850.0011255117802</v>
      </c>
      <c r="M15" s="33">
        <v>2872.55615909776</v>
      </c>
      <c r="N15" s="33">
        <v>6801.8228584307008</v>
      </c>
      <c r="O15" s="33">
        <v>7425.0407886040002</v>
      </c>
      <c r="P15" s="33">
        <v>7425.0407886267003</v>
      </c>
      <c r="Q15" s="33">
        <v>8216.2976894858002</v>
      </c>
      <c r="R15" s="33">
        <v>8216.2976895627999</v>
      </c>
      <c r="S15" s="33">
        <v>10047.059059496189</v>
      </c>
      <c r="T15" s="33">
        <v>10047.05905968001</v>
      </c>
      <c r="U15" s="33">
        <v>10281.794693939755</v>
      </c>
      <c r="V15" s="33">
        <v>10281.794694296121</v>
      </c>
      <c r="W15" s="33">
        <v>10368.322462987715</v>
      </c>
      <c r="X15" s="33">
        <v>10950.006763740495</v>
      </c>
      <c r="Y15" s="33">
        <v>10950.006764213604</v>
      </c>
      <c r="Z15" s="33">
        <v>10950.007012406151</v>
      </c>
      <c r="AA15" s="33">
        <v>10950.00701424082</v>
      </c>
      <c r="AB15" s="33">
        <v>10950.007043644509</v>
      </c>
      <c r="AC15" s="33">
        <v>10950.007045608361</v>
      </c>
      <c r="AD15" s="33">
        <v>10950.0070590256</v>
      </c>
      <c r="AE15" s="33">
        <v>10950.007059288209</v>
      </c>
      <c r="AF15" s="28"/>
      <c r="AG15" s="28"/>
      <c r="AH15" s="28"/>
      <c r="AI15" s="28"/>
    </row>
    <row r="16" spans="1:35">
      <c r="A16" s="29" t="s">
        <v>40</v>
      </c>
      <c r="B16" s="29" t="s">
        <v>56</v>
      </c>
      <c r="C16" s="33">
        <v>36.545000463724058</v>
      </c>
      <c r="D16" s="33">
        <v>54.909000635146931</v>
      </c>
      <c r="E16" s="33">
        <v>79.222001329064142</v>
      </c>
      <c r="F16" s="33">
        <v>111.71600082516652</v>
      </c>
      <c r="G16" s="33">
        <v>155.47500127553914</v>
      </c>
      <c r="H16" s="33">
        <v>212.94800400733931</v>
      </c>
      <c r="I16" s="33">
        <v>274.21200037002541</v>
      </c>
      <c r="J16" s="33">
        <v>348.48299837112398</v>
      </c>
      <c r="K16" s="33">
        <v>458.20500552654181</v>
      </c>
      <c r="L16" s="33">
        <v>557.37898790836175</v>
      </c>
      <c r="M16" s="33">
        <v>708.54700160026425</v>
      </c>
      <c r="N16" s="33">
        <v>823.44699454307477</v>
      </c>
      <c r="O16" s="33">
        <v>953.2920100688923</v>
      </c>
      <c r="P16" s="33">
        <v>1081.0300292968739</v>
      </c>
      <c r="Q16" s="33">
        <v>1214.078998565672</v>
      </c>
      <c r="R16" s="33">
        <v>1346.3650131225556</v>
      </c>
      <c r="S16" s="33">
        <v>1479.6769895553557</v>
      </c>
      <c r="T16" s="33">
        <v>1613.9160089492759</v>
      </c>
      <c r="U16" s="33">
        <v>1747.3690090179414</v>
      </c>
      <c r="V16" s="33">
        <v>1881.8849925994843</v>
      </c>
      <c r="W16" s="33">
        <v>2021.695004463194</v>
      </c>
      <c r="X16" s="33">
        <v>2168.3840570449802</v>
      </c>
      <c r="Y16" s="33">
        <v>2317.9879913330051</v>
      </c>
      <c r="Z16" s="33">
        <v>2433.0840139389015</v>
      </c>
      <c r="AA16" s="33">
        <v>2551.4770097732508</v>
      </c>
      <c r="AB16" s="33">
        <v>2673.0289897918656</v>
      </c>
      <c r="AC16" s="33">
        <v>2797.3970060348465</v>
      </c>
      <c r="AD16" s="33">
        <v>2923.2750139236414</v>
      </c>
      <c r="AE16" s="33">
        <v>3050.7689971923801</v>
      </c>
      <c r="AF16" s="28"/>
      <c r="AG16" s="28"/>
      <c r="AH16" s="28"/>
      <c r="AI16" s="28"/>
    </row>
    <row r="17" spans="1:35">
      <c r="A17" s="34" t="s">
        <v>138</v>
      </c>
      <c r="B17" s="34"/>
      <c r="C17" s="35">
        <v>61162.487104722102</v>
      </c>
      <c r="D17" s="35">
        <v>63730.832098408282</v>
      </c>
      <c r="E17" s="35">
        <v>64480.152706130197</v>
      </c>
      <c r="F17" s="35">
        <v>62958.294961281725</v>
      </c>
      <c r="G17" s="35">
        <v>61052.688340090368</v>
      </c>
      <c r="H17" s="35">
        <v>60855.161706042374</v>
      </c>
      <c r="I17" s="35">
        <v>62216.091840574263</v>
      </c>
      <c r="J17" s="35">
        <v>64676.757724675794</v>
      </c>
      <c r="K17" s="35">
        <v>64782.756085333473</v>
      </c>
      <c r="L17" s="35">
        <v>66332.733414659815</v>
      </c>
      <c r="M17" s="35">
        <v>69010.381521028947</v>
      </c>
      <c r="N17" s="35">
        <v>76030.017266229261</v>
      </c>
      <c r="O17" s="35">
        <v>78485.868802191966</v>
      </c>
      <c r="P17" s="35">
        <v>79419.481093281065</v>
      </c>
      <c r="Q17" s="35">
        <v>78679.953686795488</v>
      </c>
      <c r="R17" s="35">
        <v>79316.946888124483</v>
      </c>
      <c r="S17" s="35">
        <v>87014.829873531198</v>
      </c>
      <c r="T17" s="35">
        <v>88564.852818124113</v>
      </c>
      <c r="U17" s="35">
        <v>89327.913654425865</v>
      </c>
      <c r="V17" s="35">
        <v>90306.707151788491</v>
      </c>
      <c r="W17" s="35">
        <v>98063.55463729956</v>
      </c>
      <c r="X17" s="35">
        <v>104164.49793208038</v>
      </c>
      <c r="Y17" s="35">
        <v>104858.3685097397</v>
      </c>
      <c r="Z17" s="35">
        <v>103741.68760517429</v>
      </c>
      <c r="AA17" s="35">
        <v>104093.19378983986</v>
      </c>
      <c r="AB17" s="35">
        <v>116911.32863255707</v>
      </c>
      <c r="AC17" s="35">
        <v>116081.64282954056</v>
      </c>
      <c r="AD17" s="35">
        <v>120108.37222026612</v>
      </c>
      <c r="AE17" s="35">
        <v>123755.26054019027</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10240</v>
      </c>
      <c r="D20" s="33">
        <v>9765</v>
      </c>
      <c r="E20" s="33">
        <v>8290</v>
      </c>
      <c r="F20" s="33">
        <v>7032.03760630124</v>
      </c>
      <c r="G20" s="33">
        <v>5126.43096114932</v>
      </c>
      <c r="H20" s="33">
        <v>5126.4309613052492</v>
      </c>
      <c r="I20" s="33">
        <v>5126.4309611604504</v>
      </c>
      <c r="J20" s="33">
        <v>5126.4309611313201</v>
      </c>
      <c r="K20" s="33">
        <v>4776.4387146459203</v>
      </c>
      <c r="L20" s="33">
        <v>4776.43871504669</v>
      </c>
      <c r="M20" s="33">
        <v>4642.8617147394398</v>
      </c>
      <c r="N20" s="33">
        <v>1896.4387151282799</v>
      </c>
      <c r="O20" s="33">
        <v>1896.4387154193601</v>
      </c>
      <c r="P20" s="33">
        <v>1896.4387148814201</v>
      </c>
      <c r="Q20" s="33">
        <v>1350</v>
      </c>
      <c r="R20" s="33">
        <v>1350</v>
      </c>
      <c r="S20" s="33">
        <v>1350</v>
      </c>
      <c r="T20" s="33">
        <v>1350</v>
      </c>
      <c r="U20" s="33">
        <v>1350</v>
      </c>
      <c r="V20" s="33">
        <v>1350</v>
      </c>
      <c r="W20" s="33">
        <v>690</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625</v>
      </c>
      <c r="D22" s="33">
        <v>625</v>
      </c>
      <c r="E22" s="33">
        <v>625</v>
      </c>
      <c r="F22" s="33">
        <v>625</v>
      </c>
      <c r="G22" s="33">
        <v>625</v>
      </c>
      <c r="H22" s="33">
        <v>625</v>
      </c>
      <c r="I22" s="33">
        <v>625</v>
      </c>
      <c r="J22" s="33">
        <v>625</v>
      </c>
      <c r="K22" s="33">
        <v>625</v>
      </c>
      <c r="L22" s="33">
        <v>625</v>
      </c>
      <c r="M22" s="33">
        <v>625</v>
      </c>
      <c r="N22" s="33">
        <v>625</v>
      </c>
      <c r="O22" s="33">
        <v>625</v>
      </c>
      <c r="P22" s="33">
        <v>625</v>
      </c>
      <c r="Q22" s="33">
        <v>625</v>
      </c>
      <c r="R22" s="33">
        <v>625</v>
      </c>
      <c r="S22" s="33">
        <v>625</v>
      </c>
      <c r="T22" s="33">
        <v>625</v>
      </c>
      <c r="U22" s="33">
        <v>625</v>
      </c>
      <c r="V22" s="33">
        <v>625</v>
      </c>
      <c r="W22" s="33">
        <v>625</v>
      </c>
      <c r="X22" s="33">
        <v>625</v>
      </c>
      <c r="Y22" s="33">
        <v>185</v>
      </c>
      <c r="Z22" s="33">
        <v>0</v>
      </c>
      <c r="AA22" s="33">
        <v>0</v>
      </c>
      <c r="AB22" s="33">
        <v>0</v>
      </c>
      <c r="AC22" s="33">
        <v>0</v>
      </c>
      <c r="AD22" s="33">
        <v>0</v>
      </c>
      <c r="AE22" s="33">
        <v>0</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1438</v>
      </c>
      <c r="D24" s="33">
        <v>1438</v>
      </c>
      <c r="E24" s="33">
        <v>1438</v>
      </c>
      <c r="F24" s="33">
        <v>1438</v>
      </c>
      <c r="G24" s="33">
        <v>1438</v>
      </c>
      <c r="H24" s="33">
        <v>1438</v>
      </c>
      <c r="I24" s="33">
        <v>1438</v>
      </c>
      <c r="J24" s="33">
        <v>1438</v>
      </c>
      <c r="K24" s="33">
        <v>1438</v>
      </c>
      <c r="L24" s="33">
        <v>1438</v>
      </c>
      <c r="M24" s="33">
        <v>1438</v>
      </c>
      <c r="N24" s="33">
        <v>1438</v>
      </c>
      <c r="O24" s="33">
        <v>1438</v>
      </c>
      <c r="P24" s="33">
        <v>1438.0001149929301</v>
      </c>
      <c r="Q24" s="33">
        <v>1388.00019005786</v>
      </c>
      <c r="R24" s="33">
        <v>1388.0001901057501</v>
      </c>
      <c r="S24" s="33">
        <v>1666.70587</v>
      </c>
      <c r="T24" s="33">
        <v>1666.70587</v>
      </c>
      <c r="U24" s="33">
        <v>2465.7422999999999</v>
      </c>
      <c r="V24" s="33">
        <v>2465.7422999999999</v>
      </c>
      <c r="W24" s="33">
        <v>2547.4881999999998</v>
      </c>
      <c r="X24" s="33">
        <v>2547.4881999999998</v>
      </c>
      <c r="Y24" s="33">
        <v>3447.3291106074203</v>
      </c>
      <c r="Z24" s="33">
        <v>3442.5663166652303</v>
      </c>
      <c r="AA24" s="33">
        <v>3442.5663166855102</v>
      </c>
      <c r="AB24" s="33">
        <v>3442.5663167164703</v>
      </c>
      <c r="AC24" s="33">
        <v>3442.5663167449602</v>
      </c>
      <c r="AD24" s="33">
        <v>3765.2404151266401</v>
      </c>
      <c r="AE24" s="33">
        <v>3765.24041540391</v>
      </c>
    </row>
    <row r="25" spans="1:35" s="28" customFormat="1">
      <c r="A25" s="29" t="s">
        <v>130</v>
      </c>
      <c r="B25" s="29" t="s">
        <v>65</v>
      </c>
      <c r="C25" s="33">
        <v>2585</v>
      </c>
      <c r="D25" s="33">
        <v>2585</v>
      </c>
      <c r="E25" s="33">
        <v>2585</v>
      </c>
      <c r="F25" s="33">
        <v>2585</v>
      </c>
      <c r="G25" s="33">
        <v>2585</v>
      </c>
      <c r="H25" s="33">
        <v>2585</v>
      </c>
      <c r="I25" s="33">
        <v>2585</v>
      </c>
      <c r="J25" s="33">
        <v>2585</v>
      </c>
      <c r="K25" s="33">
        <v>2585</v>
      </c>
      <c r="L25" s="33">
        <v>2585</v>
      </c>
      <c r="M25" s="33">
        <v>2585</v>
      </c>
      <c r="N25" s="33">
        <v>2585</v>
      </c>
      <c r="O25" s="33">
        <v>2585</v>
      </c>
      <c r="P25" s="33">
        <v>2585</v>
      </c>
      <c r="Q25" s="33">
        <v>2585</v>
      </c>
      <c r="R25" s="33">
        <v>2585</v>
      </c>
      <c r="S25" s="33">
        <v>2585</v>
      </c>
      <c r="T25" s="33">
        <v>2585</v>
      </c>
      <c r="U25" s="33">
        <v>2585</v>
      </c>
      <c r="V25" s="33">
        <v>2585</v>
      </c>
      <c r="W25" s="33">
        <v>2585</v>
      </c>
      <c r="X25" s="33">
        <v>2585</v>
      </c>
      <c r="Y25" s="33">
        <v>2585</v>
      </c>
      <c r="Z25" s="33">
        <v>2585</v>
      </c>
      <c r="AA25" s="33">
        <v>2585</v>
      </c>
      <c r="AB25" s="33">
        <v>2585</v>
      </c>
      <c r="AC25" s="33">
        <v>2585</v>
      </c>
      <c r="AD25" s="33">
        <v>2585</v>
      </c>
      <c r="AE25" s="33">
        <v>2585</v>
      </c>
    </row>
    <row r="26" spans="1:35" s="28" customFormat="1">
      <c r="A26" s="29" t="s">
        <v>130</v>
      </c>
      <c r="B26" s="29" t="s">
        <v>69</v>
      </c>
      <c r="C26" s="33">
        <v>2969.3643318170721</v>
      </c>
      <c r="D26" s="33">
        <v>2969.3643318665518</v>
      </c>
      <c r="E26" s="33">
        <v>4876.0087928275025</v>
      </c>
      <c r="F26" s="33">
        <v>7399.0483295422328</v>
      </c>
      <c r="G26" s="33">
        <v>7399.0483295422328</v>
      </c>
      <c r="H26" s="33">
        <v>7399.0483295422328</v>
      </c>
      <c r="I26" s="33">
        <v>7768.7220995422331</v>
      </c>
      <c r="J26" s="33">
        <v>7868.7220995422331</v>
      </c>
      <c r="K26" s="33">
        <v>7868.7220995422331</v>
      </c>
      <c r="L26" s="33">
        <v>9546.8595006313026</v>
      </c>
      <c r="M26" s="33">
        <v>9546.8595007076838</v>
      </c>
      <c r="N26" s="33">
        <v>12920.732059560532</v>
      </c>
      <c r="O26" s="33">
        <v>12920.732059845823</v>
      </c>
      <c r="P26" s="33">
        <v>12920.732059944688</v>
      </c>
      <c r="Q26" s="33">
        <v>12920.732259760553</v>
      </c>
      <c r="R26" s="33">
        <v>13370.628415382433</v>
      </c>
      <c r="S26" s="33">
        <v>13100.628415568473</v>
      </c>
      <c r="T26" s="33">
        <v>14762.415972734992</v>
      </c>
      <c r="U26" s="33">
        <v>14762.415987888293</v>
      </c>
      <c r="V26" s="33">
        <v>14685.377410406543</v>
      </c>
      <c r="W26" s="33">
        <v>14892.952016722043</v>
      </c>
      <c r="X26" s="33">
        <v>16522.43630836971</v>
      </c>
      <c r="Y26" s="33">
        <v>16227.45630502176</v>
      </c>
      <c r="Z26" s="33">
        <v>16386.302305074569</v>
      </c>
      <c r="AA26" s="33">
        <v>18113.79190510511</v>
      </c>
      <c r="AB26" s="33">
        <v>18683.121075428415</v>
      </c>
      <c r="AC26" s="33">
        <v>18723.491475440063</v>
      </c>
      <c r="AD26" s="33">
        <v>18723.491475519422</v>
      </c>
      <c r="AE26" s="33">
        <v>18610.301475187538</v>
      </c>
    </row>
    <row r="27" spans="1:35" s="28" customFormat="1">
      <c r="A27" s="29" t="s">
        <v>130</v>
      </c>
      <c r="B27" s="29" t="s">
        <v>68</v>
      </c>
      <c r="C27" s="33">
        <v>2130.362995147701</v>
      </c>
      <c r="D27" s="33">
        <v>2600.362995147701</v>
      </c>
      <c r="E27" s="33">
        <v>2600.362995147701</v>
      </c>
      <c r="F27" s="33">
        <v>2600.362995147701</v>
      </c>
      <c r="G27" s="33">
        <v>2600.362995147701</v>
      </c>
      <c r="H27" s="33">
        <v>2700.362995147701</v>
      </c>
      <c r="I27" s="33">
        <v>2700.362995147701</v>
      </c>
      <c r="J27" s="33">
        <v>2700.362995147701</v>
      </c>
      <c r="K27" s="33">
        <v>3494.0101297908909</v>
      </c>
      <c r="L27" s="33">
        <v>3589.534611251911</v>
      </c>
      <c r="M27" s="33">
        <v>4279.2185117078807</v>
      </c>
      <c r="N27" s="33">
        <v>7980.252312766961</v>
      </c>
      <c r="O27" s="33">
        <v>9169.9100127857309</v>
      </c>
      <c r="P27" s="33">
        <v>9169.9100127967504</v>
      </c>
      <c r="Q27" s="33">
        <v>9621.8400128107605</v>
      </c>
      <c r="R27" s="33">
        <v>9621.8400128511003</v>
      </c>
      <c r="S27" s="33">
        <v>12436.06069293317</v>
      </c>
      <c r="T27" s="33">
        <v>12557.858199946722</v>
      </c>
      <c r="U27" s="33">
        <v>12557.858499986894</v>
      </c>
      <c r="V27" s="33">
        <v>13143.480800004503</v>
      </c>
      <c r="W27" s="33">
        <v>15060.513990049061</v>
      </c>
      <c r="X27" s="33">
        <v>17432.512088633706</v>
      </c>
      <c r="Y27" s="33">
        <v>17655.071988743319</v>
      </c>
      <c r="Z27" s="33">
        <v>17655.071988752559</v>
      </c>
      <c r="AA27" s="33">
        <v>17655.071988889798</v>
      </c>
      <c r="AB27" s="33">
        <v>19465.623112792277</v>
      </c>
      <c r="AC27" s="33">
        <v>19753.081614813815</v>
      </c>
      <c r="AD27" s="33">
        <v>19703.081615903797</v>
      </c>
      <c r="AE27" s="33">
        <v>19241.125149286338</v>
      </c>
    </row>
    <row r="28" spans="1:35" s="28" customFormat="1">
      <c r="A28" s="29" t="s">
        <v>130</v>
      </c>
      <c r="B28" s="29" t="s">
        <v>36</v>
      </c>
      <c r="C28" s="33">
        <v>0</v>
      </c>
      <c r="D28" s="33">
        <v>0</v>
      </c>
      <c r="E28" s="33">
        <v>0</v>
      </c>
      <c r="F28" s="33">
        <v>0</v>
      </c>
      <c r="G28" s="33">
        <v>0</v>
      </c>
      <c r="H28" s="33">
        <v>0</v>
      </c>
      <c r="I28" s="33">
        <v>0</v>
      </c>
      <c r="J28" s="33">
        <v>0</v>
      </c>
      <c r="K28" s="33">
        <v>0</v>
      </c>
      <c r="L28" s="33">
        <v>0</v>
      </c>
      <c r="M28" s="33">
        <v>0</v>
      </c>
      <c r="N28" s="33">
        <v>130.60638</v>
      </c>
      <c r="O28" s="33">
        <v>130.60638</v>
      </c>
      <c r="P28" s="33">
        <v>130.60638</v>
      </c>
      <c r="Q28" s="33">
        <v>130.60638</v>
      </c>
      <c r="R28" s="33">
        <v>130.60638</v>
      </c>
      <c r="S28" s="33">
        <v>130.60651524677999</v>
      </c>
      <c r="T28" s="33">
        <v>130.60651531618001</v>
      </c>
      <c r="U28" s="33">
        <v>621.71842114751996</v>
      </c>
      <c r="V28" s="33">
        <v>621.71842125454998</v>
      </c>
      <c r="W28" s="33">
        <v>2368.2749962227599</v>
      </c>
      <c r="X28" s="33">
        <v>2368.2749962537996</v>
      </c>
      <c r="Y28" s="33">
        <v>2368.274996313</v>
      </c>
      <c r="Z28" s="33">
        <v>2368.2765387513</v>
      </c>
      <c r="AA28" s="33">
        <v>2368.2765388674998</v>
      </c>
      <c r="AB28" s="33">
        <v>2368.2769451047998</v>
      </c>
      <c r="AC28" s="33">
        <v>2368.2769436529998</v>
      </c>
      <c r="AD28" s="33">
        <v>2368.2769417318</v>
      </c>
      <c r="AE28" s="33">
        <v>2368.2769304829999</v>
      </c>
    </row>
    <row r="29" spans="1:35" s="28" customFormat="1">
      <c r="A29" s="29" t="s">
        <v>130</v>
      </c>
      <c r="B29" s="29" t="s">
        <v>73</v>
      </c>
      <c r="C29" s="33">
        <v>240</v>
      </c>
      <c r="D29" s="33">
        <v>240</v>
      </c>
      <c r="E29" s="33">
        <v>240</v>
      </c>
      <c r="F29" s="33">
        <v>240</v>
      </c>
      <c r="G29" s="33">
        <v>2280</v>
      </c>
      <c r="H29" s="33">
        <v>2280</v>
      </c>
      <c r="I29" s="33">
        <v>2280</v>
      </c>
      <c r="J29" s="33">
        <v>2280</v>
      </c>
      <c r="K29" s="33">
        <v>2280</v>
      </c>
      <c r="L29" s="33">
        <v>2280</v>
      </c>
      <c r="M29" s="33">
        <v>2280</v>
      </c>
      <c r="N29" s="33">
        <v>4035.0641884307001</v>
      </c>
      <c r="O29" s="33">
        <v>4035.0641886039998</v>
      </c>
      <c r="P29" s="33">
        <v>4035.0641886266999</v>
      </c>
      <c r="Q29" s="33">
        <v>4346.1816894858002</v>
      </c>
      <c r="R29" s="33">
        <v>4346.1816895627999</v>
      </c>
      <c r="S29" s="33">
        <v>4880.0020331087999</v>
      </c>
      <c r="T29" s="33">
        <v>4880.0020332412996</v>
      </c>
      <c r="U29" s="33">
        <v>4880.0020335186</v>
      </c>
      <c r="V29" s="33">
        <v>4880.0020336523003</v>
      </c>
      <c r="W29" s="33">
        <v>4880.0063231196</v>
      </c>
      <c r="X29" s="33">
        <v>4880.0063233915998</v>
      </c>
      <c r="Y29" s="33">
        <v>4880.0063235023999</v>
      </c>
      <c r="Z29" s="33">
        <v>4880.0063238169996</v>
      </c>
      <c r="AA29" s="33">
        <v>4880.0063240617001</v>
      </c>
      <c r="AB29" s="33">
        <v>4880.0063244029998</v>
      </c>
      <c r="AC29" s="33">
        <v>4880.0063244775001</v>
      </c>
      <c r="AD29" s="33">
        <v>4880.0063245342999</v>
      </c>
      <c r="AE29" s="33">
        <v>4880.0063245840001</v>
      </c>
    </row>
    <row r="30" spans="1:35" s="28" customFormat="1">
      <c r="A30" s="29" t="s">
        <v>130</v>
      </c>
      <c r="B30" s="29" t="s">
        <v>56</v>
      </c>
      <c r="C30" s="33">
        <v>13.89700031280511</v>
      </c>
      <c r="D30" s="33">
        <v>19.697000503539961</v>
      </c>
      <c r="E30" s="33">
        <v>29.16200041770929</v>
      </c>
      <c r="F30" s="33">
        <v>42.001000881195012</v>
      </c>
      <c r="G30" s="33">
        <v>59.431001186370771</v>
      </c>
      <c r="H30" s="33">
        <v>81.633003234863267</v>
      </c>
      <c r="I30" s="33">
        <v>103.01900100707999</v>
      </c>
      <c r="J30" s="33">
        <v>129.60400009155271</v>
      </c>
      <c r="K30" s="33">
        <v>168.8320045471188</v>
      </c>
      <c r="L30" s="33">
        <v>203.168994903564</v>
      </c>
      <c r="M30" s="33">
        <v>255.2420005798339</v>
      </c>
      <c r="N30" s="33">
        <v>292.83900451660151</v>
      </c>
      <c r="O30" s="33">
        <v>337.19300842285151</v>
      </c>
      <c r="P30" s="33">
        <v>380.77901458740172</v>
      </c>
      <c r="Q30" s="33">
        <v>426.08399200439442</v>
      </c>
      <c r="R30" s="33">
        <v>469.969001770018</v>
      </c>
      <c r="S30" s="33">
        <v>513.22299194335801</v>
      </c>
      <c r="T30" s="33">
        <v>556.71101379394395</v>
      </c>
      <c r="U30" s="33">
        <v>599.30900573730401</v>
      </c>
      <c r="V30" s="33">
        <v>642.05900573730401</v>
      </c>
      <c r="W30" s="33">
        <v>686.95199584960903</v>
      </c>
      <c r="X30" s="33">
        <v>734.32102966308503</v>
      </c>
      <c r="Y30" s="33">
        <v>783.02499389648403</v>
      </c>
      <c r="Z30" s="33">
        <v>821.13299560546807</v>
      </c>
      <c r="AA30" s="33">
        <v>860.40101623535111</v>
      </c>
      <c r="AB30" s="33">
        <v>900.73399353027196</v>
      </c>
      <c r="AC30" s="33">
        <v>941.99501037597497</v>
      </c>
      <c r="AD30" s="33">
        <v>983.64100646972599</v>
      </c>
      <c r="AE30" s="33">
        <v>1025.803985595702</v>
      </c>
    </row>
    <row r="31" spans="1:35" s="28" customFormat="1">
      <c r="A31" s="34" t="s">
        <v>138</v>
      </c>
      <c r="B31" s="34"/>
      <c r="C31" s="35">
        <v>19987.727326964774</v>
      </c>
      <c r="D31" s="35">
        <v>19982.727327014254</v>
      </c>
      <c r="E31" s="35">
        <v>20414.371787975204</v>
      </c>
      <c r="F31" s="35">
        <v>21679.448930991177</v>
      </c>
      <c r="G31" s="35">
        <v>19773.842285839255</v>
      </c>
      <c r="H31" s="35">
        <v>19873.842285995186</v>
      </c>
      <c r="I31" s="35">
        <v>20243.516055850385</v>
      </c>
      <c r="J31" s="35">
        <v>20343.516055821256</v>
      </c>
      <c r="K31" s="35">
        <v>20787.170943979043</v>
      </c>
      <c r="L31" s="35">
        <v>22560.832826929902</v>
      </c>
      <c r="M31" s="35">
        <v>23116.939727155004</v>
      </c>
      <c r="N31" s="35">
        <v>27445.423087455776</v>
      </c>
      <c r="O31" s="35">
        <v>28635.080788050913</v>
      </c>
      <c r="P31" s="35">
        <v>28635.080902615791</v>
      </c>
      <c r="Q31" s="35">
        <v>28490.572462629174</v>
      </c>
      <c r="R31" s="35">
        <v>28940.468618339284</v>
      </c>
      <c r="S31" s="35">
        <v>31763.394978501645</v>
      </c>
      <c r="T31" s="35">
        <v>33546.980042681716</v>
      </c>
      <c r="U31" s="35">
        <v>34346.016787875182</v>
      </c>
      <c r="V31" s="35">
        <v>34854.600510411045</v>
      </c>
      <c r="W31" s="35">
        <v>36400.954206771101</v>
      </c>
      <c r="X31" s="35">
        <v>39712.436597003412</v>
      </c>
      <c r="Y31" s="35">
        <v>40099.857404372495</v>
      </c>
      <c r="Z31" s="35">
        <v>40068.940610492355</v>
      </c>
      <c r="AA31" s="35">
        <v>41796.430210680424</v>
      </c>
      <c r="AB31" s="35">
        <v>44176.310504937166</v>
      </c>
      <c r="AC31" s="35">
        <v>44504.139406998838</v>
      </c>
      <c r="AD31" s="35">
        <v>44776.813506549865</v>
      </c>
      <c r="AE31" s="35">
        <v>44201.667039877786</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8126</v>
      </c>
      <c r="D34" s="33">
        <v>8126</v>
      </c>
      <c r="E34" s="33">
        <v>8126</v>
      </c>
      <c r="F34" s="33">
        <v>4601.0012207495993</v>
      </c>
      <c r="G34" s="33">
        <v>4601.0012206826786</v>
      </c>
      <c r="H34" s="33">
        <v>4539.8945522687136</v>
      </c>
      <c r="I34" s="33">
        <v>4189.8953066702443</v>
      </c>
      <c r="J34" s="33">
        <v>4189.8943410982984</v>
      </c>
      <c r="K34" s="33">
        <v>3931.6228210969098</v>
      </c>
      <c r="L34" s="33">
        <v>3931.6228210954901</v>
      </c>
      <c r="M34" s="33">
        <v>3931.6228210940999</v>
      </c>
      <c r="N34" s="33">
        <v>3931.6228210925365</v>
      </c>
      <c r="O34" s="33">
        <v>3416.5901754914539</v>
      </c>
      <c r="P34" s="33">
        <v>3416.5901754488596</v>
      </c>
      <c r="Q34" s="33">
        <v>3416.5900619817894</v>
      </c>
      <c r="R34" s="33">
        <v>3111.6092844217496</v>
      </c>
      <c r="S34" s="33">
        <v>2966.5896444103601</v>
      </c>
      <c r="T34" s="33">
        <v>2966.58964443485</v>
      </c>
      <c r="U34" s="33">
        <v>2966.5896444059299</v>
      </c>
      <c r="V34" s="33">
        <v>2966.5896444128302</v>
      </c>
      <c r="W34" s="33">
        <v>2966.5896444256305</v>
      </c>
      <c r="X34" s="33">
        <v>2222.5896443729298</v>
      </c>
      <c r="Y34" s="33">
        <v>2188.9964805106592</v>
      </c>
      <c r="Z34" s="33">
        <v>1785.6197402689002</v>
      </c>
      <c r="AA34" s="33">
        <v>1692.0001027857099</v>
      </c>
      <c r="AB34" s="33">
        <v>1692</v>
      </c>
      <c r="AC34" s="33">
        <v>1692</v>
      </c>
      <c r="AD34" s="33">
        <v>1692</v>
      </c>
      <c r="AE34" s="33">
        <v>1692</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1512.8999938964839</v>
      </c>
      <c r="D36" s="33">
        <v>1512.8999938964839</v>
      </c>
      <c r="E36" s="33">
        <v>1512.8999938964839</v>
      </c>
      <c r="F36" s="33">
        <v>1512.8999938964839</v>
      </c>
      <c r="G36" s="33">
        <v>1512.8999938964839</v>
      </c>
      <c r="H36" s="33">
        <v>1512.8999938964839</v>
      </c>
      <c r="I36" s="33">
        <v>1512.8999938964839</v>
      </c>
      <c r="J36" s="33">
        <v>1512.8999938964839</v>
      </c>
      <c r="K36" s="33">
        <v>1512.8999938964839</v>
      </c>
      <c r="L36" s="33">
        <v>1512.8999938964839</v>
      </c>
      <c r="M36" s="33">
        <v>1512.8999938964839</v>
      </c>
      <c r="N36" s="33">
        <v>1512.8999938964839</v>
      </c>
      <c r="O36" s="33">
        <v>1512.8999938964839</v>
      </c>
      <c r="P36" s="33">
        <v>1512.8999938964839</v>
      </c>
      <c r="Q36" s="33">
        <v>1512.8999938964839</v>
      </c>
      <c r="R36" s="33">
        <v>1127.8999938964839</v>
      </c>
      <c r="S36" s="33">
        <v>1127.8999938964839</v>
      </c>
      <c r="T36" s="33">
        <v>1127.8999938964839</v>
      </c>
      <c r="U36" s="33">
        <v>984.5</v>
      </c>
      <c r="V36" s="33">
        <v>984.5</v>
      </c>
      <c r="W36" s="33">
        <v>984.5</v>
      </c>
      <c r="X36" s="33">
        <v>984.5</v>
      </c>
      <c r="Y36" s="33">
        <v>984.5</v>
      </c>
      <c r="Z36" s="33">
        <v>984.5</v>
      </c>
      <c r="AA36" s="33">
        <v>340</v>
      </c>
      <c r="AB36" s="33">
        <v>180</v>
      </c>
      <c r="AC36" s="33">
        <v>180</v>
      </c>
      <c r="AD36" s="33">
        <v>180</v>
      </c>
      <c r="AE36" s="33">
        <v>180</v>
      </c>
    </row>
    <row r="37" spans="1:31" s="28" customFormat="1">
      <c r="A37" s="29" t="s">
        <v>131</v>
      </c>
      <c r="B37" s="29" t="s">
        <v>32</v>
      </c>
      <c r="C37" s="33">
        <v>84</v>
      </c>
      <c r="D37" s="33">
        <v>84</v>
      </c>
      <c r="E37" s="33">
        <v>84</v>
      </c>
      <c r="F37" s="33">
        <v>84</v>
      </c>
      <c r="G37" s="33">
        <v>84</v>
      </c>
      <c r="H37" s="33">
        <v>84</v>
      </c>
      <c r="I37" s="33">
        <v>84</v>
      </c>
      <c r="J37" s="33">
        <v>84</v>
      </c>
      <c r="K37" s="33">
        <v>84</v>
      </c>
      <c r="L37" s="33">
        <v>84</v>
      </c>
      <c r="M37" s="33">
        <v>84</v>
      </c>
      <c r="N37" s="33">
        <v>84</v>
      </c>
      <c r="O37" s="33">
        <v>84</v>
      </c>
      <c r="P37" s="33">
        <v>84</v>
      </c>
      <c r="Q37" s="33">
        <v>84</v>
      </c>
      <c r="R37" s="33">
        <v>84</v>
      </c>
      <c r="S37" s="33">
        <v>84</v>
      </c>
      <c r="T37" s="33">
        <v>84</v>
      </c>
      <c r="U37" s="33">
        <v>84</v>
      </c>
      <c r="V37" s="33">
        <v>84</v>
      </c>
      <c r="W37" s="33">
        <v>84</v>
      </c>
      <c r="X37" s="33">
        <v>84</v>
      </c>
      <c r="Y37" s="33">
        <v>84</v>
      </c>
      <c r="Z37" s="33">
        <v>84</v>
      </c>
      <c r="AA37" s="33">
        <v>84</v>
      </c>
      <c r="AB37" s="33">
        <v>0</v>
      </c>
      <c r="AC37" s="33">
        <v>0</v>
      </c>
      <c r="AD37" s="33">
        <v>0</v>
      </c>
      <c r="AE37" s="33">
        <v>0</v>
      </c>
    </row>
    <row r="38" spans="1:31" s="28" customFormat="1">
      <c r="A38" s="29" t="s">
        <v>131</v>
      </c>
      <c r="B38" s="29" t="s">
        <v>66</v>
      </c>
      <c r="C38" s="33">
        <v>1910</v>
      </c>
      <c r="D38" s="33">
        <v>1910</v>
      </c>
      <c r="E38" s="33">
        <v>1910</v>
      </c>
      <c r="F38" s="33">
        <v>1910</v>
      </c>
      <c r="G38" s="33">
        <v>1910</v>
      </c>
      <c r="H38" s="33">
        <v>1910</v>
      </c>
      <c r="I38" s="33">
        <v>1910</v>
      </c>
      <c r="J38" s="33">
        <v>1910</v>
      </c>
      <c r="K38" s="33">
        <v>1910</v>
      </c>
      <c r="L38" s="33">
        <v>1910</v>
      </c>
      <c r="M38" s="33">
        <v>1910</v>
      </c>
      <c r="N38" s="33">
        <v>1910</v>
      </c>
      <c r="O38" s="33">
        <v>1618</v>
      </c>
      <c r="P38" s="33">
        <v>1501</v>
      </c>
      <c r="Q38" s="33">
        <v>1501</v>
      </c>
      <c r="R38" s="33">
        <v>1501</v>
      </c>
      <c r="S38" s="33">
        <v>1501</v>
      </c>
      <c r="T38" s="33">
        <v>1501</v>
      </c>
      <c r="U38" s="33">
        <v>1904.5860299999999</v>
      </c>
      <c r="V38" s="33">
        <v>1904.5860299999999</v>
      </c>
      <c r="W38" s="33">
        <v>1904.5860299999999</v>
      </c>
      <c r="X38" s="33">
        <v>1991.8526599999991</v>
      </c>
      <c r="Y38" s="33">
        <v>1991.8526599999991</v>
      </c>
      <c r="Z38" s="33">
        <v>1859.8526599999991</v>
      </c>
      <c r="AA38" s="33">
        <v>2145.04297</v>
      </c>
      <c r="AB38" s="33">
        <v>2837.8045999999999</v>
      </c>
      <c r="AC38" s="33">
        <v>2837.8045999999999</v>
      </c>
      <c r="AD38" s="33">
        <v>6460.3809999999903</v>
      </c>
      <c r="AE38" s="33">
        <v>5941.3809999999903</v>
      </c>
    </row>
    <row r="39" spans="1:31" s="28" customFormat="1">
      <c r="A39" s="29" t="s">
        <v>131</v>
      </c>
      <c r="B39" s="29" t="s">
        <v>65</v>
      </c>
      <c r="C39" s="33">
        <v>152.40000152587891</v>
      </c>
      <c r="D39" s="33">
        <v>152.40000152587891</v>
      </c>
      <c r="E39" s="33">
        <v>152.40000152587891</v>
      </c>
      <c r="F39" s="33">
        <v>152.40000152587891</v>
      </c>
      <c r="G39" s="33">
        <v>152.40000152587891</v>
      </c>
      <c r="H39" s="33">
        <v>152.40000152587891</v>
      </c>
      <c r="I39" s="33">
        <v>152.40000152587891</v>
      </c>
      <c r="J39" s="33">
        <v>152.40000152587891</v>
      </c>
      <c r="K39" s="33">
        <v>152.40000152587891</v>
      </c>
      <c r="L39" s="33">
        <v>152.40000152587891</v>
      </c>
      <c r="M39" s="33">
        <v>152.40000152587891</v>
      </c>
      <c r="N39" s="33">
        <v>152.40000152587891</v>
      </c>
      <c r="O39" s="33">
        <v>152.40000152587891</v>
      </c>
      <c r="P39" s="33">
        <v>152.40000152587891</v>
      </c>
      <c r="Q39" s="33">
        <v>152.40000152587891</v>
      </c>
      <c r="R39" s="33">
        <v>152.40000152587891</v>
      </c>
      <c r="S39" s="33">
        <v>66</v>
      </c>
      <c r="T39" s="33">
        <v>66</v>
      </c>
      <c r="U39" s="33">
        <v>66</v>
      </c>
      <c r="V39" s="33">
        <v>66</v>
      </c>
      <c r="W39" s="33">
        <v>66</v>
      </c>
      <c r="X39" s="33">
        <v>0</v>
      </c>
      <c r="Y39" s="33">
        <v>0</v>
      </c>
      <c r="Z39" s="33">
        <v>0</v>
      </c>
      <c r="AA39" s="33">
        <v>0</v>
      </c>
      <c r="AB39" s="33">
        <v>0</v>
      </c>
      <c r="AC39" s="33">
        <v>0</v>
      </c>
      <c r="AD39" s="33">
        <v>0</v>
      </c>
      <c r="AE39" s="33">
        <v>0</v>
      </c>
    </row>
    <row r="40" spans="1:31" s="28" customFormat="1">
      <c r="A40" s="29" t="s">
        <v>131</v>
      </c>
      <c r="B40" s="29" t="s">
        <v>69</v>
      </c>
      <c r="C40" s="33">
        <v>4254.0436207824687</v>
      </c>
      <c r="D40" s="33">
        <v>4754.0436207824687</v>
      </c>
      <c r="E40" s="33">
        <v>4754.0436207824687</v>
      </c>
      <c r="F40" s="33">
        <v>6165.974810782468</v>
      </c>
      <c r="G40" s="33">
        <v>6165.974834782468</v>
      </c>
      <c r="H40" s="33">
        <v>6165.974834782468</v>
      </c>
      <c r="I40" s="33">
        <v>6403.8072347824682</v>
      </c>
      <c r="J40" s="33">
        <v>7450.038414782468</v>
      </c>
      <c r="K40" s="33">
        <v>7450.038522308032</v>
      </c>
      <c r="L40" s="33">
        <v>7450.0385223592675</v>
      </c>
      <c r="M40" s="33">
        <v>7632.9045225165883</v>
      </c>
      <c r="N40" s="33">
        <v>7774.7107225759992</v>
      </c>
      <c r="O40" s="33">
        <v>8998.1866588152898</v>
      </c>
      <c r="P40" s="33">
        <v>9167.7772949200189</v>
      </c>
      <c r="Q40" s="33">
        <v>9656.4056450150892</v>
      </c>
      <c r="R40" s="33">
        <v>9960.0776458184191</v>
      </c>
      <c r="S40" s="33">
        <v>10642.943716648069</v>
      </c>
      <c r="T40" s="33">
        <v>10642.943716984999</v>
      </c>
      <c r="U40" s="33">
        <v>10642.943887086129</v>
      </c>
      <c r="V40" s="33">
        <v>10642.943887245548</v>
      </c>
      <c r="W40" s="33">
        <v>11806.106887338326</v>
      </c>
      <c r="X40" s="33">
        <v>13613.247681350058</v>
      </c>
      <c r="Y40" s="33">
        <v>13432.729676068375</v>
      </c>
      <c r="Z40" s="33">
        <v>13412.884061498939</v>
      </c>
      <c r="AA40" s="33">
        <v>13514.688061160934</v>
      </c>
      <c r="AB40" s="33">
        <v>14193.08343979551</v>
      </c>
      <c r="AC40" s="33">
        <v>14193.083439802549</v>
      </c>
      <c r="AD40" s="33">
        <v>15036.062179842031</v>
      </c>
      <c r="AE40" s="33">
        <v>16694.072923761698</v>
      </c>
    </row>
    <row r="41" spans="1:31" s="28" customFormat="1">
      <c r="A41" s="29" t="s">
        <v>131</v>
      </c>
      <c r="B41" s="29" t="s">
        <v>68</v>
      </c>
      <c r="C41" s="33">
        <v>2017.6349983215291</v>
      </c>
      <c r="D41" s="33">
        <v>2827.6199989318811</v>
      </c>
      <c r="E41" s="33">
        <v>2827.6199989318811</v>
      </c>
      <c r="F41" s="33">
        <v>2827.6199989318811</v>
      </c>
      <c r="G41" s="33">
        <v>2827.6199989318811</v>
      </c>
      <c r="H41" s="33">
        <v>2827.6199989318811</v>
      </c>
      <c r="I41" s="33">
        <v>2827.6199989318811</v>
      </c>
      <c r="J41" s="33">
        <v>2827.6199989318811</v>
      </c>
      <c r="K41" s="33">
        <v>2827.6199989318811</v>
      </c>
      <c r="L41" s="33">
        <v>2827.6199989318811</v>
      </c>
      <c r="M41" s="33">
        <v>3171.3236689318815</v>
      </c>
      <c r="N41" s="33">
        <v>4022.391858931881</v>
      </c>
      <c r="O41" s="33">
        <v>4820.0008589318813</v>
      </c>
      <c r="P41" s="33">
        <v>4820.0008589318813</v>
      </c>
      <c r="Q41" s="33">
        <v>4820.0008589318813</v>
      </c>
      <c r="R41" s="33">
        <v>4699.0008589318804</v>
      </c>
      <c r="S41" s="33">
        <v>6604.1905589318812</v>
      </c>
      <c r="T41" s="33">
        <v>6604.1906663205409</v>
      </c>
      <c r="U41" s="33">
        <v>7282.1999667230311</v>
      </c>
      <c r="V41" s="33">
        <v>7726.3638602009805</v>
      </c>
      <c r="W41" s="33">
        <v>8589.5519789318805</v>
      </c>
      <c r="X41" s="33">
        <v>10366.256540454877</v>
      </c>
      <c r="Y41" s="33">
        <v>10199.256540504777</v>
      </c>
      <c r="Z41" s="33">
        <v>9998.1565421256655</v>
      </c>
      <c r="AA41" s="33">
        <v>9933.9485470712789</v>
      </c>
      <c r="AB41" s="33">
        <v>15913.126976025098</v>
      </c>
      <c r="AC41" s="33">
        <v>15802.726974510631</v>
      </c>
      <c r="AD41" s="33">
        <v>15271.826973119491</v>
      </c>
      <c r="AE41" s="33">
        <v>18209.348133702199</v>
      </c>
    </row>
    <row r="42" spans="1:31" s="28" customFormat="1">
      <c r="A42" s="29" t="s">
        <v>131</v>
      </c>
      <c r="B42" s="29" t="s">
        <v>36</v>
      </c>
      <c r="C42" s="33">
        <v>0</v>
      </c>
      <c r="D42" s="33">
        <v>20</v>
      </c>
      <c r="E42" s="33">
        <v>20</v>
      </c>
      <c r="F42" s="33">
        <v>20</v>
      </c>
      <c r="G42" s="33">
        <v>20</v>
      </c>
      <c r="H42" s="33">
        <v>20</v>
      </c>
      <c r="I42" s="33">
        <v>20</v>
      </c>
      <c r="J42" s="33">
        <v>20</v>
      </c>
      <c r="K42" s="33">
        <v>20</v>
      </c>
      <c r="L42" s="33">
        <v>20</v>
      </c>
      <c r="M42" s="33">
        <v>20.000170614999998</v>
      </c>
      <c r="N42" s="33">
        <v>215.27126000000001</v>
      </c>
      <c r="O42" s="33">
        <v>329.640839999999</v>
      </c>
      <c r="P42" s="33">
        <v>329.640839999999</v>
      </c>
      <c r="Q42" s="33">
        <v>329.640839999999</v>
      </c>
      <c r="R42" s="33">
        <v>329.640839999999</v>
      </c>
      <c r="S42" s="33">
        <v>442.98604999999998</v>
      </c>
      <c r="T42" s="33">
        <v>442.98604999999998</v>
      </c>
      <c r="U42" s="33">
        <v>442.98604999999998</v>
      </c>
      <c r="V42" s="33">
        <v>422.98604999999998</v>
      </c>
      <c r="W42" s="33">
        <v>1043.1273000000001</v>
      </c>
      <c r="X42" s="33">
        <v>1460.1158</v>
      </c>
      <c r="Y42" s="33">
        <v>1498.5920000000001</v>
      </c>
      <c r="Z42" s="33">
        <v>1811.1206</v>
      </c>
      <c r="AA42" s="33">
        <v>1811.1206</v>
      </c>
      <c r="AB42" s="33">
        <v>5333.8027000000002</v>
      </c>
      <c r="AC42" s="33">
        <v>5333.8027000000002</v>
      </c>
      <c r="AD42" s="33">
        <v>6766.6419999999998</v>
      </c>
      <c r="AE42" s="33">
        <v>8050.0673999999999</v>
      </c>
    </row>
    <row r="43" spans="1:31" s="28" customFormat="1">
      <c r="A43" s="29" t="s">
        <v>131</v>
      </c>
      <c r="B43" s="29" t="s">
        <v>73</v>
      </c>
      <c r="C43" s="33">
        <v>570</v>
      </c>
      <c r="D43" s="33">
        <v>570</v>
      </c>
      <c r="E43" s="33">
        <v>570</v>
      </c>
      <c r="F43" s="33">
        <v>570</v>
      </c>
      <c r="G43" s="33">
        <v>570</v>
      </c>
      <c r="H43" s="33">
        <v>570</v>
      </c>
      <c r="I43" s="33">
        <v>570</v>
      </c>
      <c r="J43" s="33">
        <v>570.00015956792004</v>
      </c>
      <c r="K43" s="33">
        <v>570.00015963588999</v>
      </c>
      <c r="L43" s="33">
        <v>570.00015975368001</v>
      </c>
      <c r="M43" s="33">
        <v>570.00022609775999</v>
      </c>
      <c r="N43" s="33">
        <v>1056.0584699999999</v>
      </c>
      <c r="O43" s="33">
        <v>1679.2764</v>
      </c>
      <c r="P43" s="33">
        <v>1679.2764</v>
      </c>
      <c r="Q43" s="33">
        <v>1679.2764</v>
      </c>
      <c r="R43" s="33">
        <v>1679.2764</v>
      </c>
      <c r="S43" s="33">
        <v>2853.5803000000001</v>
      </c>
      <c r="T43" s="33">
        <v>2853.5803000000001</v>
      </c>
      <c r="U43" s="33">
        <v>3088.3157000000001</v>
      </c>
      <c r="V43" s="33">
        <v>3088.3157000000001</v>
      </c>
      <c r="W43" s="33">
        <v>3088.3157000000001</v>
      </c>
      <c r="X43" s="33">
        <v>3670</v>
      </c>
      <c r="Y43" s="33">
        <v>3670</v>
      </c>
      <c r="Z43" s="33">
        <v>3670</v>
      </c>
      <c r="AA43" s="33">
        <v>3670</v>
      </c>
      <c r="AB43" s="33">
        <v>3670</v>
      </c>
      <c r="AC43" s="33">
        <v>3670</v>
      </c>
      <c r="AD43" s="33">
        <v>3670</v>
      </c>
      <c r="AE43" s="33">
        <v>3670</v>
      </c>
    </row>
    <row r="44" spans="1:31" s="28" customFormat="1">
      <c r="A44" s="29" t="s">
        <v>131</v>
      </c>
      <c r="B44" s="29" t="s">
        <v>56</v>
      </c>
      <c r="C44" s="33">
        <v>6.2830001711845354</v>
      </c>
      <c r="D44" s="33">
        <v>9.0379998683929408</v>
      </c>
      <c r="E44" s="33">
        <v>13.64800012111661</v>
      </c>
      <c r="F44" s="33">
        <v>20.04699945449828</v>
      </c>
      <c r="G44" s="33">
        <v>28.645998954772889</v>
      </c>
      <c r="H44" s="33">
        <v>39.91999959945673</v>
      </c>
      <c r="I44" s="33">
        <v>51.775998115539494</v>
      </c>
      <c r="J44" s="33">
        <v>66.049998283386103</v>
      </c>
      <c r="K44" s="33">
        <v>86.233997344970604</v>
      </c>
      <c r="L44" s="33">
        <v>109.4229984283446</v>
      </c>
      <c r="M44" s="33">
        <v>142.44900131225489</v>
      </c>
      <c r="N44" s="33">
        <v>168.90199279785128</v>
      </c>
      <c r="O44" s="33">
        <v>199.70200347900379</v>
      </c>
      <c r="P44" s="33">
        <v>230.44100189208928</v>
      </c>
      <c r="Q44" s="33">
        <v>262.57600021362282</v>
      </c>
      <c r="R44" s="33">
        <v>295.53199768066332</v>
      </c>
      <c r="S44" s="33">
        <v>329.47499847412041</v>
      </c>
      <c r="T44" s="33">
        <v>362.96698760986317</v>
      </c>
      <c r="U44" s="33">
        <v>395.85900115966712</v>
      </c>
      <c r="V44" s="33">
        <v>429.33000183105401</v>
      </c>
      <c r="W44" s="33">
        <v>463.78398895263598</v>
      </c>
      <c r="X44" s="33">
        <v>499.93299102783101</v>
      </c>
      <c r="Y44" s="33">
        <v>537.29598999023301</v>
      </c>
      <c r="Z44" s="33">
        <v>565.41600036621003</v>
      </c>
      <c r="AA44" s="33">
        <v>594.35398864746003</v>
      </c>
      <c r="AB44" s="33">
        <v>624.14299011230401</v>
      </c>
      <c r="AC44" s="33">
        <v>654.72198486328</v>
      </c>
      <c r="AD44" s="33">
        <v>685.86102294921807</v>
      </c>
      <c r="AE44" s="33">
        <v>717.54901123046807</v>
      </c>
    </row>
    <row r="45" spans="1:31" s="28" customFormat="1">
      <c r="A45" s="34" t="s">
        <v>138</v>
      </c>
      <c r="B45" s="34"/>
      <c r="C45" s="35">
        <v>18056.978614526361</v>
      </c>
      <c r="D45" s="35">
        <v>19366.963615136712</v>
      </c>
      <c r="E45" s="35">
        <v>19366.963615136712</v>
      </c>
      <c r="F45" s="35">
        <v>17253.896025886312</v>
      </c>
      <c r="G45" s="35">
        <v>17253.896049819392</v>
      </c>
      <c r="H45" s="35">
        <v>17192.789381405426</v>
      </c>
      <c r="I45" s="35">
        <v>17080.622535806957</v>
      </c>
      <c r="J45" s="35">
        <v>18126.852750235012</v>
      </c>
      <c r="K45" s="35">
        <v>17868.581337759184</v>
      </c>
      <c r="L45" s="35">
        <v>17868.581337809002</v>
      </c>
      <c r="M45" s="35">
        <v>18395.151007964931</v>
      </c>
      <c r="N45" s="35">
        <v>19388.025398022779</v>
      </c>
      <c r="O45" s="35">
        <v>20602.077688660989</v>
      </c>
      <c r="P45" s="35">
        <v>20654.668324723123</v>
      </c>
      <c r="Q45" s="35">
        <v>21143.296561351122</v>
      </c>
      <c r="R45" s="35">
        <v>20635.987784594414</v>
      </c>
      <c r="S45" s="35">
        <v>22992.623913886793</v>
      </c>
      <c r="T45" s="35">
        <v>22992.624021636871</v>
      </c>
      <c r="U45" s="35">
        <v>23930.819528215088</v>
      </c>
      <c r="V45" s="35">
        <v>24374.983421859361</v>
      </c>
      <c r="W45" s="35">
        <v>26401.33454069584</v>
      </c>
      <c r="X45" s="35">
        <v>29262.446526177864</v>
      </c>
      <c r="Y45" s="35">
        <v>28881.335357083808</v>
      </c>
      <c r="Z45" s="35">
        <v>28125.013003893502</v>
      </c>
      <c r="AA45" s="35">
        <v>27709.679681017922</v>
      </c>
      <c r="AB45" s="35">
        <v>34816.015015820609</v>
      </c>
      <c r="AC45" s="35">
        <v>34705.615014313182</v>
      </c>
      <c r="AD45" s="35">
        <v>38640.270152961508</v>
      </c>
      <c r="AE45" s="35">
        <v>42716.802057463887</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4790</v>
      </c>
      <c r="D49" s="33">
        <v>4790</v>
      </c>
      <c r="E49" s="33">
        <v>4790</v>
      </c>
      <c r="F49" s="33">
        <v>2110.9891499999999</v>
      </c>
      <c r="G49" s="33">
        <v>2110.9891499999999</v>
      </c>
      <c r="H49" s="33">
        <v>1803.931039999999</v>
      </c>
      <c r="I49" s="33">
        <v>310.20456349854004</v>
      </c>
      <c r="J49" s="33">
        <v>223.11475000000002</v>
      </c>
      <c r="K49" s="33">
        <v>223.11475000000002</v>
      </c>
      <c r="L49" s="33">
        <v>223.11475000000002</v>
      </c>
      <c r="M49" s="33">
        <v>223.11475000000002</v>
      </c>
      <c r="N49" s="33">
        <v>223.11475000000002</v>
      </c>
      <c r="O49" s="33">
        <v>223.11475000000002</v>
      </c>
      <c r="P49" s="33">
        <v>223.11475000000002</v>
      </c>
      <c r="Q49" s="33">
        <v>223.11475000000002</v>
      </c>
      <c r="R49" s="33">
        <v>223.11475000000002</v>
      </c>
      <c r="S49" s="33">
        <v>223.11475000000002</v>
      </c>
      <c r="T49" s="33">
        <v>223.11475000000002</v>
      </c>
      <c r="U49" s="33">
        <v>223.11475000000002</v>
      </c>
      <c r="V49" s="33">
        <v>223.11475000000002</v>
      </c>
      <c r="W49" s="33">
        <v>223.11475000000002</v>
      </c>
      <c r="X49" s="33">
        <v>223.11475000000002</v>
      </c>
      <c r="Y49" s="33">
        <v>223.11475000000002</v>
      </c>
      <c r="Z49" s="33">
        <v>223.11475000000002</v>
      </c>
      <c r="AA49" s="33">
        <v>223.11475000000002</v>
      </c>
      <c r="AB49" s="33">
        <v>223.11475000000002</v>
      </c>
      <c r="AC49" s="33">
        <v>0</v>
      </c>
      <c r="AD49" s="33">
        <v>0</v>
      </c>
      <c r="AE49" s="33">
        <v>0</v>
      </c>
    </row>
    <row r="50" spans="1:31" s="28" customFormat="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s="28" customFormat="1">
      <c r="A51" s="29" t="s">
        <v>132</v>
      </c>
      <c r="B51" s="29" t="s">
        <v>32</v>
      </c>
      <c r="C51" s="33">
        <v>500</v>
      </c>
      <c r="D51" s="33">
        <v>500</v>
      </c>
      <c r="E51" s="33">
        <v>500</v>
      </c>
      <c r="F51" s="33">
        <v>500</v>
      </c>
      <c r="G51" s="33">
        <v>500</v>
      </c>
      <c r="H51" s="33">
        <v>500</v>
      </c>
      <c r="I51" s="33">
        <v>500</v>
      </c>
      <c r="J51" s="33">
        <v>500</v>
      </c>
      <c r="K51" s="33">
        <v>500</v>
      </c>
      <c r="L51" s="33">
        <v>500</v>
      </c>
      <c r="M51" s="33">
        <v>500</v>
      </c>
      <c r="N51" s="33">
        <v>500</v>
      </c>
      <c r="O51" s="33">
        <v>500</v>
      </c>
      <c r="P51" s="33">
        <v>500</v>
      </c>
      <c r="Q51" s="33">
        <v>500</v>
      </c>
      <c r="R51" s="33">
        <v>500</v>
      </c>
      <c r="S51" s="33">
        <v>500</v>
      </c>
      <c r="T51" s="33">
        <v>500</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1900</v>
      </c>
      <c r="D52" s="33">
        <v>1900</v>
      </c>
      <c r="E52" s="33">
        <v>1900</v>
      </c>
      <c r="F52" s="33">
        <v>1900</v>
      </c>
      <c r="G52" s="33">
        <v>1900</v>
      </c>
      <c r="H52" s="33">
        <v>1900</v>
      </c>
      <c r="I52" s="33">
        <v>1900</v>
      </c>
      <c r="J52" s="33">
        <v>1900</v>
      </c>
      <c r="K52" s="33">
        <v>1900</v>
      </c>
      <c r="L52" s="33">
        <v>1900</v>
      </c>
      <c r="M52" s="33">
        <v>1900</v>
      </c>
      <c r="N52" s="33">
        <v>1900</v>
      </c>
      <c r="O52" s="33">
        <v>1730</v>
      </c>
      <c r="P52" s="33">
        <v>1730</v>
      </c>
      <c r="Q52" s="33">
        <v>1730.0001321303901</v>
      </c>
      <c r="R52" s="33">
        <v>1730.00013217692</v>
      </c>
      <c r="S52" s="33">
        <v>1730.00013293183</v>
      </c>
      <c r="T52" s="33">
        <v>1730.00013296522</v>
      </c>
      <c r="U52" s="33">
        <v>1290.00015156162</v>
      </c>
      <c r="V52" s="33">
        <v>1290.00015168148</v>
      </c>
      <c r="W52" s="33">
        <v>2329.9943000000003</v>
      </c>
      <c r="X52" s="33">
        <v>2235.9943000000003</v>
      </c>
      <c r="Y52" s="33">
        <v>2235.9944367914004</v>
      </c>
      <c r="Z52" s="33">
        <v>2909.4126810561497</v>
      </c>
      <c r="AA52" s="33">
        <v>2909.4126810749399</v>
      </c>
      <c r="AB52" s="33">
        <v>2909.4126811307201</v>
      </c>
      <c r="AC52" s="33">
        <v>2325.4126812047298</v>
      </c>
      <c r="AD52" s="33">
        <v>2325.4128343787397</v>
      </c>
      <c r="AE52" s="33">
        <v>3250.1356192843</v>
      </c>
    </row>
    <row r="53" spans="1:31" s="28" customFormat="1">
      <c r="A53" s="29" t="s">
        <v>132</v>
      </c>
      <c r="B53" s="29" t="s">
        <v>65</v>
      </c>
      <c r="C53" s="33">
        <v>2219</v>
      </c>
      <c r="D53" s="33">
        <v>2219</v>
      </c>
      <c r="E53" s="33">
        <v>2219</v>
      </c>
      <c r="F53" s="33">
        <v>2219</v>
      </c>
      <c r="G53" s="33">
        <v>2219</v>
      </c>
      <c r="H53" s="33">
        <v>2219</v>
      </c>
      <c r="I53" s="33">
        <v>2219</v>
      </c>
      <c r="J53" s="33">
        <v>2219</v>
      </c>
      <c r="K53" s="33">
        <v>2219</v>
      </c>
      <c r="L53" s="33">
        <v>2219</v>
      </c>
      <c r="M53" s="33">
        <v>2219</v>
      </c>
      <c r="N53" s="33">
        <v>2219</v>
      </c>
      <c r="O53" s="33">
        <v>2219</v>
      </c>
      <c r="P53" s="33">
        <v>2219</v>
      </c>
      <c r="Q53" s="33">
        <v>2219</v>
      </c>
      <c r="R53" s="33">
        <v>2219</v>
      </c>
      <c r="S53" s="33">
        <v>2219</v>
      </c>
      <c r="T53" s="33">
        <v>2219</v>
      </c>
      <c r="U53" s="33">
        <v>2219</v>
      </c>
      <c r="V53" s="33">
        <v>2219</v>
      </c>
      <c r="W53" s="33">
        <v>2219</v>
      </c>
      <c r="X53" s="33">
        <v>2219</v>
      </c>
      <c r="Y53" s="33">
        <v>2219</v>
      </c>
      <c r="Z53" s="33">
        <v>2219</v>
      </c>
      <c r="AA53" s="33">
        <v>2219</v>
      </c>
      <c r="AB53" s="33">
        <v>2219</v>
      </c>
      <c r="AC53" s="33">
        <v>2219</v>
      </c>
      <c r="AD53" s="33">
        <v>2219</v>
      </c>
      <c r="AE53" s="33">
        <v>2219</v>
      </c>
    </row>
    <row r="54" spans="1:31" s="28" customFormat="1">
      <c r="A54" s="29" t="s">
        <v>132</v>
      </c>
      <c r="B54" s="29" t="s">
        <v>69</v>
      </c>
      <c r="C54" s="33">
        <v>3434.4399795532199</v>
      </c>
      <c r="D54" s="33">
        <v>4322.199974060055</v>
      </c>
      <c r="E54" s="33">
        <v>4322.199974060055</v>
      </c>
      <c r="F54" s="33">
        <v>5572.2003207765147</v>
      </c>
      <c r="G54" s="33">
        <v>5572.2003207854241</v>
      </c>
      <c r="H54" s="33">
        <v>5642.8383707970352</v>
      </c>
      <c r="I54" s="33">
        <v>8141.1787508521547</v>
      </c>
      <c r="J54" s="33">
        <v>8691.1786512482649</v>
      </c>
      <c r="K54" s="33">
        <v>8691.1787878040559</v>
      </c>
      <c r="L54" s="33">
        <v>8691.1789599848053</v>
      </c>
      <c r="M54" s="33">
        <v>8978.5993244849469</v>
      </c>
      <c r="N54" s="33">
        <v>8978.5993246388553</v>
      </c>
      <c r="O54" s="33">
        <v>9138.678925885657</v>
      </c>
      <c r="P54" s="33">
        <v>10019.700466081096</v>
      </c>
      <c r="Q54" s="33">
        <v>10019.700466147717</v>
      </c>
      <c r="R54" s="33">
        <v>10508.393259203905</v>
      </c>
      <c r="S54" s="33">
        <v>12802.500312365442</v>
      </c>
      <c r="T54" s="33">
        <v>12382.500312696524</v>
      </c>
      <c r="U54" s="33">
        <v>12190.500313829194</v>
      </c>
      <c r="V54" s="33">
        <v>12375.546181689449</v>
      </c>
      <c r="W54" s="33">
        <v>13102.199981689449</v>
      </c>
      <c r="X54" s="33">
        <v>13051.649982452389</v>
      </c>
      <c r="Y54" s="33">
        <v>12727.849979400631</v>
      </c>
      <c r="Z54" s="33">
        <v>12415.849979400631</v>
      </c>
      <c r="AA54" s="33">
        <v>11220.489978790281</v>
      </c>
      <c r="AB54" s="33">
        <v>11220.489978790281</v>
      </c>
      <c r="AC54" s="33">
        <v>10980.489978790281</v>
      </c>
      <c r="AD54" s="33">
        <v>10951.789978027342</v>
      </c>
      <c r="AE54" s="33">
        <v>10224.099998474121</v>
      </c>
    </row>
    <row r="55" spans="1:31" s="28" customFormat="1">
      <c r="A55" s="29" t="s">
        <v>132</v>
      </c>
      <c r="B55" s="29" t="s">
        <v>68</v>
      </c>
      <c r="C55" s="33">
        <v>1098.972995758056</v>
      </c>
      <c r="D55" s="33">
        <v>1098.972995758056</v>
      </c>
      <c r="E55" s="33">
        <v>1098.972995758056</v>
      </c>
      <c r="F55" s="33">
        <v>1098.972995758056</v>
      </c>
      <c r="G55" s="33">
        <v>1098.972995758056</v>
      </c>
      <c r="H55" s="33">
        <v>1098.972995758056</v>
      </c>
      <c r="I55" s="33">
        <v>1098.972995758056</v>
      </c>
      <c r="J55" s="33">
        <v>1098.972995758056</v>
      </c>
      <c r="K55" s="33">
        <v>1098.9733760294559</v>
      </c>
      <c r="L55" s="33">
        <v>1369.788004787315</v>
      </c>
      <c r="M55" s="33">
        <v>2595.5922250180456</v>
      </c>
      <c r="N55" s="33">
        <v>3778.9728359965161</v>
      </c>
      <c r="O55" s="33">
        <v>3778.9728361084963</v>
      </c>
      <c r="P55" s="33">
        <v>3778.9728361239263</v>
      </c>
      <c r="Q55" s="33">
        <v>3778.9728361506664</v>
      </c>
      <c r="R55" s="33">
        <v>3778.972836366986</v>
      </c>
      <c r="S55" s="33">
        <v>3778.9728372631662</v>
      </c>
      <c r="T55" s="33">
        <v>3778.972837563756</v>
      </c>
      <c r="U55" s="33">
        <v>3778.9728378829759</v>
      </c>
      <c r="V55" s="33">
        <v>3778.9728502510061</v>
      </c>
      <c r="W55" s="33">
        <v>5229.6829957580558</v>
      </c>
      <c r="X55" s="33">
        <v>5229.6829957580558</v>
      </c>
      <c r="Y55" s="33">
        <v>5370.6258957580558</v>
      </c>
      <c r="Z55" s="33">
        <v>5263.1058991149903</v>
      </c>
      <c r="AA55" s="33">
        <v>5791.8917984741211</v>
      </c>
      <c r="AB55" s="33">
        <v>7760.3499984741211</v>
      </c>
      <c r="AC55" s="33">
        <v>7760.3499984741211</v>
      </c>
      <c r="AD55" s="33">
        <v>7608.4499969482422</v>
      </c>
      <c r="AE55" s="33">
        <v>7211</v>
      </c>
    </row>
    <row r="56" spans="1:31" s="28" customFormat="1">
      <c r="A56" s="29" t="s">
        <v>132</v>
      </c>
      <c r="B56" s="29" t="s">
        <v>36</v>
      </c>
      <c r="C56" s="33">
        <v>55.329999923705998</v>
      </c>
      <c r="D56" s="33">
        <v>375.329999923706</v>
      </c>
      <c r="E56" s="33">
        <v>375.329999923706</v>
      </c>
      <c r="F56" s="33">
        <v>375.329999923706</v>
      </c>
      <c r="G56" s="33">
        <v>375.329999923706</v>
      </c>
      <c r="H56" s="33">
        <v>375.329999923706</v>
      </c>
      <c r="I56" s="33">
        <v>375.329999923706</v>
      </c>
      <c r="J56" s="33">
        <v>375.329999923706</v>
      </c>
      <c r="K56" s="33">
        <v>375.329999923706</v>
      </c>
      <c r="L56" s="33">
        <v>375.329999923706</v>
      </c>
      <c r="M56" s="33">
        <v>375.329999923706</v>
      </c>
      <c r="N56" s="33">
        <v>375.330556740166</v>
      </c>
      <c r="O56" s="33">
        <v>320.00055693083999</v>
      </c>
      <c r="P56" s="33">
        <v>320.00055707444</v>
      </c>
      <c r="Q56" s="33">
        <v>320.00062926660001</v>
      </c>
      <c r="R56" s="33">
        <v>320.00062949379998</v>
      </c>
      <c r="S56" s="33">
        <v>320.00063043770001</v>
      </c>
      <c r="T56" s="33">
        <v>320.00063060294002</v>
      </c>
      <c r="U56" s="33">
        <v>320.0010093761</v>
      </c>
      <c r="V56" s="33">
        <v>320.0010097997</v>
      </c>
      <c r="W56" s="33">
        <v>975.11414000000002</v>
      </c>
      <c r="X56" s="33">
        <v>675.11414000000002</v>
      </c>
      <c r="Y56" s="33">
        <v>675.11414000000002</v>
      </c>
      <c r="Z56" s="33">
        <v>675.11414000000002</v>
      </c>
      <c r="AA56" s="33">
        <v>675.11414000000002</v>
      </c>
      <c r="AB56" s="33">
        <v>1320.3423</v>
      </c>
      <c r="AC56" s="33">
        <v>1320.3423</v>
      </c>
      <c r="AD56" s="33">
        <v>1793.6646000000001</v>
      </c>
      <c r="AE56" s="33">
        <v>1908.136</v>
      </c>
    </row>
    <row r="57" spans="1:31" s="28" customFormat="1">
      <c r="A57" s="29" t="s">
        <v>132</v>
      </c>
      <c r="B57" s="29" t="s">
        <v>73</v>
      </c>
      <c r="C57" s="33">
        <v>0</v>
      </c>
      <c r="D57" s="33">
        <v>0</v>
      </c>
      <c r="E57" s="33">
        <v>0</v>
      </c>
      <c r="F57" s="33">
        <v>0</v>
      </c>
      <c r="G57" s="33">
        <v>0</v>
      </c>
      <c r="H57" s="33">
        <v>0</v>
      </c>
      <c r="I57" s="33">
        <v>0</v>
      </c>
      <c r="J57" s="33">
        <v>0</v>
      </c>
      <c r="K57" s="33">
        <v>1.1827471E-4</v>
      </c>
      <c r="L57" s="33">
        <v>9.6575809999999997E-4</v>
      </c>
      <c r="M57" s="33">
        <v>22.555933</v>
      </c>
      <c r="N57" s="33">
        <v>1710.7002</v>
      </c>
      <c r="O57" s="33">
        <v>1710.7002</v>
      </c>
      <c r="P57" s="33">
        <v>1710.7002</v>
      </c>
      <c r="Q57" s="33">
        <v>2190.8395999999998</v>
      </c>
      <c r="R57" s="33">
        <v>2190.8395999999998</v>
      </c>
      <c r="S57" s="33">
        <v>2313.4766</v>
      </c>
      <c r="T57" s="33">
        <v>2313.4766</v>
      </c>
      <c r="U57" s="33">
        <v>2313.4766</v>
      </c>
      <c r="V57" s="33">
        <v>2313.4766</v>
      </c>
      <c r="W57" s="33">
        <v>2400</v>
      </c>
      <c r="X57" s="33">
        <v>2400</v>
      </c>
      <c r="Y57" s="33">
        <v>2400</v>
      </c>
      <c r="Z57" s="33">
        <v>2400</v>
      </c>
      <c r="AA57" s="33">
        <v>2400</v>
      </c>
      <c r="AB57" s="33">
        <v>2400</v>
      </c>
      <c r="AC57" s="33">
        <v>2400</v>
      </c>
      <c r="AD57" s="33">
        <v>2400</v>
      </c>
      <c r="AE57" s="33">
        <v>2400</v>
      </c>
    </row>
    <row r="58" spans="1:31" s="28" customFormat="1">
      <c r="A58" s="29" t="s">
        <v>132</v>
      </c>
      <c r="B58" s="29" t="s">
        <v>56</v>
      </c>
      <c r="C58" s="33">
        <v>7.9670000076293901</v>
      </c>
      <c r="D58" s="33">
        <v>12.184000015258771</v>
      </c>
      <c r="E58" s="33">
        <v>18.007000446319509</v>
      </c>
      <c r="F58" s="33">
        <v>25.892000198364229</v>
      </c>
      <c r="G58" s="33">
        <v>37.312001228332434</v>
      </c>
      <c r="H58" s="33">
        <v>52.961001873016329</v>
      </c>
      <c r="I58" s="33">
        <v>71.587000846862765</v>
      </c>
      <c r="J58" s="33">
        <v>94.074999809265094</v>
      </c>
      <c r="K58" s="33">
        <v>129.77300262451132</v>
      </c>
      <c r="L58" s="33">
        <v>159.42099571227931</v>
      </c>
      <c r="M58" s="33">
        <v>205.4859981536863</v>
      </c>
      <c r="N58" s="33">
        <v>243.57999420165987</v>
      </c>
      <c r="O58" s="33">
        <v>283.22999954223542</v>
      </c>
      <c r="P58" s="33">
        <v>321.6980094909668</v>
      </c>
      <c r="Q58" s="33">
        <v>361.63500976562409</v>
      </c>
      <c r="R58" s="33">
        <v>401.73001098632784</v>
      </c>
      <c r="S58" s="33">
        <v>443.3219985961905</v>
      </c>
      <c r="T58" s="33">
        <v>486.69901275634601</v>
      </c>
      <c r="U58" s="33">
        <v>530.82399749755803</v>
      </c>
      <c r="V58" s="33">
        <v>575.44198608398301</v>
      </c>
      <c r="W58" s="33">
        <v>621.93501281738202</v>
      </c>
      <c r="X58" s="33">
        <v>669.90702819824196</v>
      </c>
      <c r="Y58" s="33">
        <v>718.01499938964798</v>
      </c>
      <c r="Z58" s="33">
        <v>754.91101074218705</v>
      </c>
      <c r="AA58" s="33">
        <v>792.92201232909997</v>
      </c>
      <c r="AB58" s="33">
        <v>831.94000244140489</v>
      </c>
      <c r="AC58" s="33">
        <v>871.86401367187409</v>
      </c>
      <c r="AD58" s="33">
        <v>912.31399536132699</v>
      </c>
      <c r="AE58" s="33">
        <v>953.27198791503804</v>
      </c>
    </row>
    <row r="59" spans="1:31" s="28" customFormat="1">
      <c r="A59" s="34" t="s">
        <v>138</v>
      </c>
      <c r="B59" s="34"/>
      <c r="C59" s="35">
        <v>13942.412975311276</v>
      </c>
      <c r="D59" s="35">
        <v>14830.172969818112</v>
      </c>
      <c r="E59" s="35">
        <v>14830.172969818112</v>
      </c>
      <c r="F59" s="35">
        <v>13401.16246653457</v>
      </c>
      <c r="G59" s="35">
        <v>13401.162466543479</v>
      </c>
      <c r="H59" s="35">
        <v>13164.742406555091</v>
      </c>
      <c r="I59" s="35">
        <v>14169.356310108751</v>
      </c>
      <c r="J59" s="35">
        <v>14632.266397006322</v>
      </c>
      <c r="K59" s="35">
        <v>14632.266913833513</v>
      </c>
      <c r="L59" s="35">
        <v>14903.081714772121</v>
      </c>
      <c r="M59" s="35">
        <v>16416.30629950299</v>
      </c>
      <c r="N59" s="35">
        <v>17599.68691063537</v>
      </c>
      <c r="O59" s="35">
        <v>17589.766511994152</v>
      </c>
      <c r="P59" s="35">
        <v>18470.788052205022</v>
      </c>
      <c r="Q59" s="35">
        <v>18470.788184428773</v>
      </c>
      <c r="R59" s="35">
        <v>18959.480977747811</v>
      </c>
      <c r="S59" s="35">
        <v>21253.588032560438</v>
      </c>
      <c r="T59" s="35">
        <v>20833.5880332255</v>
      </c>
      <c r="U59" s="35">
        <v>19701.58805327379</v>
      </c>
      <c r="V59" s="35">
        <v>19886.633933621935</v>
      </c>
      <c r="W59" s="35">
        <v>23103.992027447508</v>
      </c>
      <c r="X59" s="35">
        <v>22959.442028210447</v>
      </c>
      <c r="Y59" s="35">
        <v>22776.585061950085</v>
      </c>
      <c r="Z59" s="35">
        <v>23030.483309571773</v>
      </c>
      <c r="AA59" s="35">
        <v>22363.909208339341</v>
      </c>
      <c r="AB59" s="35">
        <v>24332.367408395123</v>
      </c>
      <c r="AC59" s="35">
        <v>23285.252658469133</v>
      </c>
      <c r="AD59" s="35">
        <v>23104.652809354324</v>
      </c>
      <c r="AE59" s="35">
        <v>22904.235617758422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709</v>
      </c>
      <c r="D64" s="33">
        <v>709</v>
      </c>
      <c r="E64" s="33">
        <v>529</v>
      </c>
      <c r="F64" s="33">
        <v>529</v>
      </c>
      <c r="G64" s="33">
        <v>529</v>
      </c>
      <c r="H64" s="33">
        <v>529</v>
      </c>
      <c r="I64" s="33">
        <v>529</v>
      </c>
      <c r="J64" s="33">
        <v>529</v>
      </c>
      <c r="K64" s="33">
        <v>529</v>
      </c>
      <c r="L64" s="33">
        <v>529</v>
      </c>
      <c r="M64" s="33">
        <v>529</v>
      </c>
      <c r="N64" s="33">
        <v>529</v>
      </c>
      <c r="O64" s="33">
        <v>529</v>
      </c>
      <c r="P64" s="33">
        <v>529</v>
      </c>
      <c r="Q64" s="33">
        <v>529</v>
      </c>
      <c r="R64" s="33">
        <v>529</v>
      </c>
      <c r="S64" s="33">
        <v>0</v>
      </c>
      <c r="T64" s="33">
        <v>0</v>
      </c>
      <c r="U64" s="33">
        <v>0</v>
      </c>
      <c r="V64" s="33">
        <v>0</v>
      </c>
      <c r="W64" s="33">
        <v>0</v>
      </c>
      <c r="X64" s="33">
        <v>0</v>
      </c>
      <c r="Y64" s="33">
        <v>0</v>
      </c>
      <c r="Z64" s="33">
        <v>0</v>
      </c>
      <c r="AA64" s="33">
        <v>0</v>
      </c>
      <c r="AB64" s="33">
        <v>0</v>
      </c>
      <c r="AC64" s="33">
        <v>0</v>
      </c>
      <c r="AD64" s="33">
        <v>0</v>
      </c>
      <c r="AE64" s="33">
        <v>0</v>
      </c>
    </row>
    <row r="65" spans="1:31" s="28" customFormat="1">
      <c r="A65" s="29" t="s">
        <v>133</v>
      </c>
      <c r="B65" s="29" t="s">
        <v>32</v>
      </c>
      <c r="C65" s="33">
        <v>800</v>
      </c>
      <c r="D65" s="33">
        <v>800</v>
      </c>
      <c r="E65" s="33">
        <v>800</v>
      </c>
      <c r="F65" s="33">
        <v>800</v>
      </c>
      <c r="G65" s="33">
        <v>800</v>
      </c>
      <c r="H65" s="33">
        <v>800</v>
      </c>
      <c r="I65" s="33">
        <v>800</v>
      </c>
      <c r="J65" s="33">
        <v>800</v>
      </c>
      <c r="K65" s="33">
        <v>800</v>
      </c>
      <c r="L65" s="33">
        <v>800</v>
      </c>
      <c r="M65" s="33">
        <v>800</v>
      </c>
      <c r="N65" s="33">
        <v>800</v>
      </c>
      <c r="O65" s="33">
        <v>800</v>
      </c>
      <c r="P65" s="33">
        <v>800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1437.1399917602528</v>
      </c>
      <c r="D66" s="33">
        <v>1437.1399917602528</v>
      </c>
      <c r="E66" s="33">
        <v>1437.1399917602528</v>
      </c>
      <c r="F66" s="33">
        <v>1437.1399917602528</v>
      </c>
      <c r="G66" s="33">
        <v>1437.1399917602528</v>
      </c>
      <c r="H66" s="33">
        <v>1437.1399917602528</v>
      </c>
      <c r="I66" s="33">
        <v>1437.1399917602528</v>
      </c>
      <c r="J66" s="33">
        <v>1437.1399917602528</v>
      </c>
      <c r="K66" s="33">
        <v>1437.1399917602528</v>
      </c>
      <c r="L66" s="33">
        <v>1054.639991760253</v>
      </c>
      <c r="M66" s="33">
        <v>1054.639991760253</v>
      </c>
      <c r="N66" s="33">
        <v>785.29999542236283</v>
      </c>
      <c r="O66" s="33">
        <v>785.29999542236283</v>
      </c>
      <c r="P66" s="33">
        <v>785.29999542236283</v>
      </c>
      <c r="Q66" s="33">
        <v>705.30042415848288</v>
      </c>
      <c r="R66" s="33">
        <v>705.30042420773282</v>
      </c>
      <c r="S66" s="33">
        <v>961.89633542236288</v>
      </c>
      <c r="T66" s="33">
        <v>961.89633542236288</v>
      </c>
      <c r="U66" s="33">
        <v>961.89633542236288</v>
      </c>
      <c r="V66" s="33">
        <v>961.89633542236288</v>
      </c>
      <c r="W66" s="33">
        <v>1300.3912454223628</v>
      </c>
      <c r="X66" s="33">
        <v>1300.3912454223628</v>
      </c>
      <c r="Y66" s="33">
        <v>1411.2270076454226</v>
      </c>
      <c r="Z66" s="33">
        <v>1073.227007759753</v>
      </c>
      <c r="AA66" s="33">
        <v>1073.227007776987</v>
      </c>
      <c r="AB66" s="33">
        <v>1073.2270077967271</v>
      </c>
      <c r="AC66" s="33">
        <v>1073.2270078170629</v>
      </c>
      <c r="AD66" s="33">
        <v>1073.2270078552331</v>
      </c>
      <c r="AE66" s="33">
        <v>1073.227007989203</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2105.4909010026813</v>
      </c>
      <c r="D68" s="33">
        <v>2401.8909025285602</v>
      </c>
      <c r="E68" s="33">
        <v>2649.5669787652805</v>
      </c>
      <c r="F68" s="33">
        <v>3404.7101834112646</v>
      </c>
      <c r="G68" s="33">
        <v>3404.7101834252103</v>
      </c>
      <c r="H68" s="33">
        <v>3404.7102776148904</v>
      </c>
      <c r="I68" s="33">
        <v>3503.5195843039901</v>
      </c>
      <c r="J68" s="33">
        <v>4269.1197170704299</v>
      </c>
      <c r="K68" s="33">
        <v>4180.9602895838607</v>
      </c>
      <c r="L68" s="33">
        <v>4068.9605696989906</v>
      </c>
      <c r="M68" s="33">
        <v>4068.9605698254304</v>
      </c>
      <c r="N68" s="33">
        <v>4813.9606361914603</v>
      </c>
      <c r="O68" s="33">
        <v>4715.2606393668575</v>
      </c>
      <c r="P68" s="33">
        <v>4715.2606395022585</v>
      </c>
      <c r="Q68" s="33">
        <v>4511.612875286979</v>
      </c>
      <c r="R68" s="33">
        <v>4326.8128739429822</v>
      </c>
      <c r="S68" s="33">
        <v>4326.8130236436737</v>
      </c>
      <c r="T68" s="33">
        <v>4374.9129248770514</v>
      </c>
      <c r="U68" s="33">
        <v>4532.7414891183435</v>
      </c>
      <c r="V68" s="33">
        <v>4493.7414897241133</v>
      </c>
      <c r="W68" s="33">
        <v>5098.9715303790017</v>
      </c>
      <c r="X68" s="33">
        <v>5171.8704479258831</v>
      </c>
      <c r="Y68" s="33">
        <v>5642.1188934748925</v>
      </c>
      <c r="Z68" s="33">
        <v>5655.1788819191024</v>
      </c>
      <c r="AA68" s="33">
        <v>5311.9788781484758</v>
      </c>
      <c r="AB68" s="33">
        <v>6628.296756235427</v>
      </c>
      <c r="AC68" s="33">
        <v>6628.2967567465357</v>
      </c>
      <c r="AD68" s="33">
        <v>6628.2967571617846</v>
      </c>
      <c r="AE68" s="33">
        <v>6628.2967576629808</v>
      </c>
    </row>
    <row r="69" spans="1:31" s="28" customFormat="1">
      <c r="A69" s="29" t="s">
        <v>133</v>
      </c>
      <c r="B69" s="29" t="s">
        <v>68</v>
      </c>
      <c r="C69" s="33">
        <v>353</v>
      </c>
      <c r="D69" s="33">
        <v>432.19999694824207</v>
      </c>
      <c r="E69" s="33">
        <v>432.19999694824207</v>
      </c>
      <c r="F69" s="33">
        <v>432.19999694824207</v>
      </c>
      <c r="G69" s="33">
        <v>432.19999694824207</v>
      </c>
      <c r="H69" s="33">
        <v>432.19999694824207</v>
      </c>
      <c r="I69" s="33">
        <v>432.19999694824207</v>
      </c>
      <c r="J69" s="33">
        <v>432.19999694824207</v>
      </c>
      <c r="K69" s="33">
        <v>432.20012247551205</v>
      </c>
      <c r="L69" s="33">
        <v>432.20048767911209</v>
      </c>
      <c r="M69" s="33">
        <v>513.94743878012196</v>
      </c>
      <c r="N69" s="33">
        <v>553.18475223891198</v>
      </c>
      <c r="O69" s="33">
        <v>713.94669232721196</v>
      </c>
      <c r="P69" s="33">
        <v>713.94669237073197</v>
      </c>
      <c r="Q69" s="33">
        <v>713.94669239407199</v>
      </c>
      <c r="R69" s="33">
        <v>1017.329102446212</v>
      </c>
      <c r="S69" s="33">
        <v>1513.946482564842</v>
      </c>
      <c r="T69" s="33">
        <v>1513.9464825985419</v>
      </c>
      <c r="U69" s="33">
        <v>1513.9464826769618</v>
      </c>
      <c r="V69" s="33">
        <v>1513.9464827844117</v>
      </c>
      <c r="W69" s="33">
        <v>1513.9464829298918</v>
      </c>
      <c r="X69" s="33">
        <v>1513.946483237532</v>
      </c>
      <c r="Y69" s="33">
        <v>1803.2801809938021</v>
      </c>
      <c r="Z69" s="33">
        <v>1693.280181094522</v>
      </c>
      <c r="AA69" s="33">
        <v>1693.280181207002</v>
      </c>
      <c r="AB69" s="33">
        <v>1693.280181553032</v>
      </c>
      <c r="AC69" s="33">
        <v>1693.280181667172</v>
      </c>
      <c r="AD69" s="33">
        <v>1693.280182333192</v>
      </c>
      <c r="AE69" s="33">
        <v>2039.2002552858921</v>
      </c>
    </row>
    <row r="70" spans="1:31" s="28" customFormat="1">
      <c r="A70" s="29" t="s">
        <v>133</v>
      </c>
      <c r="B70" s="29" t="s">
        <v>36</v>
      </c>
      <c r="C70" s="33">
        <v>205</v>
      </c>
      <c r="D70" s="33">
        <v>205</v>
      </c>
      <c r="E70" s="33">
        <v>205</v>
      </c>
      <c r="F70" s="33">
        <v>205</v>
      </c>
      <c r="G70" s="33">
        <v>205</v>
      </c>
      <c r="H70" s="33">
        <v>205</v>
      </c>
      <c r="I70" s="33">
        <v>205</v>
      </c>
      <c r="J70" s="33">
        <v>205</v>
      </c>
      <c r="K70" s="33">
        <v>205</v>
      </c>
      <c r="L70" s="33">
        <v>175</v>
      </c>
      <c r="M70" s="33">
        <v>175</v>
      </c>
      <c r="N70" s="33">
        <v>175.00116964590001</v>
      </c>
      <c r="O70" s="33">
        <v>175.00116976659999</v>
      </c>
      <c r="P70" s="33">
        <v>150.00116997480001</v>
      </c>
      <c r="Q70" s="33">
        <v>598.46222</v>
      </c>
      <c r="R70" s="33">
        <v>598.46222</v>
      </c>
      <c r="S70" s="33">
        <v>695.70025999999996</v>
      </c>
      <c r="T70" s="33">
        <v>695.70025999999996</v>
      </c>
      <c r="U70" s="33">
        <v>695.70025999999996</v>
      </c>
      <c r="V70" s="33">
        <v>695.70025999999996</v>
      </c>
      <c r="W70" s="33">
        <v>1159.2865000000002</v>
      </c>
      <c r="X70" s="33">
        <v>1159.2865000000002</v>
      </c>
      <c r="Y70" s="33">
        <v>1159.2865000000002</v>
      </c>
      <c r="Z70" s="33">
        <v>1201.8869999999999</v>
      </c>
      <c r="AA70" s="33">
        <v>1201.8869999999999</v>
      </c>
      <c r="AB70" s="33">
        <v>1201.8869999999999</v>
      </c>
      <c r="AC70" s="33">
        <v>1201.8869999999999</v>
      </c>
      <c r="AD70" s="33">
        <v>1201.8868</v>
      </c>
      <c r="AE70" s="33">
        <v>1201.8868</v>
      </c>
    </row>
    <row r="71" spans="1:31" s="28" customFormat="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1.2638739000000001E-4</v>
      </c>
      <c r="T71" s="33">
        <v>1.2643870999999999E-4</v>
      </c>
      <c r="U71" s="33">
        <v>1.2649245000000001E-4</v>
      </c>
      <c r="V71" s="33">
        <v>1.2655971999999999E-4</v>
      </c>
      <c r="W71" s="33">
        <v>2.051791E-4</v>
      </c>
      <c r="X71" s="33">
        <v>2.0528988E-4</v>
      </c>
      <c r="Y71" s="33">
        <v>2.0531235000000001E-4</v>
      </c>
      <c r="Z71" s="33">
        <v>4.5133007E-4</v>
      </c>
      <c r="AA71" s="33">
        <v>4.513807E-4</v>
      </c>
      <c r="AB71" s="33">
        <v>4.5140117000000001E-4</v>
      </c>
      <c r="AC71" s="33">
        <v>4.5141446999999999E-4</v>
      </c>
      <c r="AD71" s="33">
        <v>4.5142537999999998E-4</v>
      </c>
      <c r="AE71" s="33">
        <v>4.5145120000000003E-4</v>
      </c>
    </row>
    <row r="72" spans="1:31" s="28" customFormat="1">
      <c r="A72" s="29" t="s">
        <v>133</v>
      </c>
      <c r="B72" s="29" t="s">
        <v>56</v>
      </c>
      <c r="C72" s="33">
        <v>7.4029999971389735</v>
      </c>
      <c r="D72" s="33">
        <v>12.575000226497592</v>
      </c>
      <c r="E72" s="33">
        <v>16.369000315666128</v>
      </c>
      <c r="F72" s="33">
        <v>20.818000197410502</v>
      </c>
      <c r="G72" s="33">
        <v>25.87799990177151</v>
      </c>
      <c r="H72" s="33">
        <v>32.538999319076488</v>
      </c>
      <c r="I72" s="33">
        <v>40.105000257492037</v>
      </c>
      <c r="J72" s="33">
        <v>48.895000457763594</v>
      </c>
      <c r="K72" s="33">
        <v>60.853001117706292</v>
      </c>
      <c r="L72" s="33">
        <v>70.613999366760211</v>
      </c>
      <c r="M72" s="33">
        <v>87.129001617431598</v>
      </c>
      <c r="N72" s="33">
        <v>97.388002395629798</v>
      </c>
      <c r="O72" s="33">
        <v>109.5459995269775</v>
      </c>
      <c r="P72" s="33">
        <v>121.6550025939941</v>
      </c>
      <c r="Q72" s="33">
        <v>134.32599639892521</v>
      </c>
      <c r="R72" s="33">
        <v>146.65700340270959</v>
      </c>
      <c r="S72" s="33">
        <v>158.13800048828108</v>
      </c>
      <c r="T72" s="33">
        <v>169.17599487304611</v>
      </c>
      <c r="U72" s="33">
        <v>180.25500488281182</v>
      </c>
      <c r="V72" s="33">
        <v>191.1859970092772</v>
      </c>
      <c r="W72" s="33">
        <v>202.3560066223144</v>
      </c>
      <c r="X72" s="33">
        <v>214.59900665283121</v>
      </c>
      <c r="Y72" s="33">
        <v>227.01400756835909</v>
      </c>
      <c r="Z72" s="33">
        <v>236.6820068359371</v>
      </c>
      <c r="AA72" s="33">
        <v>246.51099395751868</v>
      </c>
      <c r="AB72" s="33">
        <v>256.5340042114251</v>
      </c>
      <c r="AC72" s="33">
        <v>266.71499633788972</v>
      </c>
      <c r="AD72" s="33">
        <v>276.9229888916006</v>
      </c>
      <c r="AE72" s="33">
        <v>287.16101074218739</v>
      </c>
    </row>
    <row r="73" spans="1:31" s="28" customFormat="1">
      <c r="A73" s="34" t="s">
        <v>138</v>
      </c>
      <c r="B73" s="34"/>
      <c r="C73" s="35">
        <v>5404.6308927629343</v>
      </c>
      <c r="D73" s="35">
        <v>5780.2308912370554</v>
      </c>
      <c r="E73" s="35">
        <v>5847.9069674737757</v>
      </c>
      <c r="F73" s="35">
        <v>6603.0501721197597</v>
      </c>
      <c r="G73" s="35">
        <v>6603.0501721337059</v>
      </c>
      <c r="H73" s="35">
        <v>6603.0502663233856</v>
      </c>
      <c r="I73" s="35">
        <v>6701.8595730124853</v>
      </c>
      <c r="J73" s="35">
        <v>7467.4597057789251</v>
      </c>
      <c r="K73" s="35">
        <v>7379.3004038196259</v>
      </c>
      <c r="L73" s="35">
        <v>6884.8010491383557</v>
      </c>
      <c r="M73" s="35">
        <v>6966.5480003658049</v>
      </c>
      <c r="N73" s="35">
        <v>7481.4453838527343</v>
      </c>
      <c r="O73" s="35">
        <v>7543.5073271164329</v>
      </c>
      <c r="P73" s="35">
        <v>7543.5073272953532</v>
      </c>
      <c r="Q73" s="35">
        <v>6459.8599918395339</v>
      </c>
      <c r="R73" s="35">
        <v>6578.4424005969267</v>
      </c>
      <c r="S73" s="35">
        <v>6802.655841630879</v>
      </c>
      <c r="T73" s="35">
        <v>6850.7557428979562</v>
      </c>
      <c r="U73" s="35">
        <v>7008.5843072176685</v>
      </c>
      <c r="V73" s="35">
        <v>6969.584307930887</v>
      </c>
      <c r="W73" s="35">
        <v>7913.3092587312567</v>
      </c>
      <c r="X73" s="35">
        <v>7986.2081765857783</v>
      </c>
      <c r="Y73" s="35">
        <v>8856.6260821141168</v>
      </c>
      <c r="Z73" s="35">
        <v>8421.6860707733777</v>
      </c>
      <c r="AA73" s="35">
        <v>8078.486067132465</v>
      </c>
      <c r="AB73" s="35">
        <v>9394.8039455851867</v>
      </c>
      <c r="AC73" s="35">
        <v>9394.8039462307715</v>
      </c>
      <c r="AD73" s="35">
        <v>9394.8039473502104</v>
      </c>
      <c r="AE73" s="35">
        <v>9740.7240209380761</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208</v>
      </c>
      <c r="D78" s="33">
        <v>208</v>
      </c>
      <c r="E78" s="33">
        <v>208</v>
      </c>
      <c r="F78" s="33">
        <v>208</v>
      </c>
      <c r="G78" s="33">
        <v>208</v>
      </c>
      <c r="H78" s="33">
        <v>208</v>
      </c>
      <c r="I78" s="33">
        <v>208</v>
      </c>
      <c r="J78" s="33">
        <v>208</v>
      </c>
      <c r="K78" s="33">
        <v>208</v>
      </c>
      <c r="L78" s="33">
        <v>208</v>
      </c>
      <c r="M78" s="33">
        <v>208</v>
      </c>
      <c r="N78" s="33">
        <v>208</v>
      </c>
      <c r="O78" s="33">
        <v>208</v>
      </c>
      <c r="P78" s="33">
        <v>208</v>
      </c>
      <c r="Q78" s="33">
        <v>208</v>
      </c>
      <c r="R78" s="33">
        <v>208</v>
      </c>
      <c r="S78" s="33">
        <v>208</v>
      </c>
      <c r="T78" s="33">
        <v>208</v>
      </c>
      <c r="U78" s="33">
        <v>208</v>
      </c>
      <c r="V78" s="33">
        <v>208</v>
      </c>
      <c r="W78" s="33">
        <v>208</v>
      </c>
      <c r="X78" s="33">
        <v>208</v>
      </c>
      <c r="Y78" s="33">
        <v>208</v>
      </c>
      <c r="Z78" s="33">
        <v>208</v>
      </c>
      <c r="AA78" s="33">
        <v>208</v>
      </c>
      <c r="AB78" s="33">
        <v>208</v>
      </c>
      <c r="AC78" s="33">
        <v>208</v>
      </c>
      <c r="AD78" s="33">
        <v>208</v>
      </c>
      <c r="AE78" s="33">
        <v>208</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178</v>
      </c>
      <c r="D80" s="33">
        <v>178</v>
      </c>
      <c r="E80" s="33">
        <v>178</v>
      </c>
      <c r="F80" s="33">
        <v>178</v>
      </c>
      <c r="G80" s="33">
        <v>178</v>
      </c>
      <c r="H80" s="33">
        <v>178</v>
      </c>
      <c r="I80" s="33">
        <v>178</v>
      </c>
      <c r="J80" s="33">
        <v>178</v>
      </c>
      <c r="K80" s="33">
        <v>178</v>
      </c>
      <c r="L80" s="33">
        <v>178</v>
      </c>
      <c r="M80" s="33">
        <v>178</v>
      </c>
      <c r="N80" s="33">
        <v>178</v>
      </c>
      <c r="O80" s="33">
        <v>178</v>
      </c>
      <c r="P80" s="33">
        <v>178</v>
      </c>
      <c r="Q80" s="33">
        <v>178</v>
      </c>
      <c r="R80" s="33">
        <v>178</v>
      </c>
      <c r="S80" s="33">
        <v>178</v>
      </c>
      <c r="T80" s="33">
        <v>178</v>
      </c>
      <c r="U80" s="33">
        <v>178</v>
      </c>
      <c r="V80" s="33">
        <v>58</v>
      </c>
      <c r="W80" s="33">
        <v>58</v>
      </c>
      <c r="X80" s="33">
        <v>58</v>
      </c>
      <c r="Y80" s="33">
        <v>58</v>
      </c>
      <c r="Z80" s="33">
        <v>58</v>
      </c>
      <c r="AA80" s="33">
        <v>58</v>
      </c>
      <c r="AB80" s="33">
        <v>58</v>
      </c>
      <c r="AC80" s="33">
        <v>58</v>
      </c>
      <c r="AD80" s="33">
        <v>58</v>
      </c>
      <c r="AE80" s="33">
        <v>58</v>
      </c>
    </row>
    <row r="81" spans="1:35" s="28" customFormat="1">
      <c r="A81" s="29" t="s">
        <v>134</v>
      </c>
      <c r="B81" s="29" t="s">
        <v>65</v>
      </c>
      <c r="C81" s="33">
        <v>2408.8999938964839</v>
      </c>
      <c r="D81" s="33">
        <v>2408.8999938964839</v>
      </c>
      <c r="E81" s="33">
        <v>2408.8999938964839</v>
      </c>
      <c r="F81" s="33">
        <v>2408.8999938964839</v>
      </c>
      <c r="G81" s="33">
        <v>2408.8999938964839</v>
      </c>
      <c r="H81" s="33">
        <v>2408.8999938964839</v>
      </c>
      <c r="I81" s="33">
        <v>2408.8999938964839</v>
      </c>
      <c r="J81" s="33">
        <v>2408.8999938964839</v>
      </c>
      <c r="K81" s="33">
        <v>2408.8999938964839</v>
      </c>
      <c r="L81" s="33">
        <v>2408.8999938964839</v>
      </c>
      <c r="M81" s="33">
        <v>2408.8999938964839</v>
      </c>
      <c r="N81" s="33">
        <v>2408.8999938964839</v>
      </c>
      <c r="O81" s="33">
        <v>2408.8999938964839</v>
      </c>
      <c r="P81" s="33">
        <v>2408.8999938964839</v>
      </c>
      <c r="Q81" s="33">
        <v>2408.8999938964839</v>
      </c>
      <c r="R81" s="33">
        <v>2408.8999938964839</v>
      </c>
      <c r="S81" s="33">
        <v>2408.8999938964839</v>
      </c>
      <c r="T81" s="33">
        <v>2408.8999938964839</v>
      </c>
      <c r="U81" s="33">
        <v>2408.8999938964839</v>
      </c>
      <c r="V81" s="33">
        <v>2408.8999938964839</v>
      </c>
      <c r="W81" s="33">
        <v>2408.8999938964839</v>
      </c>
      <c r="X81" s="33">
        <v>2408.8999938964839</v>
      </c>
      <c r="Y81" s="33">
        <v>2408.8999938964839</v>
      </c>
      <c r="Z81" s="33">
        <v>2408.8999938964839</v>
      </c>
      <c r="AA81" s="33">
        <v>2408.8999938964839</v>
      </c>
      <c r="AB81" s="33">
        <v>2408.8999938964839</v>
      </c>
      <c r="AC81" s="33">
        <v>2408.8999938964839</v>
      </c>
      <c r="AD81" s="33">
        <v>2408.8999938964839</v>
      </c>
      <c r="AE81" s="33">
        <v>2408.8999938964839</v>
      </c>
    </row>
    <row r="82" spans="1:35" s="28" customFormat="1">
      <c r="A82" s="29" t="s">
        <v>134</v>
      </c>
      <c r="B82" s="29" t="s">
        <v>69</v>
      </c>
      <c r="C82" s="33">
        <v>975.83730126027501</v>
      </c>
      <c r="D82" s="33">
        <v>975.83730130566505</v>
      </c>
      <c r="E82" s="33">
        <v>1225.8373718299049</v>
      </c>
      <c r="F82" s="33">
        <v>1225.8373718534149</v>
      </c>
      <c r="G82" s="33">
        <v>1225.8373718580599</v>
      </c>
      <c r="H82" s="33">
        <v>1225.8373718668008</v>
      </c>
      <c r="I82" s="33">
        <v>1225.8373718992048</v>
      </c>
      <c r="J82" s="33">
        <v>1311.762821937795</v>
      </c>
      <c r="K82" s="33">
        <v>1320.536492045625</v>
      </c>
      <c r="L82" s="33">
        <v>1320.5364921139449</v>
      </c>
      <c r="M82" s="33">
        <v>1320.5364921437349</v>
      </c>
      <c r="N82" s="33">
        <v>1320.5364923661089</v>
      </c>
      <c r="O82" s="33">
        <v>1320.536492472995</v>
      </c>
      <c r="P82" s="33">
        <v>1320.536492545305</v>
      </c>
      <c r="Q82" s="33">
        <v>1320.5364926503951</v>
      </c>
      <c r="R82" s="33">
        <v>1407.6671129495649</v>
      </c>
      <c r="S82" s="33">
        <v>1407.6671130549748</v>
      </c>
      <c r="T82" s="33">
        <v>1546.0049837855804</v>
      </c>
      <c r="U82" s="33">
        <v>1546.0049839476503</v>
      </c>
      <c r="V82" s="33">
        <v>1546.0049840687952</v>
      </c>
      <c r="W82" s="33">
        <v>1569.0645062963649</v>
      </c>
      <c r="X82" s="33">
        <v>1569.064506636405</v>
      </c>
      <c r="Y82" s="33">
        <v>1569.0645067466048</v>
      </c>
      <c r="Z82" s="33">
        <v>1420.664512956391</v>
      </c>
      <c r="AA82" s="33">
        <v>1469.788525096171</v>
      </c>
      <c r="AB82" s="33">
        <v>1516.9316601172211</v>
      </c>
      <c r="AC82" s="33">
        <v>1516.9317052548611</v>
      </c>
      <c r="AD82" s="33">
        <v>1516.9317055781112</v>
      </c>
      <c r="AE82" s="33">
        <v>1516.9317056736611</v>
      </c>
    </row>
    <row r="83" spans="1:35" s="28" customFormat="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1.0346101000000001E-4</v>
      </c>
      <c r="X83" s="33">
        <v>1.0356998E-4</v>
      </c>
      <c r="Y83" s="33">
        <v>1.0357608E-4</v>
      </c>
      <c r="Z83" s="33">
        <v>1.03590409999999E-4</v>
      </c>
      <c r="AA83" s="33">
        <v>1.0367704999999999E-4</v>
      </c>
      <c r="AB83" s="33">
        <v>1.03805293999999E-4</v>
      </c>
      <c r="AC83" s="33">
        <v>1.043773E-4</v>
      </c>
      <c r="AD83" s="33">
        <v>1.0457561399999999E-4</v>
      </c>
      <c r="AE83" s="33">
        <v>1.04581966E-4</v>
      </c>
    </row>
    <row r="84" spans="1:35" s="28" customFormat="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1.1643171000000001E-4</v>
      </c>
      <c r="V84" s="33">
        <v>1.1671030999999999E-4</v>
      </c>
      <c r="W84" s="33">
        <v>1.17593419999999E-4</v>
      </c>
      <c r="X84" s="33">
        <v>1.1783921E-4</v>
      </c>
      <c r="Y84" s="33">
        <v>1.19329E-4</v>
      </c>
      <c r="Z84" s="33">
        <v>1.3441138E-4</v>
      </c>
      <c r="AA84" s="33">
        <v>1.3580885999999999E-4</v>
      </c>
      <c r="AB84" s="33">
        <v>1.5966753E-4</v>
      </c>
      <c r="AC84" s="33">
        <v>1.67042189999999E-4</v>
      </c>
      <c r="AD84" s="33">
        <v>1.936552E-4</v>
      </c>
      <c r="AE84" s="33">
        <v>1.8132323999999999E-4</v>
      </c>
    </row>
    <row r="85" spans="1:35" s="28" customFormat="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2.33928705E-4</v>
      </c>
      <c r="V85" s="33">
        <v>2.3408409999999899E-4</v>
      </c>
      <c r="W85" s="33">
        <v>2.3468901599999902E-4</v>
      </c>
      <c r="X85" s="33">
        <v>2.35059013999999E-4</v>
      </c>
      <c r="Y85" s="33">
        <v>2.35398853999999E-4</v>
      </c>
      <c r="Z85" s="33">
        <v>2.3725908000000001E-4</v>
      </c>
      <c r="AA85" s="33">
        <v>2.3879842E-4</v>
      </c>
      <c r="AB85" s="33">
        <v>2.6784034000000003E-4</v>
      </c>
      <c r="AC85" s="33">
        <v>2.6971638999999999E-4</v>
      </c>
      <c r="AD85" s="33">
        <v>2.8306592E-4</v>
      </c>
      <c r="AE85" s="33">
        <v>2.8325300999999998E-4</v>
      </c>
      <c r="AF85" s="13"/>
      <c r="AG85" s="13"/>
      <c r="AH85" s="13"/>
      <c r="AI85" s="13"/>
    </row>
    <row r="86" spans="1:35" s="28" customFormat="1">
      <c r="A86" s="29" t="s">
        <v>134</v>
      </c>
      <c r="B86" s="29" t="s">
        <v>56</v>
      </c>
      <c r="C86" s="33">
        <v>0.99499997496604808</v>
      </c>
      <c r="D86" s="33">
        <v>1.415000021457667</v>
      </c>
      <c r="E86" s="33">
        <v>2.0360000282525998</v>
      </c>
      <c r="F86" s="33">
        <v>2.958000093698498</v>
      </c>
      <c r="G86" s="33">
        <v>4.20800000429153</v>
      </c>
      <c r="H86" s="33">
        <v>5.8949999809265092</v>
      </c>
      <c r="I86" s="33">
        <v>7.7250001430511404</v>
      </c>
      <c r="J86" s="33">
        <v>9.8589997291564799</v>
      </c>
      <c r="K86" s="33">
        <v>12.51299989223479</v>
      </c>
      <c r="L86" s="33">
        <v>14.7519994974136</v>
      </c>
      <c r="M86" s="33">
        <v>18.24099993705747</v>
      </c>
      <c r="N86" s="33">
        <v>20.73800063133238</v>
      </c>
      <c r="O86" s="33">
        <v>23.62099909782409</v>
      </c>
      <c r="P86" s="33">
        <v>26.457000732421807</v>
      </c>
      <c r="Q86" s="33">
        <v>29.458000183105451</v>
      </c>
      <c r="R86" s="33">
        <v>32.476999282836843</v>
      </c>
      <c r="S86" s="33">
        <v>35.51900005340574</v>
      </c>
      <c r="T86" s="33">
        <v>38.362999916076582</v>
      </c>
      <c r="U86" s="33">
        <v>41.121999740600522</v>
      </c>
      <c r="V86" s="33">
        <v>43.868001937866204</v>
      </c>
      <c r="W86" s="33">
        <v>46.668000221252399</v>
      </c>
      <c r="X86" s="33">
        <v>49.624001502990701</v>
      </c>
      <c r="Y86" s="33">
        <v>52.6380004882812</v>
      </c>
      <c r="Z86" s="33">
        <v>54.9420003890991</v>
      </c>
      <c r="AA86" s="33">
        <v>57.288998603820701</v>
      </c>
      <c r="AB86" s="33">
        <v>59.677999496459798</v>
      </c>
      <c r="AC86" s="33">
        <v>62.101000785827495</v>
      </c>
      <c r="AD86" s="33">
        <v>64.536000251769906</v>
      </c>
      <c r="AE86" s="33">
        <v>66.983001708984304</v>
      </c>
      <c r="AF86" s="13"/>
      <c r="AG86" s="13"/>
      <c r="AH86" s="13"/>
      <c r="AI86" s="13"/>
    </row>
    <row r="87" spans="1:35" s="28" customFormat="1">
      <c r="A87" s="34" t="s">
        <v>138</v>
      </c>
      <c r="B87" s="34"/>
      <c r="C87" s="35">
        <v>3770.737295156759</v>
      </c>
      <c r="D87" s="35">
        <v>3770.7372952021487</v>
      </c>
      <c r="E87" s="35">
        <v>4020.7373657263888</v>
      </c>
      <c r="F87" s="35">
        <v>4020.7373657498988</v>
      </c>
      <c r="G87" s="35">
        <v>4020.737365754544</v>
      </c>
      <c r="H87" s="35">
        <v>4020.7373657632847</v>
      </c>
      <c r="I87" s="35">
        <v>4020.7373657956887</v>
      </c>
      <c r="J87" s="35">
        <v>4106.6628158342792</v>
      </c>
      <c r="K87" s="35">
        <v>4115.4364859421094</v>
      </c>
      <c r="L87" s="35">
        <v>4115.4364860104288</v>
      </c>
      <c r="M87" s="35">
        <v>4115.4364860402184</v>
      </c>
      <c r="N87" s="35">
        <v>4115.4364862625926</v>
      </c>
      <c r="O87" s="35">
        <v>4115.4364863694791</v>
      </c>
      <c r="P87" s="35">
        <v>4115.4364864417894</v>
      </c>
      <c r="Q87" s="35">
        <v>4115.4364865468788</v>
      </c>
      <c r="R87" s="35">
        <v>4202.5671068460488</v>
      </c>
      <c r="S87" s="35">
        <v>4202.5671069514592</v>
      </c>
      <c r="T87" s="35">
        <v>4340.9049776820648</v>
      </c>
      <c r="U87" s="35">
        <v>4340.904977844134</v>
      </c>
      <c r="V87" s="35">
        <v>4220.9049779652796</v>
      </c>
      <c r="W87" s="35">
        <v>4243.9646036538597</v>
      </c>
      <c r="X87" s="35">
        <v>4243.9646041028691</v>
      </c>
      <c r="Y87" s="35">
        <v>4243.9646042191689</v>
      </c>
      <c r="Z87" s="35">
        <v>4095.5646104432849</v>
      </c>
      <c r="AA87" s="35">
        <v>4144.6886226697052</v>
      </c>
      <c r="AB87" s="35">
        <v>4191.831757818999</v>
      </c>
      <c r="AC87" s="35">
        <v>4191.8318035286447</v>
      </c>
      <c r="AD87" s="35">
        <v>4191.831804050209</v>
      </c>
      <c r="AE87" s="35">
        <v>4191.8318041521115</v>
      </c>
      <c r="AF87" s="13"/>
      <c r="AG87" s="13"/>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260.329999923706</v>
      </c>
      <c r="D92" s="33">
        <v>600.32999992370605</v>
      </c>
      <c r="E92" s="33">
        <v>600.32999992370605</v>
      </c>
      <c r="F92" s="33">
        <v>600.32999992370605</v>
      </c>
      <c r="G92" s="33">
        <v>600.32999992370605</v>
      </c>
      <c r="H92" s="33">
        <v>600.32999992370605</v>
      </c>
      <c r="I92" s="33">
        <v>600.32999992370605</v>
      </c>
      <c r="J92" s="33">
        <v>600.32999992370605</v>
      </c>
      <c r="K92" s="33">
        <v>600.32999992370605</v>
      </c>
      <c r="L92" s="33">
        <v>570.32999992370605</v>
      </c>
      <c r="M92" s="33">
        <v>570.33017053870594</v>
      </c>
      <c r="N92" s="33">
        <v>896.20936638606599</v>
      </c>
      <c r="O92" s="33">
        <v>955.24894669743901</v>
      </c>
      <c r="P92" s="33">
        <v>930.24894704923895</v>
      </c>
      <c r="Q92" s="33">
        <v>1378.710069266599</v>
      </c>
      <c r="R92" s="33">
        <v>1378.710069493799</v>
      </c>
      <c r="S92" s="33">
        <v>1589.2934556844798</v>
      </c>
      <c r="T92" s="33">
        <v>1589.2934559191199</v>
      </c>
      <c r="U92" s="33">
        <v>2080.4058569553299</v>
      </c>
      <c r="V92" s="33">
        <v>2060.4058577645601</v>
      </c>
      <c r="W92" s="33">
        <v>5545.8030538161802</v>
      </c>
      <c r="X92" s="33">
        <v>5662.7915540930098</v>
      </c>
      <c r="Y92" s="33">
        <v>5701.2677556420003</v>
      </c>
      <c r="Z92" s="33">
        <v>6056.3984131626794</v>
      </c>
      <c r="AA92" s="33">
        <v>6056.3984146763596</v>
      </c>
      <c r="AB92" s="33">
        <v>10224.30910477233</v>
      </c>
      <c r="AC92" s="33">
        <v>10224.309110695191</v>
      </c>
      <c r="AD92" s="33">
        <v>12130.470535386999</v>
      </c>
      <c r="AE92" s="33">
        <v>13528.36731180624</v>
      </c>
      <c r="AF92" s="13"/>
      <c r="AG92" s="13"/>
      <c r="AH92" s="13"/>
      <c r="AI92" s="13"/>
    </row>
    <row r="93" spans="1:35" collapsed="1">
      <c r="A93" s="29" t="s">
        <v>40</v>
      </c>
      <c r="B93" s="29" t="s">
        <v>72</v>
      </c>
      <c r="C93" s="33">
        <v>1330</v>
      </c>
      <c r="D93" s="33">
        <v>1330</v>
      </c>
      <c r="E93" s="33">
        <v>1330</v>
      </c>
      <c r="F93" s="33">
        <v>1330</v>
      </c>
      <c r="G93" s="33">
        <v>3370</v>
      </c>
      <c r="H93" s="33">
        <v>3370</v>
      </c>
      <c r="I93" s="33">
        <v>3370</v>
      </c>
      <c r="J93" s="33">
        <v>3370.00015956792</v>
      </c>
      <c r="K93" s="33">
        <v>3370.0002779105998</v>
      </c>
      <c r="L93" s="33">
        <v>3370.0011255117802</v>
      </c>
      <c r="M93" s="33">
        <v>3392.55615909776</v>
      </c>
      <c r="N93" s="33">
        <v>7321.8228584306999</v>
      </c>
      <c r="O93" s="33">
        <v>7945.0407886040002</v>
      </c>
      <c r="P93" s="33">
        <v>7945.0407886267003</v>
      </c>
      <c r="Q93" s="33">
        <v>8736.2976894858002</v>
      </c>
      <c r="R93" s="33">
        <v>8736.2976895627999</v>
      </c>
      <c r="S93" s="33">
        <v>10567.059059496189</v>
      </c>
      <c r="T93" s="33">
        <v>10567.05905968001</v>
      </c>
      <c r="U93" s="33">
        <v>10801.794693939757</v>
      </c>
      <c r="V93" s="33">
        <v>10801.794694296121</v>
      </c>
      <c r="W93" s="33">
        <v>10888.322462987715</v>
      </c>
      <c r="X93" s="33">
        <v>11470.006763740495</v>
      </c>
      <c r="Y93" s="33">
        <v>11470.006764213604</v>
      </c>
      <c r="Z93" s="33">
        <v>11470.007012406151</v>
      </c>
      <c r="AA93" s="33">
        <v>11470.00701424082</v>
      </c>
      <c r="AB93" s="33">
        <v>11470.007043644509</v>
      </c>
      <c r="AC93" s="33">
        <v>11470.007045608361</v>
      </c>
      <c r="AD93" s="33">
        <v>11470.0070590256</v>
      </c>
      <c r="AE93" s="33">
        <v>11470.007059288209</v>
      </c>
    </row>
    <row r="94" spans="1:35">
      <c r="A94" s="29" t="s">
        <v>40</v>
      </c>
      <c r="B94" s="29" t="s">
        <v>76</v>
      </c>
      <c r="C94" s="33">
        <v>36.545000463724058</v>
      </c>
      <c r="D94" s="33">
        <v>54.909000635146931</v>
      </c>
      <c r="E94" s="33">
        <v>79.222001329064142</v>
      </c>
      <c r="F94" s="33">
        <v>111.71600082516652</v>
      </c>
      <c r="G94" s="33">
        <v>155.47500127553914</v>
      </c>
      <c r="H94" s="33">
        <v>212.94800400733931</v>
      </c>
      <c r="I94" s="33">
        <v>274.21200037002541</v>
      </c>
      <c r="J94" s="33">
        <v>348.48299837112398</v>
      </c>
      <c r="K94" s="33">
        <v>458.20500552654181</v>
      </c>
      <c r="L94" s="33">
        <v>557.37898790836175</v>
      </c>
      <c r="M94" s="33">
        <v>708.54700160026425</v>
      </c>
      <c r="N94" s="33">
        <v>823.44699454307477</v>
      </c>
      <c r="O94" s="33">
        <v>953.2920100688923</v>
      </c>
      <c r="P94" s="33">
        <v>1081.0300292968739</v>
      </c>
      <c r="Q94" s="33">
        <v>1214.078998565672</v>
      </c>
      <c r="R94" s="33">
        <v>1346.3650131225556</v>
      </c>
      <c r="S94" s="33">
        <v>1479.6769895553557</v>
      </c>
      <c r="T94" s="33">
        <v>1613.9160089492759</v>
      </c>
      <c r="U94" s="33">
        <v>1747.3690090179414</v>
      </c>
      <c r="V94" s="33">
        <v>1881.8849925994843</v>
      </c>
      <c r="W94" s="33">
        <v>2021.695004463194</v>
      </c>
      <c r="X94" s="33">
        <v>2168.3840570449802</v>
      </c>
      <c r="Y94" s="33">
        <v>2317.9879913330051</v>
      </c>
      <c r="Z94" s="33">
        <v>2433.0840139389015</v>
      </c>
      <c r="AA94" s="33">
        <v>2551.4770097732508</v>
      </c>
      <c r="AB94" s="33">
        <v>2673.0289897918656</v>
      </c>
      <c r="AC94" s="33">
        <v>2797.3970060348465</v>
      </c>
      <c r="AD94" s="33">
        <v>2923.2750139236414</v>
      </c>
      <c r="AE94" s="33">
        <v>3050.7689971923801</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130.60638</v>
      </c>
      <c r="O97" s="33">
        <v>130.60638</v>
      </c>
      <c r="P97" s="33">
        <v>130.60638</v>
      </c>
      <c r="Q97" s="33">
        <v>130.60638</v>
      </c>
      <c r="R97" s="33">
        <v>130.60638</v>
      </c>
      <c r="S97" s="33">
        <v>130.60651524677999</v>
      </c>
      <c r="T97" s="33">
        <v>130.60651531618001</v>
      </c>
      <c r="U97" s="33">
        <v>621.71842114751996</v>
      </c>
      <c r="V97" s="33">
        <v>621.71842125454998</v>
      </c>
      <c r="W97" s="33">
        <v>2368.2749962227599</v>
      </c>
      <c r="X97" s="33">
        <v>2368.2749962537996</v>
      </c>
      <c r="Y97" s="33">
        <v>2368.274996313</v>
      </c>
      <c r="Z97" s="33">
        <v>2368.2765387513</v>
      </c>
      <c r="AA97" s="33">
        <v>2368.2765388674998</v>
      </c>
      <c r="AB97" s="33">
        <v>2368.2769451047998</v>
      </c>
      <c r="AC97" s="33">
        <v>2368.2769436529998</v>
      </c>
      <c r="AD97" s="33">
        <v>2368.2769417318</v>
      </c>
      <c r="AE97" s="33">
        <v>2368.2769304829999</v>
      </c>
    </row>
    <row r="98" spans="1:31">
      <c r="A98" s="29" t="s">
        <v>130</v>
      </c>
      <c r="B98" s="29" t="s">
        <v>72</v>
      </c>
      <c r="C98" s="33">
        <v>840</v>
      </c>
      <c r="D98" s="33">
        <v>840</v>
      </c>
      <c r="E98" s="33">
        <v>840</v>
      </c>
      <c r="F98" s="33">
        <v>840</v>
      </c>
      <c r="G98" s="33">
        <v>2880</v>
      </c>
      <c r="H98" s="33">
        <v>2880</v>
      </c>
      <c r="I98" s="33">
        <v>2880</v>
      </c>
      <c r="J98" s="33">
        <v>2880</v>
      </c>
      <c r="K98" s="33">
        <v>2880</v>
      </c>
      <c r="L98" s="33">
        <v>2880</v>
      </c>
      <c r="M98" s="33">
        <v>2880</v>
      </c>
      <c r="N98" s="33">
        <v>4635.0641884306997</v>
      </c>
      <c r="O98" s="33">
        <v>4635.0641886040003</v>
      </c>
      <c r="P98" s="33">
        <v>4635.0641886267003</v>
      </c>
      <c r="Q98" s="33">
        <v>4946.1816894858002</v>
      </c>
      <c r="R98" s="33">
        <v>4946.1816895627999</v>
      </c>
      <c r="S98" s="33">
        <v>5480.0020331087999</v>
      </c>
      <c r="T98" s="33">
        <v>5480.0020332413005</v>
      </c>
      <c r="U98" s="33">
        <v>5480.0020335186</v>
      </c>
      <c r="V98" s="33">
        <v>5480.0020336522994</v>
      </c>
      <c r="W98" s="33">
        <v>5480.0063231196</v>
      </c>
      <c r="X98" s="33">
        <v>5480.0063233915998</v>
      </c>
      <c r="Y98" s="33">
        <v>5480.0063235023999</v>
      </c>
      <c r="Z98" s="33">
        <v>5480.0063238170005</v>
      </c>
      <c r="AA98" s="33">
        <v>5480.0063240617001</v>
      </c>
      <c r="AB98" s="33">
        <v>5480.0063244029998</v>
      </c>
      <c r="AC98" s="33">
        <v>5480.0063244775001</v>
      </c>
      <c r="AD98" s="33">
        <v>5480.0063245342999</v>
      </c>
      <c r="AE98" s="33">
        <v>5480.0063245840001</v>
      </c>
    </row>
    <row r="99" spans="1:31">
      <c r="A99" s="29" t="s">
        <v>130</v>
      </c>
      <c r="B99" s="29" t="s">
        <v>76</v>
      </c>
      <c r="C99" s="33">
        <v>13.89700031280511</v>
      </c>
      <c r="D99" s="33">
        <v>19.697000503539961</v>
      </c>
      <c r="E99" s="33">
        <v>29.16200041770929</v>
      </c>
      <c r="F99" s="33">
        <v>42.001000881195012</v>
      </c>
      <c r="G99" s="33">
        <v>59.431001186370771</v>
      </c>
      <c r="H99" s="33">
        <v>81.633003234863267</v>
      </c>
      <c r="I99" s="33">
        <v>103.01900100707999</v>
      </c>
      <c r="J99" s="33">
        <v>129.60400009155271</v>
      </c>
      <c r="K99" s="33">
        <v>168.8320045471188</v>
      </c>
      <c r="L99" s="33">
        <v>203.168994903564</v>
      </c>
      <c r="M99" s="33">
        <v>255.2420005798339</v>
      </c>
      <c r="N99" s="33">
        <v>292.83900451660151</v>
      </c>
      <c r="O99" s="33">
        <v>337.19300842285151</v>
      </c>
      <c r="P99" s="33">
        <v>380.77901458740172</v>
      </c>
      <c r="Q99" s="33">
        <v>426.08399200439442</v>
      </c>
      <c r="R99" s="33">
        <v>469.969001770018</v>
      </c>
      <c r="S99" s="33">
        <v>513.22299194335801</v>
      </c>
      <c r="T99" s="33">
        <v>556.71101379394395</v>
      </c>
      <c r="U99" s="33">
        <v>599.30900573730401</v>
      </c>
      <c r="V99" s="33">
        <v>642.05900573730401</v>
      </c>
      <c r="W99" s="33">
        <v>686.95199584960903</v>
      </c>
      <c r="X99" s="33">
        <v>734.32102966308503</v>
      </c>
      <c r="Y99" s="33">
        <v>783.02499389648403</v>
      </c>
      <c r="Z99" s="33">
        <v>821.13299560546807</v>
      </c>
      <c r="AA99" s="33">
        <v>860.40101623535111</v>
      </c>
      <c r="AB99" s="33">
        <v>900.73399353027196</v>
      </c>
      <c r="AC99" s="33">
        <v>941.99501037597497</v>
      </c>
      <c r="AD99" s="33">
        <v>983.64100646972599</v>
      </c>
      <c r="AE99" s="33">
        <v>1025.803985595702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20</v>
      </c>
      <c r="E102" s="33">
        <v>20</v>
      </c>
      <c r="F102" s="33">
        <v>20</v>
      </c>
      <c r="G102" s="33">
        <v>20</v>
      </c>
      <c r="H102" s="33">
        <v>20</v>
      </c>
      <c r="I102" s="33">
        <v>20</v>
      </c>
      <c r="J102" s="33">
        <v>20</v>
      </c>
      <c r="K102" s="33">
        <v>20</v>
      </c>
      <c r="L102" s="33">
        <v>20</v>
      </c>
      <c r="M102" s="33">
        <v>20.000170614999998</v>
      </c>
      <c r="N102" s="33">
        <v>215.27126000000001</v>
      </c>
      <c r="O102" s="33">
        <v>329.640839999999</v>
      </c>
      <c r="P102" s="33">
        <v>329.640839999999</v>
      </c>
      <c r="Q102" s="33">
        <v>329.640839999999</v>
      </c>
      <c r="R102" s="33">
        <v>329.640839999999</v>
      </c>
      <c r="S102" s="33">
        <v>442.98604999999998</v>
      </c>
      <c r="T102" s="33">
        <v>442.98604999999998</v>
      </c>
      <c r="U102" s="33">
        <v>442.98604999999998</v>
      </c>
      <c r="V102" s="33">
        <v>422.98604999999998</v>
      </c>
      <c r="W102" s="33">
        <v>1043.1273000000001</v>
      </c>
      <c r="X102" s="33">
        <v>1460.1158</v>
      </c>
      <c r="Y102" s="33">
        <v>1498.5920000000001</v>
      </c>
      <c r="Z102" s="33">
        <v>1811.1206</v>
      </c>
      <c r="AA102" s="33">
        <v>1811.1206</v>
      </c>
      <c r="AB102" s="33">
        <v>5333.8027000000002</v>
      </c>
      <c r="AC102" s="33">
        <v>5333.8027000000002</v>
      </c>
      <c r="AD102" s="33">
        <v>6766.6419999999998</v>
      </c>
      <c r="AE102" s="33">
        <v>8050.0673999999999</v>
      </c>
    </row>
    <row r="103" spans="1:31">
      <c r="A103" s="29" t="s">
        <v>131</v>
      </c>
      <c r="B103" s="29" t="s">
        <v>72</v>
      </c>
      <c r="C103" s="33">
        <v>490</v>
      </c>
      <c r="D103" s="33">
        <v>490</v>
      </c>
      <c r="E103" s="33">
        <v>490</v>
      </c>
      <c r="F103" s="33">
        <v>490</v>
      </c>
      <c r="G103" s="33">
        <v>490</v>
      </c>
      <c r="H103" s="33">
        <v>490</v>
      </c>
      <c r="I103" s="33">
        <v>490</v>
      </c>
      <c r="J103" s="33">
        <v>490.00015956791998</v>
      </c>
      <c r="K103" s="33">
        <v>490.00015963588999</v>
      </c>
      <c r="L103" s="33">
        <v>490.00015975368001</v>
      </c>
      <c r="M103" s="33">
        <v>490.00022609775999</v>
      </c>
      <c r="N103" s="33">
        <v>976.05846999999994</v>
      </c>
      <c r="O103" s="33">
        <v>1599.2764</v>
      </c>
      <c r="P103" s="33">
        <v>1599.2764</v>
      </c>
      <c r="Q103" s="33">
        <v>1599.2764</v>
      </c>
      <c r="R103" s="33">
        <v>1599.2764</v>
      </c>
      <c r="S103" s="33">
        <v>2773.5803000000001</v>
      </c>
      <c r="T103" s="33">
        <v>2773.5803000000001</v>
      </c>
      <c r="U103" s="33">
        <v>3008.3157000000001</v>
      </c>
      <c r="V103" s="33">
        <v>3008.3157000000001</v>
      </c>
      <c r="W103" s="33">
        <v>3008.3157000000001</v>
      </c>
      <c r="X103" s="33">
        <v>3590</v>
      </c>
      <c r="Y103" s="33">
        <v>3590</v>
      </c>
      <c r="Z103" s="33">
        <v>3590</v>
      </c>
      <c r="AA103" s="33">
        <v>3590</v>
      </c>
      <c r="AB103" s="33">
        <v>3590</v>
      </c>
      <c r="AC103" s="33">
        <v>3590</v>
      </c>
      <c r="AD103" s="33">
        <v>3590</v>
      </c>
      <c r="AE103" s="33">
        <v>3590</v>
      </c>
    </row>
    <row r="104" spans="1:31">
      <c r="A104" s="29" t="s">
        <v>131</v>
      </c>
      <c r="B104" s="29" t="s">
        <v>76</v>
      </c>
      <c r="C104" s="33">
        <v>6.2830001711845354</v>
      </c>
      <c r="D104" s="33">
        <v>9.0379998683929408</v>
      </c>
      <c r="E104" s="33">
        <v>13.64800012111661</v>
      </c>
      <c r="F104" s="33">
        <v>20.04699945449828</v>
      </c>
      <c r="G104" s="33">
        <v>28.645998954772889</v>
      </c>
      <c r="H104" s="33">
        <v>39.91999959945673</v>
      </c>
      <c r="I104" s="33">
        <v>51.775998115539494</v>
      </c>
      <c r="J104" s="33">
        <v>66.049998283386103</v>
      </c>
      <c r="K104" s="33">
        <v>86.233997344970604</v>
      </c>
      <c r="L104" s="33">
        <v>109.4229984283446</v>
      </c>
      <c r="M104" s="33">
        <v>142.44900131225489</v>
      </c>
      <c r="N104" s="33">
        <v>168.90199279785128</v>
      </c>
      <c r="O104" s="33">
        <v>199.70200347900379</v>
      </c>
      <c r="P104" s="33">
        <v>230.44100189208928</v>
      </c>
      <c r="Q104" s="33">
        <v>262.57600021362282</v>
      </c>
      <c r="R104" s="33">
        <v>295.53199768066332</v>
      </c>
      <c r="S104" s="33">
        <v>329.47499847412041</v>
      </c>
      <c r="T104" s="33">
        <v>362.96698760986317</v>
      </c>
      <c r="U104" s="33">
        <v>395.85900115966712</v>
      </c>
      <c r="V104" s="33">
        <v>429.33000183105401</v>
      </c>
      <c r="W104" s="33">
        <v>463.78398895263598</v>
      </c>
      <c r="X104" s="33">
        <v>499.93299102783101</v>
      </c>
      <c r="Y104" s="33">
        <v>537.29598999023301</v>
      </c>
      <c r="Z104" s="33">
        <v>565.41600036621003</v>
      </c>
      <c r="AA104" s="33">
        <v>594.35398864746003</v>
      </c>
      <c r="AB104" s="33">
        <v>624.14299011230401</v>
      </c>
      <c r="AC104" s="33">
        <v>654.72198486328</v>
      </c>
      <c r="AD104" s="33">
        <v>685.86102294921807</v>
      </c>
      <c r="AE104" s="33">
        <v>717.54901123046807</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55.329999923705998</v>
      </c>
      <c r="D107" s="33">
        <v>375.329999923706</v>
      </c>
      <c r="E107" s="33">
        <v>375.329999923706</v>
      </c>
      <c r="F107" s="33">
        <v>375.329999923706</v>
      </c>
      <c r="G107" s="33">
        <v>375.329999923706</v>
      </c>
      <c r="H107" s="33">
        <v>375.329999923706</v>
      </c>
      <c r="I107" s="33">
        <v>375.329999923706</v>
      </c>
      <c r="J107" s="33">
        <v>375.329999923706</v>
      </c>
      <c r="K107" s="33">
        <v>375.329999923706</v>
      </c>
      <c r="L107" s="33">
        <v>375.329999923706</v>
      </c>
      <c r="M107" s="33">
        <v>375.329999923706</v>
      </c>
      <c r="N107" s="33">
        <v>375.330556740166</v>
      </c>
      <c r="O107" s="33">
        <v>320.00055693083999</v>
      </c>
      <c r="P107" s="33">
        <v>320.00055707444</v>
      </c>
      <c r="Q107" s="33">
        <v>320.00062926660001</v>
      </c>
      <c r="R107" s="33">
        <v>320.00062949379998</v>
      </c>
      <c r="S107" s="33">
        <v>320.00063043770001</v>
      </c>
      <c r="T107" s="33">
        <v>320.00063060294002</v>
      </c>
      <c r="U107" s="33">
        <v>320.0010093761</v>
      </c>
      <c r="V107" s="33">
        <v>320.0010097997</v>
      </c>
      <c r="W107" s="33">
        <v>975.11414000000002</v>
      </c>
      <c r="X107" s="33">
        <v>675.11414000000002</v>
      </c>
      <c r="Y107" s="33">
        <v>675.11414000000002</v>
      </c>
      <c r="Z107" s="33">
        <v>675.11414000000002</v>
      </c>
      <c r="AA107" s="33">
        <v>675.11414000000002</v>
      </c>
      <c r="AB107" s="33">
        <v>1320.3423</v>
      </c>
      <c r="AC107" s="33">
        <v>1320.3423</v>
      </c>
      <c r="AD107" s="33">
        <v>1793.6646000000001</v>
      </c>
      <c r="AE107" s="33">
        <v>1908.136</v>
      </c>
    </row>
    <row r="108" spans="1:31">
      <c r="A108" s="29" t="s">
        <v>132</v>
      </c>
      <c r="B108" s="29" t="s">
        <v>72</v>
      </c>
      <c r="C108" s="33">
        <v>0</v>
      </c>
      <c r="D108" s="33">
        <v>0</v>
      </c>
      <c r="E108" s="33">
        <v>0</v>
      </c>
      <c r="F108" s="33">
        <v>0</v>
      </c>
      <c r="G108" s="33">
        <v>0</v>
      </c>
      <c r="H108" s="33">
        <v>0</v>
      </c>
      <c r="I108" s="33">
        <v>0</v>
      </c>
      <c r="J108" s="33">
        <v>0</v>
      </c>
      <c r="K108" s="33">
        <v>1.1827471E-4</v>
      </c>
      <c r="L108" s="33">
        <v>9.6575809999999997E-4</v>
      </c>
      <c r="M108" s="33">
        <v>22.555933</v>
      </c>
      <c r="N108" s="33">
        <v>1710.7002</v>
      </c>
      <c r="O108" s="33">
        <v>1710.7002</v>
      </c>
      <c r="P108" s="33">
        <v>1710.7002</v>
      </c>
      <c r="Q108" s="33">
        <v>2190.8395999999998</v>
      </c>
      <c r="R108" s="33">
        <v>2190.8395999999998</v>
      </c>
      <c r="S108" s="33">
        <v>2313.4766</v>
      </c>
      <c r="T108" s="33">
        <v>2313.4766</v>
      </c>
      <c r="U108" s="33">
        <v>2313.4766</v>
      </c>
      <c r="V108" s="33">
        <v>2313.4766</v>
      </c>
      <c r="W108" s="33">
        <v>2400</v>
      </c>
      <c r="X108" s="33">
        <v>2400</v>
      </c>
      <c r="Y108" s="33">
        <v>2400</v>
      </c>
      <c r="Z108" s="33">
        <v>2400</v>
      </c>
      <c r="AA108" s="33">
        <v>2400</v>
      </c>
      <c r="AB108" s="33">
        <v>2400</v>
      </c>
      <c r="AC108" s="33">
        <v>2400</v>
      </c>
      <c r="AD108" s="33">
        <v>2400</v>
      </c>
      <c r="AE108" s="33">
        <v>2400</v>
      </c>
    </row>
    <row r="109" spans="1:31">
      <c r="A109" s="29" t="s">
        <v>132</v>
      </c>
      <c r="B109" s="29" t="s">
        <v>76</v>
      </c>
      <c r="C109" s="33">
        <v>7.9670000076293901</v>
      </c>
      <c r="D109" s="33">
        <v>12.184000015258771</v>
      </c>
      <c r="E109" s="33">
        <v>18.007000446319509</v>
      </c>
      <c r="F109" s="33">
        <v>25.892000198364229</v>
      </c>
      <c r="G109" s="33">
        <v>37.312001228332434</v>
      </c>
      <c r="H109" s="33">
        <v>52.961001873016329</v>
      </c>
      <c r="I109" s="33">
        <v>71.587000846862765</v>
      </c>
      <c r="J109" s="33">
        <v>94.074999809265094</v>
      </c>
      <c r="K109" s="33">
        <v>129.77300262451132</v>
      </c>
      <c r="L109" s="33">
        <v>159.42099571227931</v>
      </c>
      <c r="M109" s="33">
        <v>205.4859981536863</v>
      </c>
      <c r="N109" s="33">
        <v>243.57999420165987</v>
      </c>
      <c r="O109" s="33">
        <v>283.22999954223542</v>
      </c>
      <c r="P109" s="33">
        <v>321.6980094909668</v>
      </c>
      <c r="Q109" s="33">
        <v>361.63500976562409</v>
      </c>
      <c r="R109" s="33">
        <v>401.73001098632784</v>
      </c>
      <c r="S109" s="33">
        <v>443.3219985961905</v>
      </c>
      <c r="T109" s="33">
        <v>486.69901275634601</v>
      </c>
      <c r="U109" s="33">
        <v>530.82399749755803</v>
      </c>
      <c r="V109" s="33">
        <v>575.44198608398301</v>
      </c>
      <c r="W109" s="33">
        <v>621.93501281738202</v>
      </c>
      <c r="X109" s="33">
        <v>669.90702819824196</v>
      </c>
      <c r="Y109" s="33">
        <v>718.01499938964798</v>
      </c>
      <c r="Z109" s="33">
        <v>754.91101074218705</v>
      </c>
      <c r="AA109" s="33">
        <v>792.92201232909997</v>
      </c>
      <c r="AB109" s="33">
        <v>831.94000244140489</v>
      </c>
      <c r="AC109" s="33">
        <v>871.86401367187409</v>
      </c>
      <c r="AD109" s="33">
        <v>912.31399536132699</v>
      </c>
      <c r="AE109" s="33">
        <v>953.27198791503804</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205</v>
      </c>
      <c r="D112" s="33">
        <v>205</v>
      </c>
      <c r="E112" s="33">
        <v>205</v>
      </c>
      <c r="F112" s="33">
        <v>205</v>
      </c>
      <c r="G112" s="33">
        <v>205</v>
      </c>
      <c r="H112" s="33">
        <v>205</v>
      </c>
      <c r="I112" s="33">
        <v>205</v>
      </c>
      <c r="J112" s="33">
        <v>205</v>
      </c>
      <c r="K112" s="33">
        <v>205</v>
      </c>
      <c r="L112" s="33">
        <v>175</v>
      </c>
      <c r="M112" s="33">
        <v>175</v>
      </c>
      <c r="N112" s="33">
        <v>175.00116964590001</v>
      </c>
      <c r="O112" s="33">
        <v>175.00116976659999</v>
      </c>
      <c r="P112" s="33">
        <v>150.00116997480001</v>
      </c>
      <c r="Q112" s="33">
        <v>598.46222</v>
      </c>
      <c r="R112" s="33">
        <v>598.46222</v>
      </c>
      <c r="S112" s="33">
        <v>695.70025999999996</v>
      </c>
      <c r="T112" s="33">
        <v>695.70025999999996</v>
      </c>
      <c r="U112" s="33">
        <v>695.70025999999996</v>
      </c>
      <c r="V112" s="33">
        <v>695.70025999999996</v>
      </c>
      <c r="W112" s="33">
        <v>1159.2865000000002</v>
      </c>
      <c r="X112" s="33">
        <v>1159.2865000000002</v>
      </c>
      <c r="Y112" s="33">
        <v>1159.2865000000002</v>
      </c>
      <c r="Z112" s="33">
        <v>1201.8869999999999</v>
      </c>
      <c r="AA112" s="33">
        <v>1201.8869999999999</v>
      </c>
      <c r="AB112" s="33">
        <v>1201.8869999999999</v>
      </c>
      <c r="AC112" s="33">
        <v>1201.8869999999999</v>
      </c>
      <c r="AD112" s="33">
        <v>1201.8868</v>
      </c>
      <c r="AE112" s="33">
        <v>1201.8868</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1.2638739000000001E-4</v>
      </c>
      <c r="T113" s="33">
        <v>1.2643870999999999E-4</v>
      </c>
      <c r="U113" s="33">
        <v>1.2649245000000001E-4</v>
      </c>
      <c r="V113" s="33">
        <v>1.2655971999999999E-4</v>
      </c>
      <c r="W113" s="33">
        <v>2.051791E-4</v>
      </c>
      <c r="X113" s="33">
        <v>2.0528988E-4</v>
      </c>
      <c r="Y113" s="33">
        <v>2.0531235000000001E-4</v>
      </c>
      <c r="Z113" s="33">
        <v>4.5133007E-4</v>
      </c>
      <c r="AA113" s="33">
        <v>4.513807E-4</v>
      </c>
      <c r="AB113" s="33">
        <v>4.5140117000000001E-4</v>
      </c>
      <c r="AC113" s="33">
        <v>4.5141446999999999E-4</v>
      </c>
      <c r="AD113" s="33">
        <v>4.5142537999999998E-4</v>
      </c>
      <c r="AE113" s="33">
        <v>4.5145120000000003E-4</v>
      </c>
    </row>
    <row r="114" spans="1:31">
      <c r="A114" s="29" t="s">
        <v>133</v>
      </c>
      <c r="B114" s="29" t="s">
        <v>76</v>
      </c>
      <c r="C114" s="33">
        <v>7.4029999971389735</v>
      </c>
      <c r="D114" s="33">
        <v>12.575000226497592</v>
      </c>
      <c r="E114" s="33">
        <v>16.369000315666128</v>
      </c>
      <c r="F114" s="33">
        <v>20.818000197410502</v>
      </c>
      <c r="G114" s="33">
        <v>25.87799990177151</v>
      </c>
      <c r="H114" s="33">
        <v>32.538999319076488</v>
      </c>
      <c r="I114" s="33">
        <v>40.105000257492037</v>
      </c>
      <c r="J114" s="33">
        <v>48.895000457763594</v>
      </c>
      <c r="K114" s="33">
        <v>60.853001117706292</v>
      </c>
      <c r="L114" s="33">
        <v>70.613999366760211</v>
      </c>
      <c r="M114" s="33">
        <v>87.129001617431598</v>
      </c>
      <c r="N114" s="33">
        <v>97.388002395629798</v>
      </c>
      <c r="O114" s="33">
        <v>109.5459995269775</v>
      </c>
      <c r="P114" s="33">
        <v>121.6550025939941</v>
      </c>
      <c r="Q114" s="33">
        <v>134.32599639892521</v>
      </c>
      <c r="R114" s="33">
        <v>146.65700340270959</v>
      </c>
      <c r="S114" s="33">
        <v>158.13800048828108</v>
      </c>
      <c r="T114" s="33">
        <v>169.17599487304611</v>
      </c>
      <c r="U114" s="33">
        <v>180.25500488281182</v>
      </c>
      <c r="V114" s="33">
        <v>191.1859970092772</v>
      </c>
      <c r="W114" s="33">
        <v>202.3560066223144</v>
      </c>
      <c r="X114" s="33">
        <v>214.59900665283121</v>
      </c>
      <c r="Y114" s="33">
        <v>227.01400756835909</v>
      </c>
      <c r="Z114" s="33">
        <v>236.6820068359371</v>
      </c>
      <c r="AA114" s="33">
        <v>246.51099395751868</v>
      </c>
      <c r="AB114" s="33">
        <v>256.5340042114251</v>
      </c>
      <c r="AC114" s="33">
        <v>266.71499633788972</v>
      </c>
      <c r="AD114" s="33">
        <v>276.9229888916006</v>
      </c>
      <c r="AE114" s="33">
        <v>287.16101074218739</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1.1643171000000001E-4</v>
      </c>
      <c r="V117" s="33">
        <v>1.1671030999999999E-4</v>
      </c>
      <c r="W117" s="33">
        <v>1.17593419999999E-4</v>
      </c>
      <c r="X117" s="33">
        <v>1.1783921E-4</v>
      </c>
      <c r="Y117" s="33">
        <v>1.19329E-4</v>
      </c>
      <c r="Z117" s="33">
        <v>1.3441138E-4</v>
      </c>
      <c r="AA117" s="33">
        <v>1.3580885999999999E-4</v>
      </c>
      <c r="AB117" s="33">
        <v>1.5966753E-4</v>
      </c>
      <c r="AC117" s="33">
        <v>1.67042189999999E-4</v>
      </c>
      <c r="AD117" s="33">
        <v>1.936552E-4</v>
      </c>
      <c r="AE117" s="33">
        <v>1.8132323999999999E-4</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2.33928705E-4</v>
      </c>
      <c r="V118" s="33">
        <v>2.3408409999999899E-4</v>
      </c>
      <c r="W118" s="33">
        <v>2.3468901599999902E-4</v>
      </c>
      <c r="X118" s="33">
        <v>2.35059013999999E-4</v>
      </c>
      <c r="Y118" s="33">
        <v>2.35398853999999E-4</v>
      </c>
      <c r="Z118" s="33">
        <v>2.3725908000000001E-4</v>
      </c>
      <c r="AA118" s="33">
        <v>2.3879842E-4</v>
      </c>
      <c r="AB118" s="33">
        <v>2.6784034000000003E-4</v>
      </c>
      <c r="AC118" s="33">
        <v>2.6971638999999999E-4</v>
      </c>
      <c r="AD118" s="33">
        <v>2.8306592E-4</v>
      </c>
      <c r="AE118" s="33">
        <v>2.8325300999999998E-4</v>
      </c>
    </row>
    <row r="119" spans="1:31">
      <c r="A119" s="29" t="s">
        <v>134</v>
      </c>
      <c r="B119" s="29" t="s">
        <v>76</v>
      </c>
      <c r="C119" s="33">
        <v>0.99499997496604808</v>
      </c>
      <c r="D119" s="33">
        <v>1.415000021457667</v>
      </c>
      <c r="E119" s="33">
        <v>2.0360000282525998</v>
      </c>
      <c r="F119" s="33">
        <v>2.958000093698498</v>
      </c>
      <c r="G119" s="33">
        <v>4.20800000429153</v>
      </c>
      <c r="H119" s="33">
        <v>5.8949999809265092</v>
      </c>
      <c r="I119" s="33">
        <v>7.7250001430511404</v>
      </c>
      <c r="J119" s="33">
        <v>9.8589997291564799</v>
      </c>
      <c r="K119" s="33">
        <v>12.51299989223479</v>
      </c>
      <c r="L119" s="33">
        <v>14.7519994974136</v>
      </c>
      <c r="M119" s="33">
        <v>18.24099993705747</v>
      </c>
      <c r="N119" s="33">
        <v>20.73800063133238</v>
      </c>
      <c r="O119" s="33">
        <v>23.62099909782409</v>
      </c>
      <c r="P119" s="33">
        <v>26.457000732421807</v>
      </c>
      <c r="Q119" s="33">
        <v>29.458000183105451</v>
      </c>
      <c r="R119" s="33">
        <v>32.476999282836843</v>
      </c>
      <c r="S119" s="33">
        <v>35.51900005340574</v>
      </c>
      <c r="T119" s="33">
        <v>38.362999916076582</v>
      </c>
      <c r="U119" s="33">
        <v>41.121999740600522</v>
      </c>
      <c r="V119" s="33">
        <v>43.868001937866204</v>
      </c>
      <c r="W119" s="33">
        <v>46.668000221252399</v>
      </c>
      <c r="X119" s="33">
        <v>49.624001502990701</v>
      </c>
      <c r="Y119" s="33">
        <v>52.6380004882812</v>
      </c>
      <c r="Z119" s="33">
        <v>54.9420003890991</v>
      </c>
      <c r="AA119" s="33">
        <v>57.288998603820701</v>
      </c>
      <c r="AB119" s="33">
        <v>59.677999496459798</v>
      </c>
      <c r="AC119" s="33">
        <v>62.101000785827495</v>
      </c>
      <c r="AD119" s="33">
        <v>64.536000251769906</v>
      </c>
      <c r="AE119" s="33">
        <v>66.983001708984304</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13006.681589603413</v>
      </c>
      <c r="D124" s="33">
        <v>14224.879225730887</v>
      </c>
      <c r="E124" s="33">
        <v>15292.659688949567</v>
      </c>
      <c r="F124" s="33">
        <v>16381.080304145813</v>
      </c>
      <c r="G124" s="33">
        <v>17541.104076385498</v>
      </c>
      <c r="H124" s="33">
        <v>18602.739803314205</v>
      </c>
      <c r="I124" s="33">
        <v>19662.109182357781</v>
      </c>
      <c r="J124" s="33">
        <v>20484.533082962032</v>
      </c>
      <c r="K124" s="33">
        <v>21073.28932189941</v>
      </c>
      <c r="L124" s="33">
        <v>21631.393333435051</v>
      </c>
      <c r="M124" s="33">
        <v>22277.923332214348</v>
      </c>
      <c r="N124" s="33">
        <v>22963.935947418213</v>
      </c>
      <c r="O124" s="33">
        <v>23877.268592834465</v>
      </c>
      <c r="P124" s="33">
        <v>24756.333057403557</v>
      </c>
      <c r="Q124" s="33">
        <v>25651.893508911133</v>
      </c>
      <c r="R124" s="33">
        <v>26434.604633331299</v>
      </c>
      <c r="S124" s="33">
        <v>27315.811126708977</v>
      </c>
      <c r="T124" s="33">
        <v>27968.24542236327</v>
      </c>
      <c r="U124" s="33">
        <v>28626.632156372056</v>
      </c>
      <c r="V124" s="33">
        <v>29309.999275207505</v>
      </c>
      <c r="W124" s="33">
        <v>29924.07019805906</v>
      </c>
      <c r="X124" s="33">
        <v>30587.15158081054</v>
      </c>
      <c r="Y124" s="33">
        <v>31477.362854003892</v>
      </c>
      <c r="Z124" s="33">
        <v>32428.921356201157</v>
      </c>
      <c r="AA124" s="33">
        <v>33385.576026916489</v>
      </c>
      <c r="AB124" s="33">
        <v>34291.550361633294</v>
      </c>
      <c r="AC124" s="33">
        <v>35195.720161437959</v>
      </c>
      <c r="AD124" s="33">
        <v>36032.368835449197</v>
      </c>
      <c r="AE124" s="33">
        <v>36787.548629760735</v>
      </c>
    </row>
    <row r="125" spans="1:31" collapsed="1">
      <c r="A125" s="29" t="s">
        <v>40</v>
      </c>
      <c r="B125" s="29" t="s">
        <v>77</v>
      </c>
      <c r="C125" s="33">
        <v>544.70000000000005</v>
      </c>
      <c r="D125" s="33">
        <v>647.30000000000007</v>
      </c>
      <c r="E125" s="33">
        <v>764.30000000000007</v>
      </c>
      <c r="F125" s="33">
        <v>905.6</v>
      </c>
      <c r="G125" s="33">
        <v>1081.3</v>
      </c>
      <c r="H125" s="33">
        <v>1289.8999999999999</v>
      </c>
      <c r="I125" s="33">
        <v>1455.7</v>
      </c>
      <c r="J125" s="33">
        <v>1635.5</v>
      </c>
      <c r="K125" s="33">
        <v>1925.3</v>
      </c>
      <c r="L125" s="33">
        <v>2247</v>
      </c>
      <c r="M125" s="33">
        <v>2756.6999999999994</v>
      </c>
      <c r="N125" s="33">
        <v>3073.7999999999997</v>
      </c>
      <c r="O125" s="33">
        <v>3416.8</v>
      </c>
      <c r="P125" s="33">
        <v>3717.5</v>
      </c>
      <c r="Q125" s="33">
        <v>4007.2000000000003</v>
      </c>
      <c r="R125" s="33">
        <v>4270.8999999999996</v>
      </c>
      <c r="S125" s="33">
        <v>4520.2</v>
      </c>
      <c r="T125" s="33">
        <v>4758.2999999999993</v>
      </c>
      <c r="U125" s="33">
        <v>4983.6000000000004</v>
      </c>
      <c r="V125" s="33">
        <v>5202</v>
      </c>
      <c r="W125" s="33">
        <v>5423.5</v>
      </c>
      <c r="X125" s="33">
        <v>5651.2</v>
      </c>
      <c r="Y125" s="33">
        <v>5870.5</v>
      </c>
      <c r="Z125" s="33">
        <v>5983.1</v>
      </c>
      <c r="AA125" s="33">
        <v>6093.9</v>
      </c>
      <c r="AB125" s="33">
        <v>6203.2000000000007</v>
      </c>
      <c r="AC125" s="33">
        <v>6309.6</v>
      </c>
      <c r="AD125" s="33">
        <v>6410.4</v>
      </c>
      <c r="AE125" s="33">
        <v>6506.3</v>
      </c>
    </row>
    <row r="126" spans="1:31" collapsed="1">
      <c r="A126" s="29" t="s">
        <v>40</v>
      </c>
      <c r="B126" s="29" t="s">
        <v>78</v>
      </c>
      <c r="C126" s="33">
        <v>544.70000000000005</v>
      </c>
      <c r="D126" s="33">
        <v>647.30000000000007</v>
      </c>
      <c r="E126" s="33">
        <v>764.30000000000007</v>
      </c>
      <c r="F126" s="33">
        <v>905.6</v>
      </c>
      <c r="G126" s="33">
        <v>1081.3</v>
      </c>
      <c r="H126" s="33">
        <v>1289.8999999999999</v>
      </c>
      <c r="I126" s="33">
        <v>1455.7</v>
      </c>
      <c r="J126" s="33">
        <v>1635.5</v>
      </c>
      <c r="K126" s="33">
        <v>1925.3</v>
      </c>
      <c r="L126" s="33">
        <v>2247</v>
      </c>
      <c r="M126" s="33">
        <v>2756.6999999999994</v>
      </c>
      <c r="N126" s="33">
        <v>3073.7999999999997</v>
      </c>
      <c r="O126" s="33">
        <v>3416.8</v>
      </c>
      <c r="P126" s="33">
        <v>3717.5</v>
      </c>
      <c r="Q126" s="33">
        <v>4007.2000000000003</v>
      </c>
      <c r="R126" s="33">
        <v>4270.8999999999996</v>
      </c>
      <c r="S126" s="33">
        <v>4520.2</v>
      </c>
      <c r="T126" s="33">
        <v>4758.2999999999993</v>
      </c>
      <c r="U126" s="33">
        <v>4983.6000000000004</v>
      </c>
      <c r="V126" s="33">
        <v>5202</v>
      </c>
      <c r="W126" s="33">
        <v>5423.5</v>
      </c>
      <c r="X126" s="33">
        <v>5651.2</v>
      </c>
      <c r="Y126" s="33">
        <v>5870.5</v>
      </c>
      <c r="Z126" s="33">
        <v>5983.1</v>
      </c>
      <c r="AA126" s="33">
        <v>6093.9</v>
      </c>
      <c r="AB126" s="33">
        <v>6203.2000000000007</v>
      </c>
      <c r="AC126" s="33">
        <v>6309.6</v>
      </c>
      <c r="AD126" s="33">
        <v>6410.4</v>
      </c>
      <c r="AE126" s="33">
        <v>6506.3</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3737.7099609375</v>
      </c>
      <c r="D129" s="25">
        <v>4047.0971984863281</v>
      </c>
      <c r="E129" s="25">
        <v>4276.3001403808539</v>
      </c>
      <c r="F129" s="25">
        <v>4511.1260986328116</v>
      </c>
      <c r="G129" s="25">
        <v>4815.3821105957031</v>
      </c>
      <c r="H129" s="25">
        <v>5044.3134765625</v>
      </c>
      <c r="I129" s="25">
        <v>5278.3341674804678</v>
      </c>
      <c r="J129" s="25">
        <v>5484.2823486328125</v>
      </c>
      <c r="K129" s="25">
        <v>5684.0850219726563</v>
      </c>
      <c r="L129" s="25">
        <v>5871.6786499023428</v>
      </c>
      <c r="M129" s="25">
        <v>6088.9363403320313</v>
      </c>
      <c r="N129" s="25">
        <v>6310.1309814453125</v>
      </c>
      <c r="O129" s="25">
        <v>6601.703125</v>
      </c>
      <c r="P129" s="25">
        <v>6885.3972778320313</v>
      </c>
      <c r="Q129" s="25">
        <v>7196.6529541015625</v>
      </c>
      <c r="R129" s="25">
        <v>7481.676025390625</v>
      </c>
      <c r="S129" s="25">
        <v>7799.1988525390598</v>
      </c>
      <c r="T129" s="25">
        <v>8038.4141845703098</v>
      </c>
      <c r="U129" s="25">
        <v>8273.8078613281195</v>
      </c>
      <c r="V129" s="25">
        <v>8514.1818847656195</v>
      </c>
      <c r="W129" s="25">
        <v>8722.2850341796802</v>
      </c>
      <c r="X129" s="25">
        <v>8966.2119140625</v>
      </c>
      <c r="Y129" s="25">
        <v>9285.2471923828107</v>
      </c>
      <c r="Z129" s="25">
        <v>9619.8883056640607</v>
      </c>
      <c r="AA129" s="25">
        <v>9953.0645751953107</v>
      </c>
      <c r="AB129" s="25">
        <v>10273.53503417968</v>
      </c>
      <c r="AC129" s="25">
        <v>10594.07800292968</v>
      </c>
      <c r="AD129" s="25">
        <v>10890.14477539062</v>
      </c>
      <c r="AE129" s="25">
        <v>11149.80407714843</v>
      </c>
    </row>
    <row r="130" spans="1:31">
      <c r="A130" s="29" t="s">
        <v>130</v>
      </c>
      <c r="B130" s="29" t="s">
        <v>77</v>
      </c>
      <c r="C130" s="33">
        <v>206.2</v>
      </c>
      <c r="D130" s="33">
        <v>230.60000000000002</v>
      </c>
      <c r="E130" s="33">
        <v>279.90000000000003</v>
      </c>
      <c r="F130" s="33">
        <v>339.5</v>
      </c>
      <c r="G130" s="33">
        <v>412.8</v>
      </c>
      <c r="H130" s="33">
        <v>493.9</v>
      </c>
      <c r="I130" s="33">
        <v>545.79999999999995</v>
      </c>
      <c r="J130" s="33">
        <v>606.1</v>
      </c>
      <c r="K130" s="33">
        <v>706.2</v>
      </c>
      <c r="L130" s="33">
        <v>814.09999999999991</v>
      </c>
      <c r="M130" s="33">
        <v>985.7</v>
      </c>
      <c r="N130" s="33">
        <v>1082.6000000000001</v>
      </c>
      <c r="O130" s="33">
        <v>1195.3</v>
      </c>
      <c r="P130" s="33">
        <v>1293.4000000000001</v>
      </c>
      <c r="Q130" s="33">
        <v>1388.4</v>
      </c>
      <c r="R130" s="33">
        <v>1472.6</v>
      </c>
      <c r="S130" s="33">
        <v>1550.4999999999998</v>
      </c>
      <c r="T130" s="33">
        <v>1624.8</v>
      </c>
      <c r="U130" s="33">
        <v>1693.8</v>
      </c>
      <c r="V130" s="33">
        <v>1760.5</v>
      </c>
      <c r="W130" s="33">
        <v>1829.4</v>
      </c>
      <c r="X130" s="33">
        <v>1900.5000000000002</v>
      </c>
      <c r="Y130" s="33">
        <v>1969.8000000000002</v>
      </c>
      <c r="Z130" s="33">
        <v>2006.5</v>
      </c>
      <c r="AA130" s="33">
        <v>2042.6999999999998</v>
      </c>
      <c r="AB130" s="33">
        <v>2078.5</v>
      </c>
      <c r="AC130" s="33">
        <v>2113.3000000000002</v>
      </c>
      <c r="AD130" s="33">
        <v>2146</v>
      </c>
      <c r="AE130" s="33">
        <v>2177</v>
      </c>
    </row>
    <row r="131" spans="1:31">
      <c r="A131" s="29" t="s">
        <v>130</v>
      </c>
      <c r="B131" s="29" t="s">
        <v>78</v>
      </c>
      <c r="C131" s="33">
        <v>206.2</v>
      </c>
      <c r="D131" s="33">
        <v>230.60000000000002</v>
      </c>
      <c r="E131" s="33">
        <v>279.90000000000003</v>
      </c>
      <c r="F131" s="33">
        <v>339.5</v>
      </c>
      <c r="G131" s="33">
        <v>412.8</v>
      </c>
      <c r="H131" s="33">
        <v>493.9</v>
      </c>
      <c r="I131" s="33">
        <v>545.79999999999995</v>
      </c>
      <c r="J131" s="33">
        <v>606.1</v>
      </c>
      <c r="K131" s="33">
        <v>706.2</v>
      </c>
      <c r="L131" s="33">
        <v>814.09999999999991</v>
      </c>
      <c r="M131" s="33">
        <v>985.7</v>
      </c>
      <c r="N131" s="33">
        <v>1082.6000000000001</v>
      </c>
      <c r="O131" s="33">
        <v>1195.3</v>
      </c>
      <c r="P131" s="33">
        <v>1293.4000000000001</v>
      </c>
      <c r="Q131" s="33">
        <v>1388.4</v>
      </c>
      <c r="R131" s="33">
        <v>1472.6</v>
      </c>
      <c r="S131" s="33">
        <v>1550.4999999999998</v>
      </c>
      <c r="T131" s="33">
        <v>1624.8</v>
      </c>
      <c r="U131" s="33">
        <v>1693.8</v>
      </c>
      <c r="V131" s="33">
        <v>1760.5</v>
      </c>
      <c r="W131" s="33">
        <v>1829.4</v>
      </c>
      <c r="X131" s="33">
        <v>1900.5000000000002</v>
      </c>
      <c r="Y131" s="33">
        <v>1969.8000000000002</v>
      </c>
      <c r="Z131" s="33">
        <v>2006.5</v>
      </c>
      <c r="AA131" s="33">
        <v>2042.6999999999998</v>
      </c>
      <c r="AB131" s="33">
        <v>2078.5</v>
      </c>
      <c r="AC131" s="33">
        <v>2113.3000000000002</v>
      </c>
      <c r="AD131" s="33">
        <v>2146</v>
      </c>
      <c r="AE131" s="33">
        <v>2177</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3916.3054809570258</v>
      </c>
      <c r="D134" s="25">
        <v>4142.553192138671</v>
      </c>
      <c r="E134" s="25">
        <v>4336.6095886230414</v>
      </c>
      <c r="F134" s="25">
        <v>4528.467041015625</v>
      </c>
      <c r="G134" s="25">
        <v>4727.6110229492178</v>
      </c>
      <c r="H134" s="25">
        <v>4909.4651489257813</v>
      </c>
      <c r="I134" s="25">
        <v>5088.6728515625</v>
      </c>
      <c r="J134" s="25">
        <v>5253.6436462402344</v>
      </c>
      <c r="K134" s="25">
        <v>5431.47216796875</v>
      </c>
      <c r="L134" s="25">
        <v>5610.0032958984375</v>
      </c>
      <c r="M134" s="25">
        <v>5810.8232421875</v>
      </c>
      <c r="N134" s="25">
        <v>6019.4888916015625</v>
      </c>
      <c r="O134" s="25">
        <v>6302.7183837890625</v>
      </c>
      <c r="P134" s="25">
        <v>6567.2091674804678</v>
      </c>
      <c r="Q134" s="25">
        <v>6810.6754150390625</v>
      </c>
      <c r="R134" s="25">
        <v>7014.3019409179678</v>
      </c>
      <c r="S134" s="25">
        <v>7245.4788818359375</v>
      </c>
      <c r="T134" s="25">
        <v>7413.57958984375</v>
      </c>
      <c r="U134" s="25">
        <v>7586.3035888671875</v>
      </c>
      <c r="V134" s="25">
        <v>7773.2087402343695</v>
      </c>
      <c r="W134" s="25">
        <v>7946.4691162109302</v>
      </c>
      <c r="X134" s="25">
        <v>8130.8671875</v>
      </c>
      <c r="Y134" s="25">
        <v>8361.9190673828107</v>
      </c>
      <c r="Z134" s="25">
        <v>8609.5701904296802</v>
      </c>
      <c r="AA134" s="25">
        <v>8858.2352294921802</v>
      </c>
      <c r="AB134" s="25">
        <v>9095.89013671875</v>
      </c>
      <c r="AC134" s="25">
        <v>9330.6571044921802</v>
      </c>
      <c r="AD134" s="25">
        <v>9552.0788574218695</v>
      </c>
      <c r="AE134" s="25">
        <v>9761.0816650390607</v>
      </c>
    </row>
    <row r="135" spans="1:31">
      <c r="A135" s="29" t="s">
        <v>131</v>
      </c>
      <c r="B135" s="29" t="s">
        <v>77</v>
      </c>
      <c r="C135" s="33">
        <v>92.7</v>
      </c>
      <c r="D135" s="33">
        <v>104.9</v>
      </c>
      <c r="E135" s="33">
        <v>129.20000000000002</v>
      </c>
      <c r="F135" s="33">
        <v>159.1</v>
      </c>
      <c r="G135" s="33">
        <v>194.9</v>
      </c>
      <c r="H135" s="33">
        <v>236.70000000000002</v>
      </c>
      <c r="I135" s="33">
        <v>269</v>
      </c>
      <c r="J135" s="33">
        <v>303</v>
      </c>
      <c r="K135" s="33">
        <v>354</v>
      </c>
      <c r="L135" s="33">
        <v>433.70000000000005</v>
      </c>
      <c r="M135" s="33">
        <v>547.4</v>
      </c>
      <c r="N135" s="33">
        <v>624.5</v>
      </c>
      <c r="O135" s="33">
        <v>711.09999999999991</v>
      </c>
      <c r="P135" s="33">
        <v>789.4</v>
      </c>
      <c r="Q135" s="33">
        <v>864.80000000000007</v>
      </c>
      <c r="R135" s="33">
        <v>936.09999999999991</v>
      </c>
      <c r="S135" s="33">
        <v>1004.8</v>
      </c>
      <c r="T135" s="33">
        <v>1069.3</v>
      </c>
      <c r="U135" s="33">
        <v>1129.6999999999998</v>
      </c>
      <c r="V135" s="33">
        <v>1188.8</v>
      </c>
      <c r="W135" s="33">
        <v>1247.3</v>
      </c>
      <c r="X135" s="33">
        <v>1307</v>
      </c>
      <c r="Y135" s="33">
        <v>1365.4</v>
      </c>
      <c r="Z135" s="33">
        <v>1395.4</v>
      </c>
      <c r="AA135" s="33">
        <v>1425</v>
      </c>
      <c r="AB135" s="33">
        <v>1454.3000000000002</v>
      </c>
      <c r="AC135" s="33">
        <v>1482.9999999999998</v>
      </c>
      <c r="AD135" s="33">
        <v>1510.6999999999998</v>
      </c>
      <c r="AE135" s="33">
        <v>1537.5</v>
      </c>
    </row>
    <row r="136" spans="1:31">
      <c r="A136" s="29" t="s">
        <v>131</v>
      </c>
      <c r="B136" s="29" t="s">
        <v>78</v>
      </c>
      <c r="C136" s="33">
        <v>92.7</v>
      </c>
      <c r="D136" s="33">
        <v>104.9</v>
      </c>
      <c r="E136" s="33">
        <v>129.20000000000002</v>
      </c>
      <c r="F136" s="33">
        <v>159.1</v>
      </c>
      <c r="G136" s="33">
        <v>194.9</v>
      </c>
      <c r="H136" s="33">
        <v>236.70000000000002</v>
      </c>
      <c r="I136" s="33">
        <v>269</v>
      </c>
      <c r="J136" s="33">
        <v>303</v>
      </c>
      <c r="K136" s="33">
        <v>354</v>
      </c>
      <c r="L136" s="33">
        <v>433.70000000000005</v>
      </c>
      <c r="M136" s="33">
        <v>547.4</v>
      </c>
      <c r="N136" s="33">
        <v>624.5</v>
      </c>
      <c r="O136" s="33">
        <v>711.09999999999991</v>
      </c>
      <c r="P136" s="33">
        <v>789.4</v>
      </c>
      <c r="Q136" s="33">
        <v>864.80000000000007</v>
      </c>
      <c r="R136" s="33">
        <v>936.09999999999991</v>
      </c>
      <c r="S136" s="33">
        <v>1004.8</v>
      </c>
      <c r="T136" s="33">
        <v>1069.3</v>
      </c>
      <c r="U136" s="33">
        <v>1129.6999999999998</v>
      </c>
      <c r="V136" s="33">
        <v>1188.8</v>
      </c>
      <c r="W136" s="33">
        <v>1247.3</v>
      </c>
      <c r="X136" s="33">
        <v>1307</v>
      </c>
      <c r="Y136" s="33">
        <v>1365.4</v>
      </c>
      <c r="Z136" s="33">
        <v>1395.4</v>
      </c>
      <c r="AA136" s="33">
        <v>1425</v>
      </c>
      <c r="AB136" s="33">
        <v>1454.3000000000002</v>
      </c>
      <c r="AC136" s="33">
        <v>1482.9999999999998</v>
      </c>
      <c r="AD136" s="33">
        <v>1510.6999999999998</v>
      </c>
      <c r="AE136" s="33">
        <v>1537.5</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3384.7909240722652</v>
      </c>
      <c r="D139" s="25">
        <v>3958.609588623046</v>
      </c>
      <c r="E139" s="25">
        <v>4519.9080810546866</v>
      </c>
      <c r="F139" s="25">
        <v>5093.6760864257813</v>
      </c>
      <c r="G139" s="25">
        <v>5662.8486938476563</v>
      </c>
      <c r="H139" s="25">
        <v>6230.939422607421</v>
      </c>
      <c r="I139" s="25">
        <v>6797.0105590820313</v>
      </c>
      <c r="J139" s="25">
        <v>7165.1328735351563</v>
      </c>
      <c r="K139" s="25">
        <v>7320.8549194335928</v>
      </c>
      <c r="L139" s="25">
        <v>7460.8989868164063</v>
      </c>
      <c r="M139" s="25">
        <v>7628.0634765625</v>
      </c>
      <c r="N139" s="25">
        <v>7808.5128173828125</v>
      </c>
      <c r="O139" s="25">
        <v>8055.4056396484375</v>
      </c>
      <c r="P139" s="25">
        <v>8292.881591796875</v>
      </c>
      <c r="Q139" s="25">
        <v>8553.5922241210938</v>
      </c>
      <c r="R139" s="25">
        <v>8775.068115234375</v>
      </c>
      <c r="S139" s="25">
        <v>9031.8771362304688</v>
      </c>
      <c r="T139" s="25">
        <v>9223.5198974609302</v>
      </c>
      <c r="U139" s="25">
        <v>9419.1701660156195</v>
      </c>
      <c r="V139" s="25">
        <v>9606.5992431640607</v>
      </c>
      <c r="W139" s="25">
        <v>9787.39697265625</v>
      </c>
      <c r="X139" s="25">
        <v>9964.4167480468695</v>
      </c>
      <c r="Y139" s="25">
        <v>10222.96704101562</v>
      </c>
      <c r="Z139" s="25">
        <v>10497.95971679687</v>
      </c>
      <c r="AA139" s="25">
        <v>10788.714477539061</v>
      </c>
      <c r="AB139" s="25">
        <v>11057.80517578125</v>
      </c>
      <c r="AC139" s="25">
        <v>11330.51831054687</v>
      </c>
      <c r="AD139" s="25">
        <v>11571.16003417968</v>
      </c>
      <c r="AE139" s="25">
        <v>11796.18603515625</v>
      </c>
    </row>
    <row r="140" spans="1:31">
      <c r="A140" s="29" t="s">
        <v>132</v>
      </c>
      <c r="B140" s="29" t="s">
        <v>77</v>
      </c>
      <c r="C140" s="33">
        <v>119.3</v>
      </c>
      <c r="D140" s="33">
        <v>144.5</v>
      </c>
      <c r="E140" s="33">
        <v>174.6</v>
      </c>
      <c r="F140" s="33">
        <v>210.9</v>
      </c>
      <c r="G140" s="33">
        <v>260.8</v>
      </c>
      <c r="H140" s="33">
        <v>322.39999999999998</v>
      </c>
      <c r="I140" s="33">
        <v>382</v>
      </c>
      <c r="J140" s="33">
        <v>445</v>
      </c>
      <c r="K140" s="33">
        <v>550.79999999999995</v>
      </c>
      <c r="L140" s="33">
        <v>649.20000000000005</v>
      </c>
      <c r="M140" s="33">
        <v>807.8</v>
      </c>
      <c r="N140" s="33">
        <v>920.49999999999989</v>
      </c>
      <c r="O140" s="33">
        <v>1028.7</v>
      </c>
      <c r="P140" s="33">
        <v>1122.2</v>
      </c>
      <c r="Q140" s="33">
        <v>1211.5999999999999</v>
      </c>
      <c r="R140" s="33">
        <v>1293.0999999999999</v>
      </c>
      <c r="S140" s="33">
        <v>1372.3</v>
      </c>
      <c r="T140" s="33">
        <v>1450.8</v>
      </c>
      <c r="U140" s="33">
        <v>1527.0000000000002</v>
      </c>
      <c r="V140" s="33">
        <v>1601</v>
      </c>
      <c r="W140" s="33">
        <v>1676.6</v>
      </c>
      <c r="X140" s="33">
        <v>1752.7999999999997</v>
      </c>
      <c r="Y140" s="33">
        <v>1824.8000000000002</v>
      </c>
      <c r="Z140" s="33">
        <v>1861.6</v>
      </c>
      <c r="AA140" s="33">
        <v>1898</v>
      </c>
      <c r="AB140" s="33">
        <v>1933.9</v>
      </c>
      <c r="AC140" s="33">
        <v>1968.7999999999997</v>
      </c>
      <c r="AD140" s="33">
        <v>2002.0000000000002</v>
      </c>
      <c r="AE140" s="33">
        <v>2033.5000000000002</v>
      </c>
    </row>
    <row r="141" spans="1:31">
      <c r="A141" s="29" t="s">
        <v>132</v>
      </c>
      <c r="B141" s="29" t="s">
        <v>78</v>
      </c>
      <c r="C141" s="33">
        <v>119.3</v>
      </c>
      <c r="D141" s="33">
        <v>144.5</v>
      </c>
      <c r="E141" s="33">
        <v>174.6</v>
      </c>
      <c r="F141" s="33">
        <v>210.9</v>
      </c>
      <c r="G141" s="33">
        <v>260.8</v>
      </c>
      <c r="H141" s="33">
        <v>322.39999999999998</v>
      </c>
      <c r="I141" s="33">
        <v>382</v>
      </c>
      <c r="J141" s="33">
        <v>445</v>
      </c>
      <c r="K141" s="33">
        <v>550.79999999999995</v>
      </c>
      <c r="L141" s="33">
        <v>649.20000000000005</v>
      </c>
      <c r="M141" s="33">
        <v>807.8</v>
      </c>
      <c r="N141" s="33">
        <v>920.49999999999989</v>
      </c>
      <c r="O141" s="33">
        <v>1028.7</v>
      </c>
      <c r="P141" s="33">
        <v>1122.2</v>
      </c>
      <c r="Q141" s="33">
        <v>1211.5999999999999</v>
      </c>
      <c r="R141" s="33">
        <v>1293.0999999999999</v>
      </c>
      <c r="S141" s="33">
        <v>1372.3</v>
      </c>
      <c r="T141" s="33">
        <v>1450.8</v>
      </c>
      <c r="U141" s="33">
        <v>1527.0000000000002</v>
      </c>
      <c r="V141" s="33">
        <v>1601</v>
      </c>
      <c r="W141" s="33">
        <v>1676.6</v>
      </c>
      <c r="X141" s="33">
        <v>1752.7999999999997</v>
      </c>
      <c r="Y141" s="33">
        <v>1824.8000000000002</v>
      </c>
      <c r="Z141" s="33">
        <v>1861.6</v>
      </c>
      <c r="AA141" s="33">
        <v>1898</v>
      </c>
      <c r="AB141" s="33">
        <v>1933.9</v>
      </c>
      <c r="AC141" s="33">
        <v>1968.7999999999997</v>
      </c>
      <c r="AD141" s="33">
        <v>2002.0000000000002</v>
      </c>
      <c r="AE141" s="33">
        <v>2033.5000000000002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1769.37426757812</v>
      </c>
      <c r="D144" s="25">
        <v>1860.485839843742</v>
      </c>
      <c r="E144" s="25">
        <v>1931.5702819824139</v>
      </c>
      <c r="F144" s="25">
        <v>2006.2436828613281</v>
      </c>
      <c r="G144" s="25">
        <v>2079.5261535644531</v>
      </c>
      <c r="H144" s="25">
        <v>2145.1152038574191</v>
      </c>
      <c r="I144" s="25">
        <v>2213.157836914057</v>
      </c>
      <c r="J144" s="25">
        <v>2286.6977539062468</v>
      </c>
      <c r="K144" s="25">
        <v>2331.4306945800731</v>
      </c>
      <c r="L144" s="25">
        <v>2373.5903625488199</v>
      </c>
      <c r="M144" s="25">
        <v>2422.0252380371012</v>
      </c>
      <c r="N144" s="25">
        <v>2480.1324768066402</v>
      </c>
      <c r="O144" s="25">
        <v>2554.8207092285102</v>
      </c>
      <c r="P144" s="25">
        <v>2631.6817016601508</v>
      </c>
      <c r="Q144" s="25">
        <v>2692.8515625</v>
      </c>
      <c r="R144" s="25">
        <v>2748.4629211425781</v>
      </c>
      <c r="S144" s="25">
        <v>2801.3577270507758</v>
      </c>
      <c r="T144" s="25">
        <v>2839.9126586914063</v>
      </c>
      <c r="U144" s="25">
        <v>2879.826782226557</v>
      </c>
      <c r="V144" s="25">
        <v>2931.237915039062</v>
      </c>
      <c r="W144" s="25">
        <v>2971.476684570307</v>
      </c>
      <c r="X144" s="25">
        <v>3015.2011108398428</v>
      </c>
      <c r="Y144" s="25">
        <v>3078.599243164057</v>
      </c>
      <c r="Z144" s="25">
        <v>3152.173583984375</v>
      </c>
      <c r="AA144" s="25">
        <v>3216.4719848632758</v>
      </c>
      <c r="AB144" s="25">
        <v>3276.48291015625</v>
      </c>
      <c r="AC144" s="25">
        <v>3334.913696289057</v>
      </c>
      <c r="AD144" s="25">
        <v>3396.386596679682</v>
      </c>
      <c r="AE144" s="25">
        <v>3445.174926757812</v>
      </c>
    </row>
    <row r="145" spans="1:31">
      <c r="A145" s="29" t="s">
        <v>133</v>
      </c>
      <c r="B145" s="29" t="s">
        <v>77</v>
      </c>
      <c r="C145" s="33">
        <v>111.8</v>
      </c>
      <c r="D145" s="33">
        <v>150.70000000000002</v>
      </c>
      <c r="E145" s="33">
        <v>160.9</v>
      </c>
      <c r="F145" s="33">
        <v>172.1</v>
      </c>
      <c r="G145" s="33">
        <v>183.29999999999998</v>
      </c>
      <c r="H145" s="33">
        <v>200.8</v>
      </c>
      <c r="I145" s="33">
        <v>217.20000000000002</v>
      </c>
      <c r="J145" s="33">
        <v>234.20000000000002</v>
      </c>
      <c r="K145" s="33">
        <v>260.60000000000002</v>
      </c>
      <c r="L145" s="33">
        <v>289.5</v>
      </c>
      <c r="M145" s="33">
        <v>343.70000000000005</v>
      </c>
      <c r="N145" s="33">
        <v>367.6</v>
      </c>
      <c r="O145" s="33">
        <v>395.9</v>
      </c>
      <c r="P145" s="33">
        <v>420.50000000000006</v>
      </c>
      <c r="Q145" s="33">
        <v>444.3</v>
      </c>
      <c r="R145" s="33">
        <v>465.40000000000003</v>
      </c>
      <c r="S145" s="33">
        <v>483.5</v>
      </c>
      <c r="T145" s="33">
        <v>499.7</v>
      </c>
      <c r="U145" s="33">
        <v>515.09999999999991</v>
      </c>
      <c r="V145" s="33">
        <v>529.59999999999991</v>
      </c>
      <c r="W145" s="33">
        <v>544.1</v>
      </c>
      <c r="X145" s="33">
        <v>560.6</v>
      </c>
      <c r="Y145" s="33">
        <v>576.1</v>
      </c>
      <c r="Z145" s="33">
        <v>583.29999999999995</v>
      </c>
      <c r="AA145" s="33">
        <v>590.20000000000005</v>
      </c>
      <c r="AB145" s="33">
        <v>596.79999999999995</v>
      </c>
      <c r="AC145" s="33">
        <v>603.09999999999991</v>
      </c>
      <c r="AD145" s="33">
        <v>608.80000000000007</v>
      </c>
      <c r="AE145" s="33">
        <v>614</v>
      </c>
    </row>
    <row r="146" spans="1:31">
      <c r="A146" s="29" t="s">
        <v>133</v>
      </c>
      <c r="B146" s="29" t="s">
        <v>78</v>
      </c>
      <c r="C146" s="33">
        <v>111.8</v>
      </c>
      <c r="D146" s="33">
        <v>150.70000000000002</v>
      </c>
      <c r="E146" s="33">
        <v>160.9</v>
      </c>
      <c r="F146" s="33">
        <v>172.1</v>
      </c>
      <c r="G146" s="33">
        <v>183.29999999999998</v>
      </c>
      <c r="H146" s="33">
        <v>200.8</v>
      </c>
      <c r="I146" s="33">
        <v>217.20000000000002</v>
      </c>
      <c r="J146" s="33">
        <v>234.20000000000002</v>
      </c>
      <c r="K146" s="33">
        <v>260.60000000000002</v>
      </c>
      <c r="L146" s="33">
        <v>289.5</v>
      </c>
      <c r="M146" s="33">
        <v>343.70000000000005</v>
      </c>
      <c r="N146" s="33">
        <v>367.6</v>
      </c>
      <c r="O146" s="33">
        <v>395.9</v>
      </c>
      <c r="P146" s="33">
        <v>420.50000000000006</v>
      </c>
      <c r="Q146" s="33">
        <v>444.3</v>
      </c>
      <c r="R146" s="33">
        <v>465.40000000000003</v>
      </c>
      <c r="S146" s="33">
        <v>483.5</v>
      </c>
      <c r="T146" s="33">
        <v>499.7</v>
      </c>
      <c r="U146" s="33">
        <v>515.09999999999991</v>
      </c>
      <c r="V146" s="33">
        <v>529.59999999999991</v>
      </c>
      <c r="W146" s="33">
        <v>544.1</v>
      </c>
      <c r="X146" s="33">
        <v>560.6</v>
      </c>
      <c r="Y146" s="33">
        <v>576.1</v>
      </c>
      <c r="Z146" s="33">
        <v>583.29999999999995</v>
      </c>
      <c r="AA146" s="33">
        <v>590.20000000000005</v>
      </c>
      <c r="AB146" s="33">
        <v>596.79999999999995</v>
      </c>
      <c r="AC146" s="33">
        <v>603.09999999999991</v>
      </c>
      <c r="AD146" s="33">
        <v>608.80000000000007</v>
      </c>
      <c r="AE146" s="33">
        <v>614</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198.50095605850208</v>
      </c>
      <c r="D149" s="25">
        <v>216.13340663909887</v>
      </c>
      <c r="E149" s="25">
        <v>228.27159690856877</v>
      </c>
      <c r="F149" s="25">
        <v>241.5673952102654</v>
      </c>
      <c r="G149" s="25">
        <v>255.7360954284664</v>
      </c>
      <c r="H149" s="25">
        <v>272.9065513610837</v>
      </c>
      <c r="I149" s="25">
        <v>284.93376731872519</v>
      </c>
      <c r="J149" s="25">
        <v>294.77646064758255</v>
      </c>
      <c r="K149" s="25">
        <v>305.44651794433508</v>
      </c>
      <c r="L149" s="25">
        <v>315.22203826904223</v>
      </c>
      <c r="M149" s="25">
        <v>328.07503509521479</v>
      </c>
      <c r="N149" s="25">
        <v>345.6707801818846</v>
      </c>
      <c r="O149" s="25">
        <v>362.62073516845658</v>
      </c>
      <c r="P149" s="25">
        <v>379.16331863403303</v>
      </c>
      <c r="Q149" s="25">
        <v>398.12135314941401</v>
      </c>
      <c r="R149" s="25">
        <v>415.09563064575138</v>
      </c>
      <c r="S149" s="25">
        <v>437.89852905273369</v>
      </c>
      <c r="T149" s="25">
        <v>452.81909179687455</v>
      </c>
      <c r="U149" s="25">
        <v>467.52375793456963</v>
      </c>
      <c r="V149" s="25">
        <v>484.77149200439362</v>
      </c>
      <c r="W149" s="25">
        <v>496.44239044189408</v>
      </c>
      <c r="X149" s="25">
        <v>510.45462036132756</v>
      </c>
      <c r="Y149" s="25">
        <v>528.63031005859352</v>
      </c>
      <c r="Z149" s="25">
        <v>549.32955932617142</v>
      </c>
      <c r="AA149" s="25">
        <v>569.08975982665925</v>
      </c>
      <c r="AB149" s="25">
        <v>587.83710479736305</v>
      </c>
      <c r="AC149" s="25">
        <v>605.55304718017521</v>
      </c>
      <c r="AD149" s="25">
        <v>622.59857177734352</v>
      </c>
      <c r="AE149" s="25">
        <v>635.30192565917912</v>
      </c>
    </row>
    <row r="150" spans="1:31">
      <c r="A150" s="29" t="s">
        <v>134</v>
      </c>
      <c r="B150" s="29" t="s">
        <v>77</v>
      </c>
      <c r="C150" s="33">
        <v>14.7</v>
      </c>
      <c r="D150" s="33">
        <v>16.600000000000001</v>
      </c>
      <c r="E150" s="33">
        <v>19.7</v>
      </c>
      <c r="F150" s="33">
        <v>24</v>
      </c>
      <c r="G150" s="33">
        <v>29.500000000000004</v>
      </c>
      <c r="H150" s="33">
        <v>36.1</v>
      </c>
      <c r="I150" s="33">
        <v>41.699999999999996</v>
      </c>
      <c r="J150" s="33">
        <v>47.2</v>
      </c>
      <c r="K150" s="33">
        <v>53.7</v>
      </c>
      <c r="L150" s="33">
        <v>60.5</v>
      </c>
      <c r="M150" s="33">
        <v>72.099999999999994</v>
      </c>
      <c r="N150" s="33">
        <v>78.599999999999994</v>
      </c>
      <c r="O150" s="33">
        <v>85.800000000000011</v>
      </c>
      <c r="P150" s="33">
        <v>92</v>
      </c>
      <c r="Q150" s="33">
        <v>98.1</v>
      </c>
      <c r="R150" s="33">
        <v>103.69999999999999</v>
      </c>
      <c r="S150" s="33">
        <v>109.1</v>
      </c>
      <c r="T150" s="33">
        <v>113.69999999999999</v>
      </c>
      <c r="U150" s="33">
        <v>118</v>
      </c>
      <c r="V150" s="33">
        <v>122.1</v>
      </c>
      <c r="W150" s="33">
        <v>126.10000000000001</v>
      </c>
      <c r="X150" s="33">
        <v>130.30000000000001</v>
      </c>
      <c r="Y150" s="33">
        <v>134.4</v>
      </c>
      <c r="Z150" s="33">
        <v>136.29999999999998</v>
      </c>
      <c r="AA150" s="33">
        <v>138</v>
      </c>
      <c r="AB150" s="33">
        <v>139.69999999999999</v>
      </c>
      <c r="AC150" s="33">
        <v>141.4</v>
      </c>
      <c r="AD150" s="33">
        <v>142.9</v>
      </c>
      <c r="AE150" s="33">
        <v>144.30000000000001</v>
      </c>
    </row>
    <row r="151" spans="1:31">
      <c r="A151" s="29" t="s">
        <v>134</v>
      </c>
      <c r="B151" s="29" t="s">
        <v>78</v>
      </c>
      <c r="C151" s="33">
        <v>14.7</v>
      </c>
      <c r="D151" s="33">
        <v>16.600000000000001</v>
      </c>
      <c r="E151" s="33">
        <v>19.7</v>
      </c>
      <c r="F151" s="33">
        <v>24</v>
      </c>
      <c r="G151" s="33">
        <v>29.500000000000004</v>
      </c>
      <c r="H151" s="33">
        <v>36.1</v>
      </c>
      <c r="I151" s="33">
        <v>41.699999999999996</v>
      </c>
      <c r="J151" s="33">
        <v>47.2</v>
      </c>
      <c r="K151" s="33">
        <v>53.7</v>
      </c>
      <c r="L151" s="33">
        <v>60.5</v>
      </c>
      <c r="M151" s="33">
        <v>72.099999999999994</v>
      </c>
      <c r="N151" s="33">
        <v>78.599999999999994</v>
      </c>
      <c r="O151" s="33">
        <v>85.800000000000011</v>
      </c>
      <c r="P151" s="33">
        <v>92</v>
      </c>
      <c r="Q151" s="33">
        <v>98.1</v>
      </c>
      <c r="R151" s="33">
        <v>103.69999999999999</v>
      </c>
      <c r="S151" s="33">
        <v>109.1</v>
      </c>
      <c r="T151" s="33">
        <v>113.69999999999999</v>
      </c>
      <c r="U151" s="33">
        <v>118</v>
      </c>
      <c r="V151" s="33">
        <v>122.1</v>
      </c>
      <c r="W151" s="33">
        <v>126.10000000000001</v>
      </c>
      <c r="X151" s="33">
        <v>130.30000000000001</v>
      </c>
      <c r="Y151" s="33">
        <v>134.4</v>
      </c>
      <c r="Z151" s="33">
        <v>136.29999999999998</v>
      </c>
      <c r="AA151" s="33">
        <v>138</v>
      </c>
      <c r="AB151" s="33">
        <v>139.69999999999999</v>
      </c>
      <c r="AC151" s="33">
        <v>141.4</v>
      </c>
      <c r="AD151" s="33">
        <v>142.9</v>
      </c>
      <c r="AE151" s="33">
        <v>144.30000000000001</v>
      </c>
    </row>
  </sheetData>
  <sheetProtection algorithmName="SHA-512" hashValue="oE8oFQtIRcYGDw3BCXaPhK/6pNN9dtfQneH7Xw6y5HYBsTYu7Iy5I3r21ug77WBZJdzOnqi9F/etyZR1P4l6Bg==" saltValue="IYKl+47OWQWhRjLmtDU2t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57E188"/>
  </sheetPr>
  <dimension ref="A1:AE12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54</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301911.99399999995</v>
      </c>
      <c r="D6" s="33">
        <v>263148.57829999999</v>
      </c>
      <c r="E6" s="33">
        <v>240386.27189999999</v>
      </c>
      <c r="F6" s="33">
        <v>207877.51639612927</v>
      </c>
      <c r="G6" s="33">
        <v>175989.5148463012</v>
      </c>
      <c r="H6" s="33">
        <v>161047.50231431724</v>
      </c>
      <c r="I6" s="33">
        <v>143118.86147326263</v>
      </c>
      <c r="J6" s="33">
        <v>142932.05832621502</v>
      </c>
      <c r="K6" s="33">
        <v>129395.19296237608</v>
      </c>
      <c r="L6" s="33">
        <v>119745.82749210871</v>
      </c>
      <c r="M6" s="33">
        <v>106804.31179608566</v>
      </c>
      <c r="N6" s="33">
        <v>68698.645612178836</v>
      </c>
      <c r="O6" s="33">
        <v>68183.842595808252</v>
      </c>
      <c r="P6" s="33">
        <v>57783.28134093299</v>
      </c>
      <c r="Q6" s="33">
        <v>45988.795304009647</v>
      </c>
      <c r="R6" s="33">
        <v>42563.250179688905</v>
      </c>
      <c r="S6" s="33">
        <v>40907.873377984302</v>
      </c>
      <c r="T6" s="33">
        <v>38714.673273828797</v>
      </c>
      <c r="U6" s="33">
        <v>33993.347796519593</v>
      </c>
      <c r="V6" s="33">
        <v>32641.057714175302</v>
      </c>
      <c r="W6" s="33">
        <v>25757.304906006029</v>
      </c>
      <c r="X6" s="33">
        <v>16412.963713001402</v>
      </c>
      <c r="Y6" s="33">
        <v>14031.459989131099</v>
      </c>
      <c r="Z6" s="33">
        <v>10851.7465206701</v>
      </c>
      <c r="AA6" s="33">
        <v>9228.4401855776287</v>
      </c>
      <c r="AB6" s="33">
        <v>8341.1237000000001</v>
      </c>
      <c r="AC6" s="33">
        <v>7724.8060999999998</v>
      </c>
      <c r="AD6" s="33">
        <v>6977.6104999999998</v>
      </c>
      <c r="AE6" s="33">
        <v>6200.6151999999993</v>
      </c>
    </row>
    <row r="7" spans="1:31">
      <c r="A7" s="29" t="s">
        <v>40</v>
      </c>
      <c r="B7" s="29" t="s">
        <v>71</v>
      </c>
      <c r="C7" s="33">
        <v>106086.7095</v>
      </c>
      <c r="D7" s="33">
        <v>87502.729500000001</v>
      </c>
      <c r="E7" s="33">
        <v>88158.081000000006</v>
      </c>
      <c r="F7" s="33">
        <v>41833.829998613262</v>
      </c>
      <c r="G7" s="33">
        <v>41276.5512078674</v>
      </c>
      <c r="H7" s="33">
        <v>32845.395845733561</v>
      </c>
      <c r="I7" s="33">
        <v>4696.6380122026194</v>
      </c>
      <c r="J7" s="33">
        <v>3654.5856476102895</v>
      </c>
      <c r="K7" s="33">
        <v>3530.7367896886599</v>
      </c>
      <c r="L7" s="33">
        <v>3334.5047728299501</v>
      </c>
      <c r="M7" s="33">
        <v>2982.1088422102298</v>
      </c>
      <c r="N7" s="33">
        <v>2884.7280017134899</v>
      </c>
      <c r="O7" s="33">
        <v>2932.6812961524502</v>
      </c>
      <c r="P7" s="33">
        <v>2486.4007971910801</v>
      </c>
      <c r="Q7" s="33">
        <v>2322.8013755883203</v>
      </c>
      <c r="R7" s="33">
        <v>2075.3128559110701</v>
      </c>
      <c r="S7" s="33">
        <v>1788.40412523743</v>
      </c>
      <c r="T7" s="33">
        <v>1970.39088766742</v>
      </c>
      <c r="U7" s="33">
        <v>1642.51115476475</v>
      </c>
      <c r="V7" s="33">
        <v>1029.1012403873399</v>
      </c>
      <c r="W7" s="33">
        <v>1430.0357563216098</v>
      </c>
      <c r="X7" s="33">
        <v>1601.77331635122</v>
      </c>
      <c r="Y7" s="33">
        <v>1572.4990224437099</v>
      </c>
      <c r="Z7" s="33">
        <v>1385.66298445951</v>
      </c>
      <c r="AA7" s="33">
        <v>1247.4640025712101</v>
      </c>
      <c r="AB7" s="33">
        <v>1415.9528909947899</v>
      </c>
      <c r="AC7" s="33">
        <v>9.9276886999999999E-4</v>
      </c>
      <c r="AD7" s="33">
        <v>0</v>
      </c>
      <c r="AE7" s="33">
        <v>0</v>
      </c>
    </row>
    <row r="8" spans="1:31">
      <c r="A8" s="29" t="s">
        <v>40</v>
      </c>
      <c r="B8" s="29" t="s">
        <v>20</v>
      </c>
      <c r="C8" s="33">
        <v>15640.076968166666</v>
      </c>
      <c r="D8" s="33">
        <v>14903.857724513862</v>
      </c>
      <c r="E8" s="33">
        <v>11598.797596283657</v>
      </c>
      <c r="F8" s="33">
        <v>18297.728956158251</v>
      </c>
      <c r="G8" s="33">
        <v>20330.978711807988</v>
      </c>
      <c r="H8" s="33">
        <v>15137.293790455438</v>
      </c>
      <c r="I8" s="33">
        <v>15208.047286738232</v>
      </c>
      <c r="J8" s="33">
        <v>14102.219382223409</v>
      </c>
      <c r="K8" s="33">
        <v>18483.905059645189</v>
      </c>
      <c r="L8" s="33">
        <v>18261.426062656908</v>
      </c>
      <c r="M8" s="33">
        <v>19667.745424615972</v>
      </c>
      <c r="N8" s="33">
        <v>21239.822297251892</v>
      </c>
      <c r="O8" s="33">
        <v>25041.641175821358</v>
      </c>
      <c r="P8" s="33">
        <v>22131.353645149717</v>
      </c>
      <c r="Q8" s="33">
        <v>17436.541093315936</v>
      </c>
      <c r="R8" s="33">
        <v>14258.429449139929</v>
      </c>
      <c r="S8" s="33">
        <v>13335.45150209759</v>
      </c>
      <c r="T8" s="33">
        <v>12900.295372817649</v>
      </c>
      <c r="U8" s="33">
        <v>10240.552600108271</v>
      </c>
      <c r="V8" s="33">
        <v>10915.118286074909</v>
      </c>
      <c r="W8" s="33">
        <v>10893.650755921761</v>
      </c>
      <c r="X8" s="33">
        <v>11703.854914853353</v>
      </c>
      <c r="Y8" s="33">
        <v>6029.4438012860001</v>
      </c>
      <c r="Z8" s="33">
        <v>6217.4371012788761</v>
      </c>
      <c r="AA8" s="33">
        <v>2946.1047690285122</v>
      </c>
      <c r="AB8" s="33">
        <v>2057.4907242092158</v>
      </c>
      <c r="AC8" s="33">
        <v>1968.9486716886349</v>
      </c>
      <c r="AD8" s="33">
        <v>1869.9216632429598</v>
      </c>
      <c r="AE8" s="33">
        <v>1786.07434491918</v>
      </c>
    </row>
    <row r="9" spans="1:31">
      <c r="A9" s="29" t="s">
        <v>40</v>
      </c>
      <c r="B9" s="29" t="s">
        <v>32</v>
      </c>
      <c r="C9" s="33">
        <v>1710.6403869999999</v>
      </c>
      <c r="D9" s="33">
        <v>1665.8207954</v>
      </c>
      <c r="E9" s="33">
        <v>1762.013676</v>
      </c>
      <c r="F9" s="33">
        <v>767.03519000000006</v>
      </c>
      <c r="G9" s="33">
        <v>697.67694000000006</v>
      </c>
      <c r="H9" s="33">
        <v>716.06511</v>
      </c>
      <c r="I9" s="33">
        <v>626.78723000000002</v>
      </c>
      <c r="J9" s="33">
        <v>650.96027000000004</v>
      </c>
      <c r="K9" s="33">
        <v>542.28526500000009</v>
      </c>
      <c r="L9" s="33">
        <v>596.04539</v>
      </c>
      <c r="M9" s="33">
        <v>707.1563900000001</v>
      </c>
      <c r="N9" s="33">
        <v>973.97460000000001</v>
      </c>
      <c r="O9" s="33">
        <v>1203.16587</v>
      </c>
      <c r="P9" s="33">
        <v>1581.1778899999999</v>
      </c>
      <c r="Q9" s="33">
        <v>482.14553999999998</v>
      </c>
      <c r="R9" s="33">
        <v>489.43063999999993</v>
      </c>
      <c r="S9" s="33">
        <v>823.43604000000005</v>
      </c>
      <c r="T9" s="33">
        <v>856.02515999999991</v>
      </c>
      <c r="U9" s="33">
        <v>344.78178000000003</v>
      </c>
      <c r="V9" s="33">
        <v>443.58246999999994</v>
      </c>
      <c r="W9" s="33">
        <v>402.62053000000003</v>
      </c>
      <c r="X9" s="33">
        <v>499.55425000000002</v>
      </c>
      <c r="Y9" s="33">
        <v>341.26684</v>
      </c>
      <c r="Z9" s="33">
        <v>348.43553000000003</v>
      </c>
      <c r="AA9" s="33">
        <v>371.18900000000002</v>
      </c>
      <c r="AB9" s="33">
        <v>0</v>
      </c>
      <c r="AC9" s="33">
        <v>0</v>
      </c>
      <c r="AD9" s="33">
        <v>0</v>
      </c>
      <c r="AE9" s="33">
        <v>0</v>
      </c>
    </row>
    <row r="10" spans="1:31">
      <c r="A10" s="29" t="s">
        <v>40</v>
      </c>
      <c r="B10" s="29" t="s">
        <v>66</v>
      </c>
      <c r="C10" s="33">
        <v>550.55382800261657</v>
      </c>
      <c r="D10" s="33">
        <v>243.17290284469695</v>
      </c>
      <c r="E10" s="33">
        <v>964.71461011929568</v>
      </c>
      <c r="F10" s="33">
        <v>2298.7733512085374</v>
      </c>
      <c r="G10" s="33">
        <v>1609.4155802417588</v>
      </c>
      <c r="H10" s="33">
        <v>1876.6628274793268</v>
      </c>
      <c r="I10" s="33">
        <v>1436.6490057108128</v>
      </c>
      <c r="J10" s="33">
        <v>2021.2824309725754</v>
      </c>
      <c r="K10" s="33">
        <v>1508.3612412379589</v>
      </c>
      <c r="L10" s="33">
        <v>2300.2517987829301</v>
      </c>
      <c r="M10" s="33">
        <v>3552.3876646353697</v>
      </c>
      <c r="N10" s="33">
        <v>5317.985909377071</v>
      </c>
      <c r="O10" s="33">
        <v>4293.4457561595664</v>
      </c>
      <c r="P10" s="33">
        <v>5852.2021242834035</v>
      </c>
      <c r="Q10" s="33">
        <v>4771.8365881600048</v>
      </c>
      <c r="R10" s="33">
        <v>5246.2192804264905</v>
      </c>
      <c r="S10" s="33">
        <v>10252.315576889869</v>
      </c>
      <c r="T10" s="33">
        <v>7612.9158810230092</v>
      </c>
      <c r="U10" s="33">
        <v>14370.650266420987</v>
      </c>
      <c r="V10" s="33">
        <v>19431.683716094489</v>
      </c>
      <c r="W10" s="33">
        <v>15575.651122870267</v>
      </c>
      <c r="X10" s="33">
        <v>18533.55361087231</v>
      </c>
      <c r="Y10" s="33">
        <v>21285.982884894282</v>
      </c>
      <c r="Z10" s="33">
        <v>12037.351367480704</v>
      </c>
      <c r="AA10" s="33">
        <v>13221.254092165284</v>
      </c>
      <c r="AB10" s="33">
        <v>14290.16842954757</v>
      </c>
      <c r="AC10" s="33">
        <v>10991.252821449489</v>
      </c>
      <c r="AD10" s="33">
        <v>11917.276736947651</v>
      </c>
      <c r="AE10" s="33">
        <v>11690.789618105713</v>
      </c>
    </row>
    <row r="11" spans="1:31">
      <c r="A11" s="29" t="s">
        <v>40</v>
      </c>
      <c r="B11" s="29" t="s">
        <v>65</v>
      </c>
      <c r="C11" s="33">
        <v>90306.772889999993</v>
      </c>
      <c r="D11" s="33">
        <v>89615.207190000001</v>
      </c>
      <c r="E11" s="33">
        <v>80504.055909999995</v>
      </c>
      <c r="F11" s="33">
        <v>91307.332980000007</v>
      </c>
      <c r="G11" s="33">
        <v>89053.608200000002</v>
      </c>
      <c r="H11" s="33">
        <v>80226.471489999996</v>
      </c>
      <c r="I11" s="33">
        <v>77886.627909999996</v>
      </c>
      <c r="J11" s="33">
        <v>81793.82591</v>
      </c>
      <c r="K11" s="33">
        <v>71921.123479999995</v>
      </c>
      <c r="L11" s="33">
        <v>65710.570139999996</v>
      </c>
      <c r="M11" s="33">
        <v>61324.337520000001</v>
      </c>
      <c r="N11" s="33">
        <v>58642.146720000004</v>
      </c>
      <c r="O11" s="33">
        <v>61237.682689999994</v>
      </c>
      <c r="P11" s="33">
        <v>60346.587009999996</v>
      </c>
      <c r="Q11" s="33">
        <v>55708.823019999996</v>
      </c>
      <c r="R11" s="33">
        <v>50928.986150000004</v>
      </c>
      <c r="S11" s="33">
        <v>54381.34552000001</v>
      </c>
      <c r="T11" s="33">
        <v>45688.075519999999</v>
      </c>
      <c r="U11" s="33">
        <v>41548.057549999998</v>
      </c>
      <c r="V11" s="33">
        <v>37966.339289999996</v>
      </c>
      <c r="W11" s="33">
        <v>36760.735980000005</v>
      </c>
      <c r="X11" s="33">
        <v>38612.961909999998</v>
      </c>
      <c r="Y11" s="33">
        <v>37060.235049999996</v>
      </c>
      <c r="Z11" s="33">
        <v>33534.193145999998</v>
      </c>
      <c r="AA11" s="33">
        <v>32855.276870000002</v>
      </c>
      <c r="AB11" s="33">
        <v>35976.889284000004</v>
      </c>
      <c r="AC11" s="33">
        <v>31009.867254999997</v>
      </c>
      <c r="AD11" s="33">
        <v>28173.584145000001</v>
      </c>
      <c r="AE11" s="33">
        <v>26584.742685000005</v>
      </c>
    </row>
    <row r="12" spans="1:31">
      <c r="A12" s="29" t="s">
        <v>40</v>
      </c>
      <c r="B12" s="29" t="s">
        <v>69</v>
      </c>
      <c r="C12" s="33">
        <v>66728.263978862058</v>
      </c>
      <c r="D12" s="33">
        <v>78770.478807117397</v>
      </c>
      <c r="E12" s="33">
        <v>66395.508124776563</v>
      </c>
      <c r="F12" s="33">
        <v>63870.511574540142</v>
      </c>
      <c r="G12" s="33">
        <v>63595.68189554305</v>
      </c>
      <c r="H12" s="33">
        <v>63563.955509577019</v>
      </c>
      <c r="I12" s="33">
        <v>60094.953624327769</v>
      </c>
      <c r="J12" s="33">
        <v>49581.976020381233</v>
      </c>
      <c r="K12" s="33">
        <v>47356.565941617402</v>
      </c>
      <c r="L12" s="33">
        <v>43808.903616304146</v>
      </c>
      <c r="M12" s="33">
        <v>44680.40171507706</v>
      </c>
      <c r="N12" s="33">
        <v>37694.238226281224</v>
      </c>
      <c r="O12" s="33">
        <v>35428.318455306813</v>
      </c>
      <c r="P12" s="33">
        <v>32201.520272810543</v>
      </c>
      <c r="Q12" s="33">
        <v>32506.908235917243</v>
      </c>
      <c r="R12" s="33">
        <v>30582.623382662623</v>
      </c>
      <c r="S12" s="33">
        <v>23597.201882003526</v>
      </c>
      <c r="T12" s="33">
        <v>22079.650232555126</v>
      </c>
      <c r="U12" s="33">
        <v>18759.737850968009</v>
      </c>
      <c r="V12" s="33">
        <v>16935.847081826054</v>
      </c>
      <c r="W12" s="33">
        <v>15083.606202393894</v>
      </c>
      <c r="X12" s="33">
        <v>14183.276030607092</v>
      </c>
      <c r="Y12" s="33">
        <v>10813.927840788954</v>
      </c>
      <c r="Z12" s="33">
        <v>9085.1495766179596</v>
      </c>
      <c r="AA12" s="33">
        <v>6495.0551370512967</v>
      </c>
      <c r="AB12" s="33">
        <v>4875.7285022544038</v>
      </c>
      <c r="AC12" s="33">
        <v>4549.493081306221</v>
      </c>
      <c r="AD12" s="33">
        <v>3976.1923817491588</v>
      </c>
      <c r="AE12" s="33">
        <v>2870.0669182233532</v>
      </c>
    </row>
    <row r="13" spans="1:31">
      <c r="A13" s="29" t="s">
        <v>40</v>
      </c>
      <c r="B13" s="29" t="s">
        <v>68</v>
      </c>
      <c r="C13" s="33">
        <v>13.512076664290047</v>
      </c>
      <c r="D13" s="33">
        <v>15.821317847900747</v>
      </c>
      <c r="E13" s="33">
        <v>15.350936834492686</v>
      </c>
      <c r="F13" s="33">
        <v>14.048118865211892</v>
      </c>
      <c r="G13" s="33">
        <v>13.116830613212842</v>
      </c>
      <c r="H13" s="33">
        <v>15.258375398345958</v>
      </c>
      <c r="I13" s="33">
        <v>14.740244192650861</v>
      </c>
      <c r="J13" s="33">
        <v>12.343775428424088</v>
      </c>
      <c r="K13" s="33">
        <v>24.367350976105282</v>
      </c>
      <c r="L13" s="33">
        <v>29.379830087078144</v>
      </c>
      <c r="M13" s="33">
        <v>60.969185353247234</v>
      </c>
      <c r="N13" s="33">
        <v>138.63393040848891</v>
      </c>
      <c r="O13" s="33">
        <v>154.27363725597078</v>
      </c>
      <c r="P13" s="33">
        <v>143.5212745688905</v>
      </c>
      <c r="Q13" s="33">
        <v>151.29667647448628</v>
      </c>
      <c r="R13" s="33">
        <v>148.27512694716754</v>
      </c>
      <c r="S13" s="33">
        <v>176.22787686675878</v>
      </c>
      <c r="T13" s="33">
        <v>174.6322353363762</v>
      </c>
      <c r="U13" s="33">
        <v>181.71707135122747</v>
      </c>
      <c r="V13" s="33">
        <v>187.21558524354472</v>
      </c>
      <c r="W13" s="33">
        <v>211.72154337380806</v>
      </c>
      <c r="X13" s="33">
        <v>227.82853144688193</v>
      </c>
      <c r="Y13" s="33">
        <v>212.61133679855172</v>
      </c>
      <c r="Z13" s="33">
        <v>214.14636574032573</v>
      </c>
      <c r="AA13" s="33">
        <v>206.39720776864957</v>
      </c>
      <c r="AB13" s="33">
        <v>225.29188762071925</v>
      </c>
      <c r="AC13" s="33">
        <v>224.46780332547456</v>
      </c>
      <c r="AD13" s="33">
        <v>218.99321262786768</v>
      </c>
      <c r="AE13" s="33">
        <v>226.00399913480973</v>
      </c>
    </row>
    <row r="14" spans="1:31">
      <c r="A14" s="29" t="s">
        <v>40</v>
      </c>
      <c r="B14" s="29" t="s">
        <v>36</v>
      </c>
      <c r="C14" s="33">
        <v>0.12400835732158999</v>
      </c>
      <c r="D14" s="33">
        <v>0.1881036368598937</v>
      </c>
      <c r="E14" s="33">
        <v>0.21582204818113992</v>
      </c>
      <c r="F14" s="33">
        <v>0.260454628688365</v>
      </c>
      <c r="G14" s="33">
        <v>0.2559454623899427</v>
      </c>
      <c r="H14" s="33">
        <v>0.25273468673613481</v>
      </c>
      <c r="I14" s="33">
        <v>0.23345090230785989</v>
      </c>
      <c r="J14" s="33">
        <v>0.21117055626582995</v>
      </c>
      <c r="K14" s="33">
        <v>0.20012277343187002</v>
      </c>
      <c r="L14" s="33">
        <v>0.18736433262027988</v>
      </c>
      <c r="M14" s="33">
        <v>0.18100439630345991</v>
      </c>
      <c r="N14" s="33">
        <v>0.70705120958613998</v>
      </c>
      <c r="O14" s="33">
        <v>0.81818904858710906</v>
      </c>
      <c r="P14" s="33">
        <v>0.7761896254501699</v>
      </c>
      <c r="Q14" s="33">
        <v>1.3724335220934101</v>
      </c>
      <c r="R14" s="33">
        <v>1.310384312756399</v>
      </c>
      <c r="S14" s="33">
        <v>1.4651262260092197</v>
      </c>
      <c r="T14" s="33">
        <v>1.3853393454980896</v>
      </c>
      <c r="U14" s="33">
        <v>1.8867441593742702</v>
      </c>
      <c r="V14" s="33">
        <v>1.76200255221893</v>
      </c>
      <c r="W14" s="33">
        <v>5.0722746152697002</v>
      </c>
      <c r="X14" s="33">
        <v>5.1595234738443398</v>
      </c>
      <c r="Y14" s="33">
        <v>4.7713365627244402</v>
      </c>
      <c r="Z14" s="33">
        <v>5.0264631477417989</v>
      </c>
      <c r="AA14" s="33">
        <v>4.7572106518083297</v>
      </c>
      <c r="AB14" s="33">
        <v>7.3079803785470405</v>
      </c>
      <c r="AC14" s="33">
        <v>7.0831780222895198</v>
      </c>
      <c r="AD14" s="33">
        <v>7.6619677577252299</v>
      </c>
      <c r="AE14" s="33">
        <v>7.6646236904517488</v>
      </c>
    </row>
    <row r="15" spans="1:31">
      <c r="A15" s="29" t="s">
        <v>40</v>
      </c>
      <c r="B15" s="29" t="s">
        <v>73</v>
      </c>
      <c r="C15" s="33">
        <v>1943.6575699999999</v>
      </c>
      <c r="D15" s="33">
        <v>2662.9759400000003</v>
      </c>
      <c r="E15" s="33">
        <v>3057.9852309981261</v>
      </c>
      <c r="F15" s="33">
        <v>3284.4925529690445</v>
      </c>
      <c r="G15" s="33">
        <v>2664.6738005791035</v>
      </c>
      <c r="H15" s="33">
        <v>3001.373345386623</v>
      </c>
      <c r="I15" s="33">
        <v>3632.4867586729524</v>
      </c>
      <c r="J15" s="33">
        <v>3233.052990416476</v>
      </c>
      <c r="K15" s="33">
        <v>3464.2823496438946</v>
      </c>
      <c r="L15" s="33">
        <v>3611.8277508941446</v>
      </c>
      <c r="M15" s="33">
        <v>3568.3521593834166</v>
      </c>
      <c r="N15" s="33">
        <v>3268.089039987698</v>
      </c>
      <c r="O15" s="33">
        <v>2697.0472064776841</v>
      </c>
      <c r="P15" s="33">
        <v>2308.4527625467554</v>
      </c>
      <c r="Q15" s="33">
        <v>2476.9113983674984</v>
      </c>
      <c r="R15" s="33">
        <v>2336.5268004332879</v>
      </c>
      <c r="S15" s="33">
        <v>1838.5548174331834</v>
      </c>
      <c r="T15" s="33">
        <v>1732.5299343859247</v>
      </c>
      <c r="U15" s="33">
        <v>1935.685157988898</v>
      </c>
      <c r="V15" s="33">
        <v>1499.6842589735961</v>
      </c>
      <c r="W15" s="33">
        <v>1655.7973925162778</v>
      </c>
      <c r="X15" s="33">
        <v>1555.28695742273</v>
      </c>
      <c r="Y15" s="33">
        <v>1047.0188250275014</v>
      </c>
      <c r="Z15" s="33">
        <v>1216.8595566233869</v>
      </c>
      <c r="AA15" s="33">
        <v>1170.0038432063088</v>
      </c>
      <c r="AB15" s="33">
        <v>983.01184430467833</v>
      </c>
      <c r="AC15" s="33">
        <v>951.12356144527598</v>
      </c>
      <c r="AD15" s="33">
        <v>714.00598724196175</v>
      </c>
      <c r="AE15" s="33">
        <v>544.76267633901341</v>
      </c>
    </row>
    <row r="16" spans="1:31">
      <c r="A16" s="29" t="s">
        <v>40</v>
      </c>
      <c r="B16" s="29" t="s">
        <v>56</v>
      </c>
      <c r="C16" s="33">
        <v>0.13643744375500003</v>
      </c>
      <c r="D16" s="33">
        <v>0.23962499946000002</v>
      </c>
      <c r="E16" s="33">
        <v>0.44129764735999993</v>
      </c>
      <c r="F16" s="33">
        <v>0.68565921397999996</v>
      </c>
      <c r="G16" s="33">
        <v>0.95443006134999908</v>
      </c>
      <c r="H16" s="33">
        <v>1.293620071399999</v>
      </c>
      <c r="I16" s="33">
        <v>1.519049550299999</v>
      </c>
      <c r="J16" s="33">
        <v>1.7307396432999989</v>
      </c>
      <c r="K16" s="33">
        <v>2.1589825609000002</v>
      </c>
      <c r="L16" s="33">
        <v>2.5388735477999984</v>
      </c>
      <c r="M16" s="33">
        <v>3.1012415604999988</v>
      </c>
      <c r="N16" s="33">
        <v>2.9815835526999996</v>
      </c>
      <c r="O16" s="33">
        <v>3.1344177194999978</v>
      </c>
      <c r="P16" s="33">
        <v>3.3282645379999991</v>
      </c>
      <c r="Q16" s="33">
        <v>3.5527657366000001</v>
      </c>
      <c r="R16" s="33">
        <v>3.6625844159999992</v>
      </c>
      <c r="S16" s="33">
        <v>3.5440775539999998</v>
      </c>
      <c r="T16" s="33">
        <v>3.6259705396999982</v>
      </c>
      <c r="U16" s="33">
        <v>3.6439325065999997</v>
      </c>
      <c r="V16" s="33">
        <v>3.6850233559999999</v>
      </c>
      <c r="W16" s="33">
        <v>3.5645715369999986</v>
      </c>
      <c r="X16" s="33">
        <v>3.5342883574999981</v>
      </c>
      <c r="Y16" s="33">
        <v>3.1051975054000001</v>
      </c>
      <c r="Z16" s="33">
        <v>3.310820780999999</v>
      </c>
      <c r="AA16" s="33">
        <v>3.1884304746000001</v>
      </c>
      <c r="AB16" s="33">
        <v>2.8891445156</v>
      </c>
      <c r="AC16" s="33">
        <v>2.762768713699999</v>
      </c>
      <c r="AD16" s="33">
        <v>2.6253648279999999</v>
      </c>
      <c r="AE16" s="33">
        <v>2.2978097555999986</v>
      </c>
    </row>
    <row r="17" spans="1:31">
      <c r="A17" s="34" t="s">
        <v>138</v>
      </c>
      <c r="B17" s="34"/>
      <c r="C17" s="35">
        <v>582948.52362869552</v>
      </c>
      <c r="D17" s="35">
        <v>535865.66653772385</v>
      </c>
      <c r="E17" s="35">
        <v>489784.79375401395</v>
      </c>
      <c r="F17" s="35">
        <v>426266.77656551474</v>
      </c>
      <c r="G17" s="35">
        <v>392566.54421237466</v>
      </c>
      <c r="H17" s="35">
        <v>355428.60526296095</v>
      </c>
      <c r="I17" s="35">
        <v>303083.30478643475</v>
      </c>
      <c r="J17" s="35">
        <v>294749.25176283094</v>
      </c>
      <c r="K17" s="35">
        <v>272762.53809054143</v>
      </c>
      <c r="L17" s="35">
        <v>253786.90910276974</v>
      </c>
      <c r="M17" s="35">
        <v>239779.41853797756</v>
      </c>
      <c r="N17" s="35">
        <v>195590.17529721098</v>
      </c>
      <c r="O17" s="35">
        <v>198475.05147650442</v>
      </c>
      <c r="P17" s="35">
        <v>182526.04435493663</v>
      </c>
      <c r="Q17" s="35">
        <v>159369.14783346563</v>
      </c>
      <c r="R17" s="35">
        <v>146292.52706477619</v>
      </c>
      <c r="S17" s="35">
        <v>145262.25590107948</v>
      </c>
      <c r="T17" s="35">
        <v>129996.65856322837</v>
      </c>
      <c r="U17" s="35">
        <v>121081.35607013284</v>
      </c>
      <c r="V17" s="35">
        <v>119549.94538380163</v>
      </c>
      <c r="W17" s="35">
        <v>106115.32679688736</v>
      </c>
      <c r="X17" s="35">
        <v>101775.76627713225</v>
      </c>
      <c r="Y17" s="35">
        <v>91347.426765342578</v>
      </c>
      <c r="Z17" s="35">
        <v>73674.12259224747</v>
      </c>
      <c r="AA17" s="35">
        <v>66571.181264162587</v>
      </c>
      <c r="AB17" s="35">
        <v>67182.645418626707</v>
      </c>
      <c r="AC17" s="35">
        <v>56468.836725538691</v>
      </c>
      <c r="AD17" s="35">
        <v>53133.578639567633</v>
      </c>
      <c r="AE17" s="35">
        <v>49358.292765383063</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167917.75899999999</v>
      </c>
      <c r="D20" s="33">
        <v>142994.32949999999</v>
      </c>
      <c r="E20" s="33">
        <v>120241.4975</v>
      </c>
      <c r="F20" s="33">
        <v>118697.90045417</v>
      </c>
      <c r="G20" s="33">
        <v>93314.441464483985</v>
      </c>
      <c r="H20" s="33">
        <v>82645.254285147123</v>
      </c>
      <c r="I20" s="33">
        <v>76843.384836034704</v>
      </c>
      <c r="J20" s="33">
        <v>78285.017227136501</v>
      </c>
      <c r="K20" s="33">
        <v>69739.254377354897</v>
      </c>
      <c r="L20" s="33">
        <v>64618.794863903997</v>
      </c>
      <c r="M20" s="33">
        <v>56393.413476207395</v>
      </c>
      <c r="N20" s="33">
        <v>18829.6915761114</v>
      </c>
      <c r="O20" s="33">
        <v>23417.773701182803</v>
      </c>
      <c r="P20" s="33">
        <v>19581.235390620001</v>
      </c>
      <c r="Q20" s="33">
        <v>11030.1145</v>
      </c>
      <c r="R20" s="33">
        <v>12556.754499999999</v>
      </c>
      <c r="S20" s="33">
        <v>13232.5375</v>
      </c>
      <c r="T20" s="33">
        <v>12216.173000000001</v>
      </c>
      <c r="U20" s="33">
        <v>11053.304</v>
      </c>
      <c r="V20" s="33">
        <v>9230.2471999999998</v>
      </c>
      <c r="W20" s="33">
        <v>5107.9252342118307</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229.46217402904699</v>
      </c>
      <c r="D22" s="33">
        <v>219.66219230515799</v>
      </c>
      <c r="E22" s="33">
        <v>636.92222196650005</v>
      </c>
      <c r="F22" s="33">
        <v>1492.7205701965399</v>
      </c>
      <c r="G22" s="33">
        <v>2023.1960032365698</v>
      </c>
      <c r="H22" s="33">
        <v>743.26988967852003</v>
      </c>
      <c r="I22" s="33">
        <v>1202.1264907100001</v>
      </c>
      <c r="J22" s="33">
        <v>1403.1320040556402</v>
      </c>
      <c r="K22" s="33">
        <v>3611.4112189440298</v>
      </c>
      <c r="L22" s="33">
        <v>3331.7996224825902</v>
      </c>
      <c r="M22" s="33">
        <v>3146.8704180711902</v>
      </c>
      <c r="N22" s="33">
        <v>4339.4149217300801</v>
      </c>
      <c r="O22" s="33">
        <v>5067.74557704573</v>
      </c>
      <c r="P22" s="33">
        <v>4949.1968232092995</v>
      </c>
      <c r="Q22" s="33">
        <v>3513.1118638856797</v>
      </c>
      <c r="R22" s="33">
        <v>3347.3439429575801</v>
      </c>
      <c r="S22" s="33">
        <v>4072.8718118091997</v>
      </c>
      <c r="T22" s="33">
        <v>4229.0158487542703</v>
      </c>
      <c r="U22" s="33">
        <v>3702.2719606579299</v>
      </c>
      <c r="V22" s="33">
        <v>3611.81923696985</v>
      </c>
      <c r="W22" s="33">
        <v>3881.8661263857798</v>
      </c>
      <c r="X22" s="33">
        <v>3835.0484600217001</v>
      </c>
      <c r="Y22" s="33">
        <v>133.14227919452</v>
      </c>
      <c r="Z22" s="33">
        <v>3.2641688000000001E-4</v>
      </c>
      <c r="AA22" s="33">
        <v>3.1487449999999999E-4</v>
      </c>
      <c r="AB22" s="33">
        <v>3.4953105E-4</v>
      </c>
      <c r="AC22" s="33">
        <v>3.3123385999999998E-4</v>
      </c>
      <c r="AD22" s="33">
        <v>3.0789965000000005E-4</v>
      </c>
      <c r="AE22" s="33">
        <v>2.8885949999999999E-4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1.9502911400000002E-4</v>
      </c>
      <c r="D24" s="33">
        <v>1.93451427E-4</v>
      </c>
      <c r="E24" s="33">
        <v>78.264026748307003</v>
      </c>
      <c r="F24" s="33">
        <v>477.64618291203794</v>
      </c>
      <c r="G24" s="33">
        <v>90.048483162379895</v>
      </c>
      <c r="H24" s="33">
        <v>146.063097244153</v>
      </c>
      <c r="I24" s="33">
        <v>125.01175858671301</v>
      </c>
      <c r="J24" s="33">
        <v>226.67569556769502</v>
      </c>
      <c r="K24" s="33">
        <v>132.46602892518598</v>
      </c>
      <c r="L24" s="33">
        <v>253.51178099760702</v>
      </c>
      <c r="M24" s="33">
        <v>256.00542347770596</v>
      </c>
      <c r="N24" s="33">
        <v>638.80377658718703</v>
      </c>
      <c r="O24" s="33">
        <v>424.22637513775993</v>
      </c>
      <c r="P24" s="33">
        <v>1099.3359584802599</v>
      </c>
      <c r="Q24" s="33">
        <v>1419.3912481108021</v>
      </c>
      <c r="R24" s="33">
        <v>1436.3959853400102</v>
      </c>
      <c r="S24" s="33">
        <v>2953.0380847103497</v>
      </c>
      <c r="T24" s="33">
        <v>1845.0594191364498</v>
      </c>
      <c r="U24" s="33">
        <v>4978.1006783334296</v>
      </c>
      <c r="V24" s="33">
        <v>7801.877296471589</v>
      </c>
      <c r="W24" s="33">
        <v>4389.9650945218709</v>
      </c>
      <c r="X24" s="33">
        <v>6036.6316460692005</v>
      </c>
      <c r="Y24" s="33">
        <v>9077.5617036109725</v>
      </c>
      <c r="Z24" s="33">
        <v>2929.5132645670801</v>
      </c>
      <c r="AA24" s="33">
        <v>2820.9488971145497</v>
      </c>
      <c r="AB24" s="33">
        <v>4628.4377932161606</v>
      </c>
      <c r="AC24" s="33">
        <v>6088.9808150588997</v>
      </c>
      <c r="AD24" s="33">
        <v>6129.56751968144</v>
      </c>
      <c r="AE24" s="33">
        <v>5834.0092388101993</v>
      </c>
    </row>
    <row r="25" spans="1:31">
      <c r="A25" s="29" t="s">
        <v>130</v>
      </c>
      <c r="B25" s="29" t="s">
        <v>65</v>
      </c>
      <c r="C25" s="33">
        <v>14558.268749999999</v>
      </c>
      <c r="D25" s="33">
        <v>14575.9257</v>
      </c>
      <c r="E25" s="33">
        <v>12740.561309999999</v>
      </c>
      <c r="F25" s="33">
        <v>16951.576399999998</v>
      </c>
      <c r="G25" s="33">
        <v>15462.5478</v>
      </c>
      <c r="H25" s="33">
        <v>13822.849839999999</v>
      </c>
      <c r="I25" s="33">
        <v>14387.335059999999</v>
      </c>
      <c r="J25" s="33">
        <v>17430.425179999998</v>
      </c>
      <c r="K25" s="33">
        <v>14450.806909999999</v>
      </c>
      <c r="L25" s="33">
        <v>12443.255100000002</v>
      </c>
      <c r="M25" s="33">
        <v>13037.533710000002</v>
      </c>
      <c r="N25" s="33">
        <v>11744.376410000001</v>
      </c>
      <c r="O25" s="33">
        <v>12954.470640000001</v>
      </c>
      <c r="P25" s="33">
        <v>13365.236989999999</v>
      </c>
      <c r="Q25" s="33">
        <v>12575.389640000001</v>
      </c>
      <c r="R25" s="33">
        <v>11246.17308</v>
      </c>
      <c r="S25" s="33">
        <v>14217.4629</v>
      </c>
      <c r="T25" s="33">
        <v>11436.718719999999</v>
      </c>
      <c r="U25" s="33">
        <v>9997.6637199999986</v>
      </c>
      <c r="V25" s="33">
        <v>8785.5916799999995</v>
      </c>
      <c r="W25" s="33">
        <v>8251.9672599999994</v>
      </c>
      <c r="X25" s="33">
        <v>9248.8978200000001</v>
      </c>
      <c r="Y25" s="33">
        <v>9024.7664199999999</v>
      </c>
      <c r="Z25" s="33">
        <v>8728.4742999999999</v>
      </c>
      <c r="AA25" s="33">
        <v>8329.1963099999994</v>
      </c>
      <c r="AB25" s="33">
        <v>9245.68289</v>
      </c>
      <c r="AC25" s="33">
        <v>7307.2408199999991</v>
      </c>
      <c r="AD25" s="33">
        <v>6421.9314399999994</v>
      </c>
      <c r="AE25" s="33">
        <v>5678.9420099999998</v>
      </c>
    </row>
    <row r="26" spans="1:31">
      <c r="A26" s="29" t="s">
        <v>130</v>
      </c>
      <c r="B26" s="29" t="s">
        <v>69</v>
      </c>
      <c r="C26" s="33">
        <v>15658.070153331031</v>
      </c>
      <c r="D26" s="33">
        <v>17463.251099419809</v>
      </c>
      <c r="E26" s="33">
        <v>15519.859431825269</v>
      </c>
      <c r="F26" s="33">
        <v>14474.510025808149</v>
      </c>
      <c r="G26" s="33">
        <v>14634.477851989159</v>
      </c>
      <c r="H26" s="33">
        <v>14745.372840861999</v>
      </c>
      <c r="I26" s="33">
        <v>13675.513807863686</v>
      </c>
      <c r="J26" s="33">
        <v>10724.643895876621</v>
      </c>
      <c r="K26" s="33">
        <v>9221.6435383898206</v>
      </c>
      <c r="L26" s="33">
        <v>9351.3848341951507</v>
      </c>
      <c r="M26" s="33">
        <v>10269.523392465322</v>
      </c>
      <c r="N26" s="33">
        <v>8834.8511642947888</v>
      </c>
      <c r="O26" s="33">
        <v>8303.175401615279</v>
      </c>
      <c r="P26" s="33">
        <v>7745.1105282225999</v>
      </c>
      <c r="Q26" s="33">
        <v>7882.5639027251364</v>
      </c>
      <c r="R26" s="33">
        <v>7250.000624992017</v>
      </c>
      <c r="S26" s="33">
        <v>4809.0107047758393</v>
      </c>
      <c r="T26" s="33">
        <v>3724.4533965146275</v>
      </c>
      <c r="U26" s="33">
        <v>3658.4227023450935</v>
      </c>
      <c r="V26" s="33">
        <v>3174.0329224004345</v>
      </c>
      <c r="W26" s="33">
        <v>2997.2383967289347</v>
      </c>
      <c r="X26" s="33">
        <v>2801.2518147485539</v>
      </c>
      <c r="Y26" s="33">
        <v>1889.2046088885998</v>
      </c>
      <c r="Z26" s="33">
        <v>1828.710406181777</v>
      </c>
      <c r="AA26" s="33">
        <v>1718.016019407564</v>
      </c>
      <c r="AB26" s="33">
        <v>966.37824763050071</v>
      </c>
      <c r="AC26" s="33">
        <v>871.0988413305605</v>
      </c>
      <c r="AD26" s="33">
        <v>835.31134588058444</v>
      </c>
      <c r="AE26" s="33">
        <v>785.94609508406734</v>
      </c>
    </row>
    <row r="27" spans="1:31">
      <c r="A27" s="29" t="s">
        <v>130</v>
      </c>
      <c r="B27" s="29" t="s">
        <v>68</v>
      </c>
      <c r="C27" s="33">
        <v>4.9791117650774721</v>
      </c>
      <c r="D27" s="33">
        <v>5.7841329082604904</v>
      </c>
      <c r="E27" s="33">
        <v>5.5558567088659911</v>
      </c>
      <c r="F27" s="33">
        <v>5.1041670343934671</v>
      </c>
      <c r="G27" s="33">
        <v>4.6300739268895059</v>
      </c>
      <c r="H27" s="33">
        <v>6.7794085629054086</v>
      </c>
      <c r="I27" s="33">
        <v>6.5228412497795576</v>
      </c>
      <c r="J27" s="33">
        <v>5.5305164151232384</v>
      </c>
      <c r="K27" s="33">
        <v>17.423146771313046</v>
      </c>
      <c r="L27" s="33">
        <v>18.713623273768519</v>
      </c>
      <c r="M27" s="33">
        <v>28.549664888977205</v>
      </c>
      <c r="N27" s="33">
        <v>79.373677656118289</v>
      </c>
      <c r="O27" s="33">
        <v>88.61008307379366</v>
      </c>
      <c r="P27" s="33">
        <v>81.954812062829347</v>
      </c>
      <c r="Q27" s="33">
        <v>89.71520097300494</v>
      </c>
      <c r="R27" s="33">
        <v>85.967893215157815</v>
      </c>
      <c r="S27" s="33">
        <v>100.85041275148743</v>
      </c>
      <c r="T27" s="33">
        <v>99.932248925598088</v>
      </c>
      <c r="U27" s="33">
        <v>102.13773910977095</v>
      </c>
      <c r="V27" s="33">
        <v>104.06032892090465</v>
      </c>
      <c r="W27" s="33">
        <v>115.3290402148405</v>
      </c>
      <c r="X27" s="33">
        <v>124.99157109197927</v>
      </c>
      <c r="Y27" s="33">
        <v>115.78838248118959</v>
      </c>
      <c r="Z27" s="33">
        <v>118.51040135454613</v>
      </c>
      <c r="AA27" s="33">
        <v>111.9393229123623</v>
      </c>
      <c r="AB27" s="33">
        <v>106.16692365216113</v>
      </c>
      <c r="AC27" s="33">
        <v>104.34506031883113</v>
      </c>
      <c r="AD27" s="33">
        <v>104.15510666508978</v>
      </c>
      <c r="AE27" s="33">
        <v>102.56383499290726</v>
      </c>
    </row>
    <row r="28" spans="1:31">
      <c r="A28" s="29" t="s">
        <v>130</v>
      </c>
      <c r="B28" s="29" t="s">
        <v>36</v>
      </c>
      <c r="C28" s="33">
        <v>1.8066037E-7</v>
      </c>
      <c r="D28" s="33">
        <v>1.862737639999999E-7</v>
      </c>
      <c r="E28" s="33">
        <v>1.7916041999999999E-7</v>
      </c>
      <c r="F28" s="33">
        <v>1.7118089099999998E-7</v>
      </c>
      <c r="G28" s="33">
        <v>1.5901324400000001E-7</v>
      </c>
      <c r="H28" s="33">
        <v>1.56930834999999E-7</v>
      </c>
      <c r="I28" s="33">
        <v>1.7386959E-7</v>
      </c>
      <c r="J28" s="33">
        <v>1.9096978000000002E-7</v>
      </c>
      <c r="K28" s="33">
        <v>2.9872224999999997E-7</v>
      </c>
      <c r="L28" s="33">
        <v>3.1974814999999899E-7</v>
      </c>
      <c r="M28" s="33">
        <v>3.3750620999999997E-7</v>
      </c>
      <c r="N28" s="33">
        <v>0.21222139681254001</v>
      </c>
      <c r="O28" s="33">
        <v>0.20052000515210999</v>
      </c>
      <c r="P28" s="33">
        <v>0.19251157177007999</v>
      </c>
      <c r="Q28" s="33">
        <v>0.18623736503606</v>
      </c>
      <c r="R28" s="33">
        <v>0.17708312003984</v>
      </c>
      <c r="S28" s="33">
        <v>0.16485520694139999</v>
      </c>
      <c r="T28" s="33">
        <v>0.15749783180546997</v>
      </c>
      <c r="U28" s="33">
        <v>0.70614804724239999</v>
      </c>
      <c r="V28" s="33">
        <v>0.65663613636890006</v>
      </c>
      <c r="W28" s="33">
        <v>2.3394697650462</v>
      </c>
      <c r="X28" s="33">
        <v>2.2297939006432999</v>
      </c>
      <c r="Y28" s="33">
        <v>2.0646601793041999</v>
      </c>
      <c r="Z28" s="33">
        <v>2.0729270635706998</v>
      </c>
      <c r="AA28" s="33">
        <v>1.9583574235399999</v>
      </c>
      <c r="AB28" s="33">
        <v>1.8430105306043001</v>
      </c>
      <c r="AC28" s="33">
        <v>1.7387954223494</v>
      </c>
      <c r="AD28" s="33">
        <v>1.7043839702619998</v>
      </c>
      <c r="AE28" s="33">
        <v>1.585378916871</v>
      </c>
    </row>
    <row r="29" spans="1:31">
      <c r="A29" s="29" t="s">
        <v>130</v>
      </c>
      <c r="B29" s="29" t="s">
        <v>73</v>
      </c>
      <c r="C29" s="33">
        <v>469.16807</v>
      </c>
      <c r="D29" s="33">
        <v>741.25774000000001</v>
      </c>
      <c r="E29" s="33">
        <v>904.90573025209449</v>
      </c>
      <c r="F29" s="33">
        <v>1074.0427520628282</v>
      </c>
      <c r="G29" s="33">
        <v>527.23879967434527</v>
      </c>
      <c r="H29" s="33">
        <v>644.735844272039</v>
      </c>
      <c r="I29" s="33">
        <v>972.01225760771422</v>
      </c>
      <c r="J29" s="33">
        <v>849.226988899258</v>
      </c>
      <c r="K29" s="33">
        <v>966.70284813420017</v>
      </c>
      <c r="L29" s="33">
        <v>1125.0592463980372</v>
      </c>
      <c r="M29" s="33">
        <v>1197.6785446581055</v>
      </c>
      <c r="N29" s="33">
        <v>1109.793925064655</v>
      </c>
      <c r="O29" s="33">
        <v>1064.7872393752511</v>
      </c>
      <c r="P29" s="33">
        <v>794.55893520286577</v>
      </c>
      <c r="Q29" s="33">
        <v>899.59698901457773</v>
      </c>
      <c r="R29" s="33">
        <v>862.454788096127</v>
      </c>
      <c r="S29" s="33">
        <v>798.56160728067698</v>
      </c>
      <c r="T29" s="33">
        <v>685.86009667671499</v>
      </c>
      <c r="U29" s="33">
        <v>790.72907848355942</v>
      </c>
      <c r="V29" s="33">
        <v>566.65585441213273</v>
      </c>
      <c r="W29" s="33">
        <v>645.67139401407508</v>
      </c>
      <c r="X29" s="33">
        <v>676.65207287945702</v>
      </c>
      <c r="Y29" s="33">
        <v>457.83405562248095</v>
      </c>
      <c r="Z29" s="33">
        <v>539.11688592697305</v>
      </c>
      <c r="AA29" s="33">
        <v>598.30246420060303</v>
      </c>
      <c r="AB29" s="33">
        <v>536.19862222293705</v>
      </c>
      <c r="AC29" s="33">
        <v>468.13359995282599</v>
      </c>
      <c r="AD29" s="33">
        <v>438.72819966556</v>
      </c>
      <c r="AE29" s="33">
        <v>314.55201850697102</v>
      </c>
    </row>
    <row r="30" spans="1:31">
      <c r="A30" s="29" t="s">
        <v>130</v>
      </c>
      <c r="B30" s="29" t="s">
        <v>56</v>
      </c>
      <c r="C30" s="33">
        <v>2.8229317499999997E-2</v>
      </c>
      <c r="D30" s="33">
        <v>5.2444969900000006E-2</v>
      </c>
      <c r="E30" s="33">
        <v>0.14997253599999999</v>
      </c>
      <c r="F30" s="33">
        <v>0.22924734299999999</v>
      </c>
      <c r="G30" s="33">
        <v>0.33734064200000002</v>
      </c>
      <c r="H30" s="33">
        <v>0.476109534</v>
      </c>
      <c r="I30" s="33">
        <v>0.54669470200000003</v>
      </c>
      <c r="J30" s="33">
        <v>0.61183659999999995</v>
      </c>
      <c r="K30" s="33">
        <v>0.75906156400000002</v>
      </c>
      <c r="L30" s="33">
        <v>0.89072920999999994</v>
      </c>
      <c r="M30" s="33">
        <v>1.0514057059999999</v>
      </c>
      <c r="N30" s="33">
        <v>1.036149225</v>
      </c>
      <c r="O30" s="33">
        <v>1.1039816099999999</v>
      </c>
      <c r="P30" s="33">
        <v>1.15809344</v>
      </c>
      <c r="Q30" s="33">
        <v>1.2332943699999999</v>
      </c>
      <c r="R30" s="33">
        <v>1.26522512</v>
      </c>
      <c r="S30" s="33">
        <v>1.2437064499999999</v>
      </c>
      <c r="T30" s="33">
        <v>1.276212799999999</v>
      </c>
      <c r="U30" s="33">
        <v>1.2485837000000002</v>
      </c>
      <c r="V30" s="33">
        <v>1.2455840400000002</v>
      </c>
      <c r="W30" s="33">
        <v>1.2170498199999999</v>
      </c>
      <c r="X30" s="33">
        <v>1.2615015599999999</v>
      </c>
      <c r="Y30" s="33">
        <v>1.0939973600000001</v>
      </c>
      <c r="Z30" s="33">
        <v>1.1960944699999991</v>
      </c>
      <c r="AA30" s="33">
        <v>1.16314725</v>
      </c>
      <c r="AB30" s="33">
        <v>1.1100674100000001</v>
      </c>
      <c r="AC30" s="33">
        <v>1.0437917200000002</v>
      </c>
      <c r="AD30" s="33">
        <v>1.07413523</v>
      </c>
      <c r="AE30" s="33">
        <v>0.92511286999999998</v>
      </c>
    </row>
    <row r="31" spans="1:31">
      <c r="A31" s="34" t="s">
        <v>138</v>
      </c>
      <c r="B31" s="34"/>
      <c r="C31" s="35">
        <v>198368.53938415425</v>
      </c>
      <c r="D31" s="35">
        <v>175258.95281808465</v>
      </c>
      <c r="E31" s="35">
        <v>149222.66034724892</v>
      </c>
      <c r="F31" s="35">
        <v>152099.4578001211</v>
      </c>
      <c r="G31" s="35">
        <v>125529.34167679898</v>
      </c>
      <c r="H31" s="35">
        <v>112109.58936149468</v>
      </c>
      <c r="I31" s="35">
        <v>106239.89479444487</v>
      </c>
      <c r="J31" s="35">
        <v>108075.42451905158</v>
      </c>
      <c r="K31" s="35">
        <v>97173.005220385254</v>
      </c>
      <c r="L31" s="35">
        <v>90017.459824853126</v>
      </c>
      <c r="M31" s="35">
        <v>83131.896085110595</v>
      </c>
      <c r="N31" s="35">
        <v>44466.511526379581</v>
      </c>
      <c r="O31" s="35">
        <v>50256.001778055368</v>
      </c>
      <c r="P31" s="35">
        <v>46822.070502594986</v>
      </c>
      <c r="Q31" s="35">
        <v>36510.286355694625</v>
      </c>
      <c r="R31" s="35">
        <v>35922.63602650477</v>
      </c>
      <c r="S31" s="35">
        <v>39385.771414046874</v>
      </c>
      <c r="T31" s="35">
        <v>33551.352633330949</v>
      </c>
      <c r="U31" s="35">
        <v>33491.900800446223</v>
      </c>
      <c r="V31" s="35">
        <v>32707.628664762775</v>
      </c>
      <c r="W31" s="35">
        <v>24744.291152063255</v>
      </c>
      <c r="X31" s="35">
        <v>22046.821311931431</v>
      </c>
      <c r="Y31" s="35">
        <v>20240.46339417528</v>
      </c>
      <c r="Z31" s="35">
        <v>13605.208698520284</v>
      </c>
      <c r="AA31" s="35">
        <v>12980.100864308974</v>
      </c>
      <c r="AB31" s="35">
        <v>14946.666204029872</v>
      </c>
      <c r="AC31" s="35">
        <v>14371.665867942151</v>
      </c>
      <c r="AD31" s="35">
        <v>13490.965720126764</v>
      </c>
      <c r="AE31" s="35">
        <v>12401.461467746672</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133994.23499999999</v>
      </c>
      <c r="D34" s="33">
        <v>120154.2488</v>
      </c>
      <c r="E34" s="33">
        <v>120144.77440000001</v>
      </c>
      <c r="F34" s="33">
        <v>89179.615941959288</v>
      </c>
      <c r="G34" s="33">
        <v>82675.073381817216</v>
      </c>
      <c r="H34" s="33">
        <v>78402.248029170121</v>
      </c>
      <c r="I34" s="33">
        <v>66275.476637227926</v>
      </c>
      <c r="J34" s="33">
        <v>64647.041099078509</v>
      </c>
      <c r="K34" s="33">
        <v>59655.938585021177</v>
      </c>
      <c r="L34" s="33">
        <v>55127.032628204717</v>
      </c>
      <c r="M34" s="33">
        <v>50410.898319878266</v>
      </c>
      <c r="N34" s="33">
        <v>49868.954036067444</v>
      </c>
      <c r="O34" s="33">
        <v>44766.068894625445</v>
      </c>
      <c r="P34" s="33">
        <v>38202.04595031299</v>
      </c>
      <c r="Q34" s="33">
        <v>34958.680804009644</v>
      </c>
      <c r="R34" s="33">
        <v>30006.495679688906</v>
      </c>
      <c r="S34" s="33">
        <v>27675.3358779843</v>
      </c>
      <c r="T34" s="33">
        <v>26498.500273828799</v>
      </c>
      <c r="U34" s="33">
        <v>22940.043796519596</v>
      </c>
      <c r="V34" s="33">
        <v>23410.810514175304</v>
      </c>
      <c r="W34" s="33">
        <v>20649.379671794199</v>
      </c>
      <c r="X34" s="33">
        <v>16412.963713001402</v>
      </c>
      <c r="Y34" s="33">
        <v>14031.459989131099</v>
      </c>
      <c r="Z34" s="33">
        <v>10851.7465206701</v>
      </c>
      <c r="AA34" s="33">
        <v>9228.4401855776287</v>
      </c>
      <c r="AB34" s="33">
        <v>8341.1237000000001</v>
      </c>
      <c r="AC34" s="33">
        <v>7724.8060999999998</v>
      </c>
      <c r="AD34" s="33">
        <v>6977.6104999999998</v>
      </c>
      <c r="AE34" s="33">
        <v>6200.6151999999993</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7664.8284912266463</v>
      </c>
      <c r="D36" s="33">
        <v>7318.70554754758</v>
      </c>
      <c r="E36" s="33">
        <v>7767.5918694779402</v>
      </c>
      <c r="F36" s="33">
        <v>12523.45951465018</v>
      </c>
      <c r="G36" s="33">
        <v>13254.735349237539</v>
      </c>
      <c r="H36" s="33">
        <v>10561.50605221612</v>
      </c>
      <c r="I36" s="33">
        <v>11364.916242546818</v>
      </c>
      <c r="J36" s="33">
        <v>10443.918839432119</v>
      </c>
      <c r="K36" s="33">
        <v>11987.38049010706</v>
      </c>
      <c r="L36" s="33">
        <v>11859.095091274919</v>
      </c>
      <c r="M36" s="33">
        <v>12934.406672307539</v>
      </c>
      <c r="N36" s="33">
        <v>13041.483156784501</v>
      </c>
      <c r="O36" s="33">
        <v>15511.52019313751</v>
      </c>
      <c r="P36" s="33">
        <v>12681.205438833929</v>
      </c>
      <c r="Q36" s="33">
        <v>10969.719068196709</v>
      </c>
      <c r="R36" s="33">
        <v>8158.8303606871505</v>
      </c>
      <c r="S36" s="33">
        <v>9262.5792657410293</v>
      </c>
      <c r="T36" s="33">
        <v>8671.2791095018802</v>
      </c>
      <c r="U36" s="33">
        <v>6538.2802013334203</v>
      </c>
      <c r="V36" s="33">
        <v>7303.2986360643499</v>
      </c>
      <c r="W36" s="33">
        <v>7011.7840471272602</v>
      </c>
      <c r="X36" s="33">
        <v>7868.8058830539303</v>
      </c>
      <c r="Y36" s="33">
        <v>5896.3008679283403</v>
      </c>
      <c r="Z36" s="33">
        <v>6217.4361612489993</v>
      </c>
      <c r="AA36" s="33">
        <v>2946.1038533566002</v>
      </c>
      <c r="AB36" s="33">
        <v>2057.4897435441203</v>
      </c>
      <c r="AC36" s="33">
        <v>1968.9477364582801</v>
      </c>
      <c r="AD36" s="33">
        <v>1869.9206263041799</v>
      </c>
      <c r="AE36" s="33">
        <v>1786.07331920054</v>
      </c>
    </row>
    <row r="37" spans="1:31">
      <c r="A37" s="29" t="s">
        <v>131</v>
      </c>
      <c r="B37" s="29" t="s">
        <v>32</v>
      </c>
      <c r="C37" s="33">
        <v>254.50197</v>
      </c>
      <c r="D37" s="33">
        <v>244.41031000000001</v>
      </c>
      <c r="E37" s="33">
        <v>461.85409999999996</v>
      </c>
      <c r="F37" s="33">
        <v>441.44644</v>
      </c>
      <c r="G37" s="33">
        <v>417.23070000000001</v>
      </c>
      <c r="H37" s="33">
        <v>399.86779999999999</v>
      </c>
      <c r="I37" s="33">
        <v>382.14812000000001</v>
      </c>
      <c r="J37" s="33">
        <v>364.06875000000002</v>
      </c>
      <c r="K37" s="33">
        <v>345.74770000000001</v>
      </c>
      <c r="L37" s="33">
        <v>330.65629999999999</v>
      </c>
      <c r="M37" s="33">
        <v>315.70728000000003</v>
      </c>
      <c r="N37" s="33">
        <v>300.00540000000001</v>
      </c>
      <c r="O37" s="33">
        <v>534.12189999999998</v>
      </c>
      <c r="P37" s="33">
        <v>380.80670000000003</v>
      </c>
      <c r="Q37" s="33">
        <v>280.2081</v>
      </c>
      <c r="R37" s="33">
        <v>327.84729999999996</v>
      </c>
      <c r="S37" s="33">
        <v>391.18884000000003</v>
      </c>
      <c r="T37" s="33">
        <v>397.42521999999997</v>
      </c>
      <c r="U37" s="33">
        <v>344.78178000000003</v>
      </c>
      <c r="V37" s="33">
        <v>443.58246999999994</v>
      </c>
      <c r="W37" s="33">
        <v>402.62053000000003</v>
      </c>
      <c r="X37" s="33">
        <v>499.55425000000002</v>
      </c>
      <c r="Y37" s="33">
        <v>341.26684</v>
      </c>
      <c r="Z37" s="33">
        <v>348.43553000000003</v>
      </c>
      <c r="AA37" s="33">
        <v>371.18900000000002</v>
      </c>
      <c r="AB37" s="33">
        <v>0</v>
      </c>
      <c r="AC37" s="33">
        <v>0</v>
      </c>
      <c r="AD37" s="33">
        <v>0</v>
      </c>
      <c r="AE37" s="33">
        <v>0</v>
      </c>
    </row>
    <row r="38" spans="1:31">
      <c r="A38" s="29" t="s">
        <v>131</v>
      </c>
      <c r="B38" s="29" t="s">
        <v>66</v>
      </c>
      <c r="C38" s="33">
        <v>3.610566109999999E-4</v>
      </c>
      <c r="D38" s="33">
        <v>3.5397298299999995E-4</v>
      </c>
      <c r="E38" s="33">
        <v>3.5931895800000004E-4</v>
      </c>
      <c r="F38" s="33">
        <v>674.70864903835695</v>
      </c>
      <c r="G38" s="33">
        <v>333.69001622966698</v>
      </c>
      <c r="H38" s="33">
        <v>293.92554665889497</v>
      </c>
      <c r="I38" s="33">
        <v>518.01302157895998</v>
      </c>
      <c r="J38" s="33">
        <v>864.12245702475116</v>
      </c>
      <c r="K38" s="33">
        <v>658.87324577866889</v>
      </c>
      <c r="L38" s="33">
        <v>1028.4290176763011</v>
      </c>
      <c r="M38" s="33">
        <v>1840.7185317900112</v>
      </c>
      <c r="N38" s="33">
        <v>2405.5916316478929</v>
      </c>
      <c r="O38" s="33">
        <v>1726.5596404221612</v>
      </c>
      <c r="P38" s="33">
        <v>1350.6109121144639</v>
      </c>
      <c r="Q38" s="33">
        <v>1214.2614112058459</v>
      </c>
      <c r="R38" s="33">
        <v>1977.7508136464498</v>
      </c>
      <c r="S38" s="33">
        <v>3227.1679548658235</v>
      </c>
      <c r="T38" s="33">
        <v>1821.6674770460399</v>
      </c>
      <c r="U38" s="33">
        <v>2603.4297890027296</v>
      </c>
      <c r="V38" s="33">
        <v>3244.3124912741332</v>
      </c>
      <c r="W38" s="33">
        <v>3357.6394646954304</v>
      </c>
      <c r="X38" s="33">
        <v>4086.7882000742507</v>
      </c>
      <c r="Y38" s="33">
        <v>2450.96415962729</v>
      </c>
      <c r="Z38" s="33">
        <v>3295.8106174644699</v>
      </c>
      <c r="AA38" s="33">
        <v>4284.1790477297309</v>
      </c>
      <c r="AB38" s="33">
        <v>2850.0199970823705</v>
      </c>
      <c r="AC38" s="33">
        <v>1439.7058296824</v>
      </c>
      <c r="AD38" s="33">
        <v>1616.59293674235</v>
      </c>
      <c r="AE38" s="33">
        <v>972.38174488411994</v>
      </c>
    </row>
    <row r="39" spans="1:31">
      <c r="A39" s="29" t="s">
        <v>131</v>
      </c>
      <c r="B39" s="29" t="s">
        <v>65</v>
      </c>
      <c r="C39" s="33">
        <v>4643.1544000000004</v>
      </c>
      <c r="D39" s="33">
        <v>4408.7749000000003</v>
      </c>
      <c r="E39" s="33">
        <v>4206.5565999999999</v>
      </c>
      <c r="F39" s="33">
        <v>3980.663</v>
      </c>
      <c r="G39" s="33">
        <v>3781.1156000000001</v>
      </c>
      <c r="H39" s="33">
        <v>3598.1211999999996</v>
      </c>
      <c r="I39" s="33">
        <v>3425.1731</v>
      </c>
      <c r="J39" s="33">
        <v>3235.0317</v>
      </c>
      <c r="K39" s="33">
        <v>3078.8247999999999</v>
      </c>
      <c r="L39" s="33">
        <v>2860.6697999999997</v>
      </c>
      <c r="M39" s="33">
        <v>2796.2929000000004</v>
      </c>
      <c r="N39" s="33">
        <v>2642.1039500000002</v>
      </c>
      <c r="O39" s="33">
        <v>2505.7264</v>
      </c>
      <c r="P39" s="33">
        <v>2357.4611500000001</v>
      </c>
      <c r="Q39" s="33">
        <v>2193.1426499999998</v>
      </c>
      <c r="R39" s="33">
        <v>2076.1423</v>
      </c>
      <c r="S39" s="33">
        <v>697.07006000000001</v>
      </c>
      <c r="T39" s="33">
        <v>651.14693999999997</v>
      </c>
      <c r="U39" s="33">
        <v>600.51774999999998</v>
      </c>
      <c r="V39" s="33">
        <v>537.67560000000003</v>
      </c>
      <c r="W39" s="33">
        <v>533.78109999999992</v>
      </c>
      <c r="X39" s="33">
        <v>0</v>
      </c>
      <c r="Y39" s="33">
        <v>0</v>
      </c>
      <c r="Z39" s="33">
        <v>0</v>
      </c>
      <c r="AA39" s="33">
        <v>0</v>
      </c>
      <c r="AB39" s="33">
        <v>0</v>
      </c>
      <c r="AC39" s="33">
        <v>0</v>
      </c>
      <c r="AD39" s="33">
        <v>0</v>
      </c>
      <c r="AE39" s="33">
        <v>0</v>
      </c>
    </row>
    <row r="40" spans="1:31">
      <c r="A40" s="29" t="s">
        <v>131</v>
      </c>
      <c r="B40" s="29" t="s">
        <v>69</v>
      </c>
      <c r="C40" s="33">
        <v>5097.0303258627373</v>
      </c>
      <c r="D40" s="33">
        <v>7774.871079951884</v>
      </c>
      <c r="E40" s="33">
        <v>7294.3689011493425</v>
      </c>
      <c r="F40" s="33">
        <v>6609.6051850623289</v>
      </c>
      <c r="G40" s="33">
        <v>7481.6618325942236</v>
      </c>
      <c r="H40" s="33">
        <v>6911.468867238058</v>
      </c>
      <c r="I40" s="33">
        <v>6979.4725218996109</v>
      </c>
      <c r="J40" s="33">
        <v>6041.5951722671189</v>
      </c>
      <c r="K40" s="33">
        <v>5852.2752071288805</v>
      </c>
      <c r="L40" s="33">
        <v>5683.7234054700593</v>
      </c>
      <c r="M40" s="33">
        <v>4780.9725353107988</v>
      </c>
      <c r="N40" s="33">
        <v>4625.9725441226428</v>
      </c>
      <c r="O40" s="33">
        <v>4035.7105857566389</v>
      </c>
      <c r="P40" s="33">
        <v>4334.1290028644071</v>
      </c>
      <c r="Q40" s="33">
        <v>3683.3302794110296</v>
      </c>
      <c r="R40" s="33">
        <v>3727.6617392319181</v>
      </c>
      <c r="S40" s="33">
        <v>3396.0917009989171</v>
      </c>
      <c r="T40" s="33">
        <v>3378.7758241579327</v>
      </c>
      <c r="U40" s="33">
        <v>3113.1027514616289</v>
      </c>
      <c r="V40" s="33">
        <v>2549.774079866871</v>
      </c>
      <c r="W40" s="33">
        <v>2396.0460205429258</v>
      </c>
      <c r="X40" s="33">
        <v>1906.5460845628736</v>
      </c>
      <c r="Y40" s="33">
        <v>1609.3466913756215</v>
      </c>
      <c r="Z40" s="33">
        <v>806.35194630401486</v>
      </c>
      <c r="AA40" s="33">
        <v>831.71545486904154</v>
      </c>
      <c r="AB40" s="33">
        <v>595.84743819843868</v>
      </c>
      <c r="AC40" s="33">
        <v>568.1357711272351</v>
      </c>
      <c r="AD40" s="33">
        <v>455.69611900992271</v>
      </c>
      <c r="AE40" s="33">
        <v>337.46042154659995</v>
      </c>
    </row>
    <row r="41" spans="1:31">
      <c r="A41" s="29" t="s">
        <v>131</v>
      </c>
      <c r="B41" s="29" t="s">
        <v>68</v>
      </c>
      <c r="C41" s="33">
        <v>5.1758214663154245</v>
      </c>
      <c r="D41" s="33">
        <v>6.7105282629537504</v>
      </c>
      <c r="E41" s="33">
        <v>6.5260902034337374</v>
      </c>
      <c r="F41" s="33">
        <v>5.9520916933549168</v>
      </c>
      <c r="G41" s="33">
        <v>5.7564011515551217</v>
      </c>
      <c r="H41" s="33">
        <v>5.7532015938266161</v>
      </c>
      <c r="I41" s="33">
        <v>5.5568048184574632</v>
      </c>
      <c r="J41" s="33">
        <v>4.4257150942772592</v>
      </c>
      <c r="K41" s="33">
        <v>4.5781362507799264</v>
      </c>
      <c r="L41" s="33">
        <v>4.5418898429662278</v>
      </c>
      <c r="M41" s="33">
        <v>9.3859641610627165</v>
      </c>
      <c r="N41" s="33">
        <v>20.341981243326991</v>
      </c>
      <c r="O41" s="33">
        <v>29.534303577484074</v>
      </c>
      <c r="P41" s="33">
        <v>27.40514291123516</v>
      </c>
      <c r="Q41" s="33">
        <v>26.928492893600676</v>
      </c>
      <c r="R41" s="33">
        <v>25.657344652096189</v>
      </c>
      <c r="S41" s="33">
        <v>40.102905088917765</v>
      </c>
      <c r="T41" s="33">
        <v>40.993904894419529</v>
      </c>
      <c r="U41" s="33">
        <v>46.819963354711298</v>
      </c>
      <c r="V41" s="33">
        <v>51.311589239468667</v>
      </c>
      <c r="W41" s="33">
        <v>54.033266860783534</v>
      </c>
      <c r="X41" s="33">
        <v>64.17212338819877</v>
      </c>
      <c r="Y41" s="33">
        <v>57.902472956884715</v>
      </c>
      <c r="Z41" s="33">
        <v>57.120568379906565</v>
      </c>
      <c r="AA41" s="33">
        <v>53.332073951994737</v>
      </c>
      <c r="AB41" s="33">
        <v>73.148054764798616</v>
      </c>
      <c r="AC41" s="33">
        <v>75.316780204004345</v>
      </c>
      <c r="AD41" s="33">
        <v>71.090245018861353</v>
      </c>
      <c r="AE41" s="33">
        <v>78.080272406487751</v>
      </c>
    </row>
    <row r="42" spans="1:31">
      <c r="A42" s="29" t="s">
        <v>131</v>
      </c>
      <c r="B42" s="29" t="s">
        <v>36</v>
      </c>
      <c r="C42" s="33">
        <v>1.2999121000000001E-7</v>
      </c>
      <c r="D42" s="33">
        <v>1.9315841187480001E-2</v>
      </c>
      <c r="E42" s="33">
        <v>2.1477005399299903E-2</v>
      </c>
      <c r="F42" s="33">
        <v>2.46852092097E-2</v>
      </c>
      <c r="G42" s="33">
        <v>2.358063048915E-2</v>
      </c>
      <c r="H42" s="33">
        <v>2.3406983528490001E-2</v>
      </c>
      <c r="I42" s="33">
        <v>2.3624534616599999E-2</v>
      </c>
      <c r="J42" s="33">
        <v>2.1083536920380001E-2</v>
      </c>
      <c r="K42" s="33">
        <v>1.9847756557269999E-2</v>
      </c>
      <c r="L42" s="33">
        <v>1.938151185505E-2</v>
      </c>
      <c r="M42" s="33">
        <v>1.829384205565E-2</v>
      </c>
      <c r="N42" s="33">
        <v>0.354256128</v>
      </c>
      <c r="O42" s="33">
        <v>0.50391408799999904</v>
      </c>
      <c r="P42" s="33">
        <v>0.48544121099999987</v>
      </c>
      <c r="Q42" s="33">
        <v>0.47428805400000001</v>
      </c>
      <c r="R42" s="33">
        <v>0.45850011599999896</v>
      </c>
      <c r="S42" s="33">
        <v>0.55122562299999989</v>
      </c>
      <c r="T42" s="33">
        <v>0.52412814699999988</v>
      </c>
      <c r="U42" s="33">
        <v>0.50288849200000008</v>
      </c>
      <c r="V42" s="33">
        <v>0.47462949999999998</v>
      </c>
      <c r="W42" s="33">
        <v>1.0831094000000001</v>
      </c>
      <c r="X42" s="33">
        <v>1.4236627000000002</v>
      </c>
      <c r="Y42" s="33">
        <v>1.3627859</v>
      </c>
      <c r="Z42" s="33">
        <v>1.5420193</v>
      </c>
      <c r="AA42" s="33">
        <v>1.447187</v>
      </c>
      <c r="AB42" s="33">
        <v>3.7528008000000002</v>
      </c>
      <c r="AC42" s="33">
        <v>3.7034094</v>
      </c>
      <c r="AD42" s="33">
        <v>4.0965176000000003</v>
      </c>
      <c r="AE42" s="33">
        <v>4.3199489999999994</v>
      </c>
    </row>
    <row r="43" spans="1:31">
      <c r="A43" s="29" t="s">
        <v>131</v>
      </c>
      <c r="B43" s="29" t="s">
        <v>73</v>
      </c>
      <c r="C43" s="33">
        <v>1474.4894999999999</v>
      </c>
      <c r="D43" s="33">
        <v>1921.7182</v>
      </c>
      <c r="E43" s="33">
        <v>2153.0795001403576</v>
      </c>
      <c r="F43" s="33">
        <v>2210.4498001702145</v>
      </c>
      <c r="G43" s="33">
        <v>2137.4350001824455</v>
      </c>
      <c r="H43" s="33">
        <v>2356.6375002075006</v>
      </c>
      <c r="I43" s="33">
        <v>2660.4745002090754</v>
      </c>
      <c r="J43" s="33">
        <v>2383.8260006637502</v>
      </c>
      <c r="K43" s="33">
        <v>2497.5795006144021</v>
      </c>
      <c r="L43" s="33">
        <v>2486.7685006099141</v>
      </c>
      <c r="M43" s="33">
        <v>2370.5945008135818</v>
      </c>
      <c r="N43" s="33">
        <v>2153.2901123000001</v>
      </c>
      <c r="O43" s="33">
        <v>1627.6148715000002</v>
      </c>
      <c r="P43" s="33">
        <v>1509.6256352999999</v>
      </c>
      <c r="Q43" s="33">
        <v>1571.9689960999999</v>
      </c>
      <c r="R43" s="33">
        <v>1468.9378994000001</v>
      </c>
      <c r="S43" s="33">
        <v>1034.8663079999999</v>
      </c>
      <c r="T43" s="33">
        <v>1041.875634</v>
      </c>
      <c r="U43" s="33">
        <v>1140.1713506999999</v>
      </c>
      <c r="V43" s="33">
        <v>928.66336999999999</v>
      </c>
      <c r="W43" s="33">
        <v>1005.6619473</v>
      </c>
      <c r="X43" s="33">
        <v>874.5580387</v>
      </c>
      <c r="Y43" s="33">
        <v>585.65776899999992</v>
      </c>
      <c r="Z43" s="33">
        <v>673.97724600000004</v>
      </c>
      <c r="AA43" s="33">
        <v>568.03899200000001</v>
      </c>
      <c r="AB43" s="33">
        <v>443.41851179999998</v>
      </c>
      <c r="AC43" s="33">
        <v>479.72856869999998</v>
      </c>
      <c r="AD43" s="33">
        <v>272.15933839999997</v>
      </c>
      <c r="AE43" s="33">
        <v>227.39306569999999</v>
      </c>
    </row>
    <row r="44" spans="1:31">
      <c r="A44" s="29" t="s">
        <v>131</v>
      </c>
      <c r="B44" s="29" t="s">
        <v>56</v>
      </c>
      <c r="C44" s="33">
        <v>3.1412496800000002E-2</v>
      </c>
      <c r="D44" s="33">
        <v>5.0753355999999999E-2</v>
      </c>
      <c r="E44" s="33">
        <v>7.9572834999999995E-2</v>
      </c>
      <c r="F44" s="33">
        <v>0.1356969049999999</v>
      </c>
      <c r="G44" s="33">
        <v>0.18855293999999997</v>
      </c>
      <c r="H44" s="33">
        <v>0.2496980999999999</v>
      </c>
      <c r="I44" s="33">
        <v>0.31269289</v>
      </c>
      <c r="J44" s="33">
        <v>0.35252058199999997</v>
      </c>
      <c r="K44" s="33">
        <v>0.42771104000000004</v>
      </c>
      <c r="L44" s="33">
        <v>0.52906713000000005</v>
      </c>
      <c r="M44" s="33">
        <v>0.66728065999999997</v>
      </c>
      <c r="N44" s="33">
        <v>0.641802914</v>
      </c>
      <c r="O44" s="33">
        <v>0.67545990999999994</v>
      </c>
      <c r="P44" s="33">
        <v>0.72609126999999996</v>
      </c>
      <c r="Q44" s="33">
        <v>0.79371617000000005</v>
      </c>
      <c r="R44" s="33">
        <v>0.82506415</v>
      </c>
      <c r="S44" s="33">
        <v>0.77910330999999999</v>
      </c>
      <c r="T44" s="33">
        <v>0.82708260999999905</v>
      </c>
      <c r="U44" s="33">
        <v>0.8155264899999991</v>
      </c>
      <c r="V44" s="33">
        <v>0.87878226999999998</v>
      </c>
      <c r="W44" s="33">
        <v>0.85016200000000008</v>
      </c>
      <c r="X44" s="33">
        <v>0.81332068000000002</v>
      </c>
      <c r="Y44" s="33">
        <v>0.71085114999999999</v>
      </c>
      <c r="Z44" s="33">
        <v>0.68045623</v>
      </c>
      <c r="AA44" s="33">
        <v>0.60911710600000002</v>
      </c>
      <c r="AB44" s="33">
        <v>0.46299480999999998</v>
      </c>
      <c r="AC44" s="33">
        <v>0.48848004999999989</v>
      </c>
      <c r="AD44" s="33">
        <v>0.30497593699999997</v>
      </c>
      <c r="AE44" s="33">
        <v>0.30292794000000006</v>
      </c>
    </row>
    <row r="45" spans="1:31">
      <c r="A45" s="34" t="s">
        <v>138</v>
      </c>
      <c r="B45" s="34"/>
      <c r="C45" s="35">
        <v>151658.92636961231</v>
      </c>
      <c r="D45" s="35">
        <v>139907.72151973538</v>
      </c>
      <c r="E45" s="35">
        <v>139881.67232014969</v>
      </c>
      <c r="F45" s="35">
        <v>113415.45082240351</v>
      </c>
      <c r="G45" s="35">
        <v>107949.2632810302</v>
      </c>
      <c r="H45" s="35">
        <v>100172.890696877</v>
      </c>
      <c r="I45" s="35">
        <v>88950.75644807177</v>
      </c>
      <c r="J45" s="35">
        <v>85600.203732896785</v>
      </c>
      <c r="K45" s="35">
        <v>81583.618164286585</v>
      </c>
      <c r="L45" s="35">
        <v>76894.148132468967</v>
      </c>
      <c r="M45" s="35">
        <v>73088.382203447676</v>
      </c>
      <c r="N45" s="35">
        <v>72904.452699865826</v>
      </c>
      <c r="O45" s="35">
        <v>69109.241917519234</v>
      </c>
      <c r="P45" s="35">
        <v>59333.66429703703</v>
      </c>
      <c r="Q45" s="35">
        <v>53326.270805716835</v>
      </c>
      <c r="R45" s="35">
        <v>46300.385537906528</v>
      </c>
      <c r="S45" s="35">
        <v>44689.536604678986</v>
      </c>
      <c r="T45" s="35">
        <v>41459.78874942907</v>
      </c>
      <c r="U45" s="35">
        <v>36186.976031672093</v>
      </c>
      <c r="V45" s="35">
        <v>37540.765380620127</v>
      </c>
      <c r="W45" s="35">
        <v>34405.284101020596</v>
      </c>
      <c r="X45" s="35">
        <v>30838.830254080654</v>
      </c>
      <c r="Y45" s="35">
        <v>24387.241021019232</v>
      </c>
      <c r="Z45" s="35">
        <v>21576.901344067486</v>
      </c>
      <c r="AA45" s="35">
        <v>17714.959615484997</v>
      </c>
      <c r="AB45" s="35">
        <v>13917.628933589727</v>
      </c>
      <c r="AC45" s="35">
        <v>11776.91221747192</v>
      </c>
      <c r="AD45" s="35">
        <v>10990.910427075314</v>
      </c>
      <c r="AE45" s="35">
        <v>9374.610958037747</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106086.7095</v>
      </c>
      <c r="D49" s="33">
        <v>87502.729500000001</v>
      </c>
      <c r="E49" s="33">
        <v>88158.081000000006</v>
      </c>
      <c r="F49" s="33">
        <v>41833.829998613262</v>
      </c>
      <c r="G49" s="33">
        <v>41276.5512078674</v>
      </c>
      <c r="H49" s="33">
        <v>32845.395845733561</v>
      </c>
      <c r="I49" s="33">
        <v>4696.6380122026194</v>
      </c>
      <c r="J49" s="33">
        <v>3654.5856476102895</v>
      </c>
      <c r="K49" s="33">
        <v>3530.7367896886599</v>
      </c>
      <c r="L49" s="33">
        <v>3334.5047728299501</v>
      </c>
      <c r="M49" s="33">
        <v>2982.1088422102298</v>
      </c>
      <c r="N49" s="33">
        <v>2884.7280017134899</v>
      </c>
      <c r="O49" s="33">
        <v>2932.6812961524502</v>
      </c>
      <c r="P49" s="33">
        <v>2486.4007971910801</v>
      </c>
      <c r="Q49" s="33">
        <v>2322.8013755883203</v>
      </c>
      <c r="R49" s="33">
        <v>2075.3128559110701</v>
      </c>
      <c r="S49" s="33">
        <v>1788.40412523743</v>
      </c>
      <c r="T49" s="33">
        <v>1970.39088766742</v>
      </c>
      <c r="U49" s="33">
        <v>1642.51115476475</v>
      </c>
      <c r="V49" s="33">
        <v>1029.1012403873399</v>
      </c>
      <c r="W49" s="33">
        <v>1430.0357563216098</v>
      </c>
      <c r="X49" s="33">
        <v>1601.77331635122</v>
      </c>
      <c r="Y49" s="33">
        <v>1572.4990224437099</v>
      </c>
      <c r="Z49" s="33">
        <v>1385.66298445951</v>
      </c>
      <c r="AA49" s="33">
        <v>1247.4640025712101</v>
      </c>
      <c r="AB49" s="33">
        <v>1415.9528909947899</v>
      </c>
      <c r="AC49" s="33">
        <v>9.9276886999999999E-4</v>
      </c>
      <c r="AD49" s="33">
        <v>0</v>
      </c>
      <c r="AE49" s="33">
        <v>0</v>
      </c>
    </row>
    <row r="50" spans="1:31">
      <c r="A50" s="29" t="s">
        <v>132</v>
      </c>
      <c r="B50" s="29" t="s">
        <v>20</v>
      </c>
      <c r="C50" s="33">
        <v>1.07076444E-4</v>
      </c>
      <c r="D50" s="33">
        <v>1.0063874000000001E-4</v>
      </c>
      <c r="E50" s="33">
        <v>1.0006028999999999E-4</v>
      </c>
      <c r="F50" s="33">
        <v>1.5533957E-4</v>
      </c>
      <c r="G50" s="33">
        <v>1.5064393E-4</v>
      </c>
      <c r="H50" s="33">
        <v>1.4813954E-4</v>
      </c>
      <c r="I50" s="33">
        <v>1.5577266E-4</v>
      </c>
      <c r="J50" s="33">
        <v>1.4863878000000001E-4</v>
      </c>
      <c r="K50" s="33">
        <v>1.5076381000000001E-4</v>
      </c>
      <c r="L50" s="33">
        <v>1.5310043E-4</v>
      </c>
      <c r="M50" s="33">
        <v>1.4615369E-4</v>
      </c>
      <c r="N50" s="33">
        <v>1.7981665999999998E-4</v>
      </c>
      <c r="O50" s="33">
        <v>1.7490164999999999E-4</v>
      </c>
      <c r="P50" s="33">
        <v>1.6478263000000001E-4</v>
      </c>
      <c r="Q50" s="33">
        <v>1.5251887E-4</v>
      </c>
      <c r="R50" s="33">
        <v>1.4461945000000001E-4</v>
      </c>
      <c r="S50" s="33">
        <v>1.6851089999999998E-4</v>
      </c>
      <c r="T50" s="33">
        <v>1.6336999999999998E-4</v>
      </c>
      <c r="U50" s="33">
        <v>1.9351669E-4</v>
      </c>
      <c r="V50" s="33">
        <v>1.8315376E-4</v>
      </c>
      <c r="W50" s="33">
        <v>2.9896459999999905E-4</v>
      </c>
      <c r="X50" s="33">
        <v>2.9574331999999997E-4</v>
      </c>
      <c r="Y50" s="33">
        <v>3.8380370000000002E-4</v>
      </c>
      <c r="Z50" s="33">
        <v>3.6463612E-4</v>
      </c>
      <c r="AA50" s="33">
        <v>3.5601597999999999E-4</v>
      </c>
      <c r="AB50" s="33">
        <v>3.8644659999999997E-4</v>
      </c>
      <c r="AC50" s="33">
        <v>3.6803334999999999E-4</v>
      </c>
      <c r="AD50" s="33">
        <v>5.0414099999999994E-4</v>
      </c>
      <c r="AE50" s="33">
        <v>5.286895E-4</v>
      </c>
    </row>
    <row r="51" spans="1:31">
      <c r="A51" s="29" t="s">
        <v>132</v>
      </c>
      <c r="B51" s="29" t="s">
        <v>32</v>
      </c>
      <c r="C51" s="33">
        <v>18.200217000000002</v>
      </c>
      <c r="D51" s="33">
        <v>7.2844853999999994</v>
      </c>
      <c r="E51" s="33">
        <v>16.124575999999998</v>
      </c>
      <c r="F51" s="33">
        <v>114.32502000000001</v>
      </c>
      <c r="G51" s="33">
        <v>87.173940000000002</v>
      </c>
      <c r="H51" s="33">
        <v>97.001229999999993</v>
      </c>
      <c r="I51" s="33">
        <v>109.55416000000001</v>
      </c>
      <c r="J51" s="33">
        <v>135.67207999999999</v>
      </c>
      <c r="K51" s="33">
        <v>73.494445000000013</v>
      </c>
      <c r="L51" s="33">
        <v>101.27873</v>
      </c>
      <c r="M51" s="33">
        <v>150.73388</v>
      </c>
      <c r="N51" s="33">
        <v>265.23849999999999</v>
      </c>
      <c r="O51" s="33">
        <v>187.52467000000001</v>
      </c>
      <c r="P51" s="33">
        <v>373.93975</v>
      </c>
      <c r="Q51" s="33">
        <v>201.93744000000001</v>
      </c>
      <c r="R51" s="33">
        <v>161.58333999999999</v>
      </c>
      <c r="S51" s="33">
        <v>432.24720000000002</v>
      </c>
      <c r="T51" s="33">
        <v>458.59994</v>
      </c>
      <c r="U51" s="33">
        <v>0</v>
      </c>
      <c r="V51" s="33">
        <v>0</v>
      </c>
      <c r="W51" s="33">
        <v>0</v>
      </c>
      <c r="X51" s="33">
        <v>0</v>
      </c>
      <c r="Y51" s="33">
        <v>0</v>
      </c>
      <c r="Z51" s="33">
        <v>0</v>
      </c>
      <c r="AA51" s="33">
        <v>0</v>
      </c>
      <c r="AB51" s="33">
        <v>0</v>
      </c>
      <c r="AC51" s="33">
        <v>0</v>
      </c>
      <c r="AD51" s="33">
        <v>0</v>
      </c>
      <c r="AE51" s="33">
        <v>0</v>
      </c>
    </row>
    <row r="52" spans="1:31">
      <c r="A52" s="29" t="s">
        <v>132</v>
      </c>
      <c r="B52" s="29" t="s">
        <v>66</v>
      </c>
      <c r="C52" s="33">
        <v>75.829900825394006</v>
      </c>
      <c r="D52" s="33">
        <v>3.7432838299999993E-4</v>
      </c>
      <c r="E52" s="33">
        <v>80.190675342285999</v>
      </c>
      <c r="F52" s="33">
        <v>331.36380233887888</v>
      </c>
      <c r="G52" s="33">
        <v>200.33504428144698</v>
      </c>
      <c r="H52" s="33">
        <v>538.68101766761106</v>
      </c>
      <c r="I52" s="33">
        <v>354.05118189095992</v>
      </c>
      <c r="J52" s="33">
        <v>444.87615134743299</v>
      </c>
      <c r="K52" s="33">
        <v>281.44221463453403</v>
      </c>
      <c r="L52" s="33">
        <v>410.70872522052099</v>
      </c>
      <c r="M52" s="33">
        <v>477.56009170535992</v>
      </c>
      <c r="N52" s="33">
        <v>728.10314536872295</v>
      </c>
      <c r="O52" s="33">
        <v>339.164558467419</v>
      </c>
      <c r="P52" s="33">
        <v>1131.8194074542798</v>
      </c>
      <c r="Q52" s="33">
        <v>898.45737142244593</v>
      </c>
      <c r="R52" s="33">
        <v>801.55126450713385</v>
      </c>
      <c r="S52" s="33">
        <v>1474.2507019874299</v>
      </c>
      <c r="T52" s="33">
        <v>1181.1147068619161</v>
      </c>
      <c r="U52" s="33">
        <v>3730.9127510561098</v>
      </c>
      <c r="V52" s="33">
        <v>5185.0360646585796</v>
      </c>
      <c r="W52" s="33">
        <v>4839.3680405057703</v>
      </c>
      <c r="X52" s="33">
        <v>5113.41941074018</v>
      </c>
      <c r="Y52" s="33">
        <v>6028.1263699348001</v>
      </c>
      <c r="Z52" s="33">
        <v>4931.4598050387804</v>
      </c>
      <c r="AA52" s="33">
        <v>5257.1217781649002</v>
      </c>
      <c r="AB52" s="33">
        <v>5937.9142689998698</v>
      </c>
      <c r="AC52" s="33">
        <v>2682.9986920854999</v>
      </c>
      <c r="AD52" s="33">
        <v>3289.5633906732996</v>
      </c>
      <c r="AE52" s="33">
        <v>4114.9411808084997</v>
      </c>
    </row>
    <row r="53" spans="1:31">
      <c r="A53" s="29" t="s">
        <v>132</v>
      </c>
      <c r="B53" s="29" t="s">
        <v>65</v>
      </c>
      <c r="C53" s="33">
        <v>18550.44615</v>
      </c>
      <c r="D53" s="33">
        <v>17790.137289999999</v>
      </c>
      <c r="E53" s="33">
        <v>15483.752</v>
      </c>
      <c r="F53" s="33">
        <v>18117.374480000002</v>
      </c>
      <c r="G53" s="33">
        <v>17607.088700000004</v>
      </c>
      <c r="H53" s="33">
        <v>15871.193749999999</v>
      </c>
      <c r="I53" s="33">
        <v>15251.24631</v>
      </c>
      <c r="J53" s="33">
        <v>18329.139230000001</v>
      </c>
      <c r="K53" s="33">
        <v>14460.32993</v>
      </c>
      <c r="L53" s="33">
        <v>11794.081240000001</v>
      </c>
      <c r="M53" s="33">
        <v>11304.733360000002</v>
      </c>
      <c r="N53" s="33">
        <v>9702.944660000001</v>
      </c>
      <c r="O53" s="33">
        <v>11480.140039999998</v>
      </c>
      <c r="P53" s="33">
        <v>11177.093309999998</v>
      </c>
      <c r="Q53" s="33">
        <v>10120.700229999999</v>
      </c>
      <c r="R53" s="33">
        <v>9660.4093499999999</v>
      </c>
      <c r="S53" s="33">
        <v>11667.250320000001</v>
      </c>
      <c r="T53" s="33">
        <v>9219.0466099999994</v>
      </c>
      <c r="U53" s="33">
        <v>7543.1695999999993</v>
      </c>
      <c r="V53" s="33">
        <v>7176.4962700000005</v>
      </c>
      <c r="W53" s="33">
        <v>6229.6386099999991</v>
      </c>
      <c r="X53" s="33">
        <v>7296.3939199999995</v>
      </c>
      <c r="Y53" s="33">
        <v>7139.4293399999997</v>
      </c>
      <c r="Z53" s="33">
        <v>6450.7991659999998</v>
      </c>
      <c r="AA53" s="33">
        <v>6179.2122499999987</v>
      </c>
      <c r="AB53" s="33">
        <v>7409.5655139999999</v>
      </c>
      <c r="AC53" s="33">
        <v>5873.8390049999989</v>
      </c>
      <c r="AD53" s="33">
        <v>4774.5943849999994</v>
      </c>
      <c r="AE53" s="33">
        <v>4558.8993050000008</v>
      </c>
    </row>
    <row r="54" spans="1:31">
      <c r="A54" s="29" t="s">
        <v>132</v>
      </c>
      <c r="B54" s="29" t="s">
        <v>69</v>
      </c>
      <c r="C54" s="33">
        <v>26959.760225122831</v>
      </c>
      <c r="D54" s="33">
        <v>32831.379484756377</v>
      </c>
      <c r="E54" s="33">
        <v>26555.011170427606</v>
      </c>
      <c r="F54" s="33">
        <v>25757.986261903567</v>
      </c>
      <c r="G54" s="33">
        <v>25281.024253650139</v>
      </c>
      <c r="H54" s="33">
        <v>25093.276558797581</v>
      </c>
      <c r="I54" s="33">
        <v>23767.199680742397</v>
      </c>
      <c r="J54" s="33">
        <v>19736.68062113272</v>
      </c>
      <c r="K54" s="33">
        <v>19888.434512836466</v>
      </c>
      <c r="L54" s="33">
        <v>17700.756109975275</v>
      </c>
      <c r="M54" s="33">
        <v>18595.638800654138</v>
      </c>
      <c r="N54" s="33">
        <v>15236.824765574547</v>
      </c>
      <c r="O54" s="33">
        <v>14684.378213345637</v>
      </c>
      <c r="P54" s="33">
        <v>12736.798157406041</v>
      </c>
      <c r="Q54" s="33">
        <v>13409.943806867472</v>
      </c>
      <c r="R54" s="33">
        <v>12937.504313410453</v>
      </c>
      <c r="S54" s="33">
        <v>9800.2992309792153</v>
      </c>
      <c r="T54" s="33">
        <v>9670.0708272356351</v>
      </c>
      <c r="U54" s="33">
        <v>8047.681635105514</v>
      </c>
      <c r="V54" s="33">
        <v>7465.8734850966221</v>
      </c>
      <c r="W54" s="33">
        <v>6405.9641534913089</v>
      </c>
      <c r="X54" s="33">
        <v>6314.3131611183453</v>
      </c>
      <c r="Y54" s="33">
        <v>4895.0771144099554</v>
      </c>
      <c r="Z54" s="33">
        <v>4281.249100804821</v>
      </c>
      <c r="AA54" s="33">
        <v>2258.9541290216821</v>
      </c>
      <c r="AB54" s="33">
        <v>1959.4494862592735</v>
      </c>
      <c r="AC54" s="33">
        <v>1805.5239065768424</v>
      </c>
      <c r="AD54" s="33">
        <v>1517.9484183633865</v>
      </c>
      <c r="AE54" s="33">
        <v>586.78821550476528</v>
      </c>
    </row>
    <row r="55" spans="1:31">
      <c r="A55" s="29" t="s">
        <v>132</v>
      </c>
      <c r="B55" s="29" t="s">
        <v>68</v>
      </c>
      <c r="C55" s="33">
        <v>2.4749840154109899</v>
      </c>
      <c r="D55" s="33">
        <v>2.3463485061611338</v>
      </c>
      <c r="E55" s="33">
        <v>2.3250073453558486</v>
      </c>
      <c r="F55" s="33">
        <v>2.126809658651529</v>
      </c>
      <c r="G55" s="33">
        <v>1.9256630673359891</v>
      </c>
      <c r="H55" s="33">
        <v>1.9396124680960498</v>
      </c>
      <c r="I55" s="33">
        <v>1.8871705124991103</v>
      </c>
      <c r="J55" s="33">
        <v>1.685897455675069</v>
      </c>
      <c r="K55" s="33">
        <v>1.6681757882425994</v>
      </c>
      <c r="L55" s="33">
        <v>5.4525633026756983</v>
      </c>
      <c r="M55" s="33">
        <v>21.243549605748751</v>
      </c>
      <c r="N55" s="33">
        <v>36.839973717240895</v>
      </c>
      <c r="O55" s="33">
        <v>32.719073253672093</v>
      </c>
      <c r="P55" s="33">
        <v>30.875623463993996</v>
      </c>
      <c r="Q55" s="33">
        <v>31.323082711782501</v>
      </c>
      <c r="R55" s="33">
        <v>30.549502621958698</v>
      </c>
      <c r="S55" s="33">
        <v>26.246400926501096</v>
      </c>
      <c r="T55" s="33">
        <v>25.325423400303098</v>
      </c>
      <c r="U55" s="33">
        <v>24.869890297658898</v>
      </c>
      <c r="V55" s="33">
        <v>23.879026770998301</v>
      </c>
      <c r="W55" s="33">
        <v>35.065465298999996</v>
      </c>
      <c r="X55" s="33">
        <v>31.9686537679999</v>
      </c>
      <c r="Y55" s="33">
        <v>30.175862775999896</v>
      </c>
      <c r="Z55" s="33">
        <v>30.277227108999998</v>
      </c>
      <c r="AA55" s="33">
        <v>33.132427746000005</v>
      </c>
      <c r="AB55" s="33">
        <v>39.447522294999992</v>
      </c>
      <c r="AC55" s="33">
        <v>38.604586023000003</v>
      </c>
      <c r="AD55" s="33">
        <v>37.978261132999997</v>
      </c>
      <c r="AE55" s="33">
        <v>37.554755094999997</v>
      </c>
    </row>
    <row r="56" spans="1:31">
      <c r="A56" s="29" t="s">
        <v>132</v>
      </c>
      <c r="B56" s="29" t="s">
        <v>36</v>
      </c>
      <c r="C56" s="33">
        <v>4.5410619239669985E-2</v>
      </c>
      <c r="D56" s="33">
        <v>9.2141769630249892E-2</v>
      </c>
      <c r="E56" s="33">
        <v>0.10263851226798999</v>
      </c>
      <c r="F56" s="33">
        <v>0.14791587271787401</v>
      </c>
      <c r="G56" s="33">
        <v>0.1479698931073789</v>
      </c>
      <c r="H56" s="33">
        <v>0.14679338638111997</v>
      </c>
      <c r="I56" s="33">
        <v>0.13437385872882998</v>
      </c>
      <c r="J56" s="33">
        <v>0.12191988613875998</v>
      </c>
      <c r="K56" s="33">
        <v>0.11687631912587</v>
      </c>
      <c r="L56" s="33">
        <v>0.10825384571186998</v>
      </c>
      <c r="M56" s="33">
        <v>0.10812274520894991</v>
      </c>
      <c r="N56" s="33">
        <v>9.09850803264E-2</v>
      </c>
      <c r="O56" s="33">
        <v>6.8025667121700009E-2</v>
      </c>
      <c r="P56" s="33">
        <v>6.3866707858799998E-2</v>
      </c>
      <c r="Q56" s="33">
        <v>6.5970278424099998E-2</v>
      </c>
      <c r="R56" s="33">
        <v>6.2770997895999894E-2</v>
      </c>
      <c r="S56" s="33">
        <v>5.5768829189399995E-2</v>
      </c>
      <c r="T56" s="33">
        <v>5.1591353467099997E-2</v>
      </c>
      <c r="U56" s="33">
        <v>5.0774818730800003E-2</v>
      </c>
      <c r="V56" s="33">
        <v>4.6423965607199996E-2</v>
      </c>
      <c r="W56" s="33">
        <v>0.6736428980000001</v>
      </c>
      <c r="X56" s="33">
        <v>0.60321466000000001</v>
      </c>
      <c r="Y56" s="33">
        <v>0.55457874000000007</v>
      </c>
      <c r="Z56" s="33">
        <v>0.56782104</v>
      </c>
      <c r="AA56" s="33">
        <v>0.5416202</v>
      </c>
      <c r="AB56" s="33">
        <v>1.0004573400000001</v>
      </c>
      <c r="AC56" s="33">
        <v>0.95402160000000003</v>
      </c>
      <c r="AD56" s="33">
        <v>1.2151575000000001</v>
      </c>
      <c r="AE56" s="33">
        <v>1.1729962</v>
      </c>
    </row>
    <row r="57" spans="1:31">
      <c r="A57" s="29" t="s">
        <v>132</v>
      </c>
      <c r="B57" s="29" t="s">
        <v>73</v>
      </c>
      <c r="C57" s="33">
        <v>0</v>
      </c>
      <c r="D57" s="33">
        <v>0</v>
      </c>
      <c r="E57" s="33">
        <v>1.5904829E-7</v>
      </c>
      <c r="F57" s="33">
        <v>3.0312254000000003E-7</v>
      </c>
      <c r="G57" s="33">
        <v>2.8690029999999998E-7</v>
      </c>
      <c r="H57" s="33">
        <v>4.5006932000000003E-7</v>
      </c>
      <c r="I57" s="33">
        <v>4.1745842000000002E-7</v>
      </c>
      <c r="J57" s="33">
        <v>3.9649830000000001E-7</v>
      </c>
      <c r="K57" s="33">
        <v>4.4877631999999996E-7</v>
      </c>
      <c r="L57" s="33">
        <v>3.4179257E-6</v>
      </c>
      <c r="M57" s="33">
        <v>7.9113409999999995E-2</v>
      </c>
      <c r="N57" s="33">
        <v>5.0050020000000002</v>
      </c>
      <c r="O57" s="33">
        <v>4.6450950000000004</v>
      </c>
      <c r="P57" s="33">
        <v>4.2681914000000001</v>
      </c>
      <c r="Q57" s="33">
        <v>5.3454125999999995</v>
      </c>
      <c r="R57" s="33">
        <v>5.1341123</v>
      </c>
      <c r="S57" s="33">
        <v>5.1269013999999995</v>
      </c>
      <c r="T57" s="33">
        <v>4.7942029999999907</v>
      </c>
      <c r="U57" s="33">
        <v>4.7847280000000003</v>
      </c>
      <c r="V57" s="33">
        <v>4.3650336999999997</v>
      </c>
      <c r="W57" s="33">
        <v>4.4640503000000002</v>
      </c>
      <c r="X57" s="33">
        <v>4.0768449999999996</v>
      </c>
      <c r="Y57" s="33">
        <v>3.5269995000000001</v>
      </c>
      <c r="Z57" s="33">
        <v>3.7654233000000001</v>
      </c>
      <c r="AA57" s="33">
        <v>3.6623856999999997</v>
      </c>
      <c r="AB57" s="33">
        <v>3.3947089999999998</v>
      </c>
      <c r="AC57" s="33">
        <v>3.2613916000000001</v>
      </c>
      <c r="AD57" s="33">
        <v>3.1184479999999999</v>
      </c>
      <c r="AE57" s="33">
        <v>2.8175908000000001</v>
      </c>
    </row>
    <row r="58" spans="1:31">
      <c r="A58" s="29" t="s">
        <v>132</v>
      </c>
      <c r="B58" s="29" t="s">
        <v>56</v>
      </c>
      <c r="C58" s="33">
        <v>2.6003711800000003E-2</v>
      </c>
      <c r="D58" s="33">
        <v>5.1529500299999996E-2</v>
      </c>
      <c r="E58" s="33">
        <v>8.3999912999999995E-2</v>
      </c>
      <c r="F58" s="33">
        <v>0.17153619850000001</v>
      </c>
      <c r="G58" s="33">
        <v>0.249943525</v>
      </c>
      <c r="H58" s="33">
        <v>0.35102477699999901</v>
      </c>
      <c r="I58" s="33">
        <v>0.41566344000000005</v>
      </c>
      <c r="J58" s="33">
        <v>0.49458123399999998</v>
      </c>
      <c r="K58" s="33">
        <v>0.65891136000000006</v>
      </c>
      <c r="L58" s="33">
        <v>0.76472938999999995</v>
      </c>
      <c r="M58" s="33">
        <v>0.97363668999999886</v>
      </c>
      <c r="N58" s="33">
        <v>0.91314826999999987</v>
      </c>
      <c r="O58" s="33">
        <v>0.95394501999999892</v>
      </c>
      <c r="P58" s="33">
        <v>1.0175094799999991</v>
      </c>
      <c r="Q58" s="33">
        <v>1.13151818</v>
      </c>
      <c r="R58" s="33">
        <v>1.1644307699999998</v>
      </c>
      <c r="S58" s="33">
        <v>1.11641912</v>
      </c>
      <c r="T58" s="33">
        <v>1.12597463</v>
      </c>
      <c r="U58" s="33">
        <v>1.1758317700000001</v>
      </c>
      <c r="V58" s="33">
        <v>1.1620205299999999</v>
      </c>
      <c r="W58" s="33">
        <v>1.1222372399999989</v>
      </c>
      <c r="X58" s="33">
        <v>1.1006605899999991</v>
      </c>
      <c r="Y58" s="33">
        <v>0.98357197000000007</v>
      </c>
      <c r="Z58" s="33">
        <v>1.0911919499999998</v>
      </c>
      <c r="AA58" s="33">
        <v>1.0816170600000001</v>
      </c>
      <c r="AB58" s="33">
        <v>1.0228853199999999</v>
      </c>
      <c r="AC58" s="33">
        <v>0.94840932999999894</v>
      </c>
      <c r="AD58" s="33">
        <v>0.95488536999999996</v>
      </c>
      <c r="AE58" s="33">
        <v>0.81811906999999906</v>
      </c>
    </row>
    <row r="59" spans="1:31">
      <c r="A59" s="34" t="s">
        <v>138</v>
      </c>
      <c r="B59" s="34"/>
      <c r="C59" s="35">
        <v>151693.42108404011</v>
      </c>
      <c r="D59" s="35">
        <v>138133.87758362968</v>
      </c>
      <c r="E59" s="35">
        <v>130295.48452917553</v>
      </c>
      <c r="F59" s="35">
        <v>86157.00652785394</v>
      </c>
      <c r="G59" s="35">
        <v>84454.098959510258</v>
      </c>
      <c r="H59" s="35">
        <v>74447.488162806374</v>
      </c>
      <c r="I59" s="35">
        <v>44180.57667112114</v>
      </c>
      <c r="J59" s="35">
        <v>42302.6397761849</v>
      </c>
      <c r="K59" s="35">
        <v>38236.106218711713</v>
      </c>
      <c r="L59" s="35">
        <v>33346.782294428856</v>
      </c>
      <c r="M59" s="35">
        <v>33532.018670329169</v>
      </c>
      <c r="N59" s="35">
        <v>28854.679226190663</v>
      </c>
      <c r="O59" s="35">
        <v>29656.608026120826</v>
      </c>
      <c r="P59" s="35">
        <v>27936.927210298025</v>
      </c>
      <c r="Q59" s="35">
        <v>26985.163459108891</v>
      </c>
      <c r="R59" s="35">
        <v>25666.910771070063</v>
      </c>
      <c r="S59" s="35">
        <v>25188.69814764148</v>
      </c>
      <c r="T59" s="35">
        <v>22524.548558535273</v>
      </c>
      <c r="U59" s="35">
        <v>20989.145224740721</v>
      </c>
      <c r="V59" s="35">
        <v>20880.386270067302</v>
      </c>
      <c r="W59" s="35">
        <v>18940.072324582292</v>
      </c>
      <c r="X59" s="35">
        <v>20357.868757721062</v>
      </c>
      <c r="Y59" s="35">
        <v>19665.308093368163</v>
      </c>
      <c r="Z59" s="35">
        <v>17079.44864804823</v>
      </c>
      <c r="AA59" s="35">
        <v>14975.884943519772</v>
      </c>
      <c r="AB59" s="35">
        <v>16762.330068995532</v>
      </c>
      <c r="AC59" s="35">
        <v>10400.967550487561</v>
      </c>
      <c r="AD59" s="35">
        <v>9620.084959310685</v>
      </c>
      <c r="AE59" s="35">
        <v>9298.1839850977649</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7745.7861051727596</v>
      </c>
      <c r="D64" s="33">
        <v>7365.4897992182641</v>
      </c>
      <c r="E64" s="33">
        <v>3194.2833208799561</v>
      </c>
      <c r="F64" s="33">
        <v>4281.5486356165902</v>
      </c>
      <c r="G64" s="33">
        <v>5053.0471320272009</v>
      </c>
      <c r="H64" s="33">
        <v>3832.517624918014</v>
      </c>
      <c r="I64" s="33">
        <v>2641.0043200936366</v>
      </c>
      <c r="J64" s="33">
        <v>2255.1683140691903</v>
      </c>
      <c r="K64" s="33">
        <v>2885.1131208123402</v>
      </c>
      <c r="L64" s="33">
        <v>3070.5311194063001</v>
      </c>
      <c r="M64" s="33">
        <v>3586.4681153322799</v>
      </c>
      <c r="N64" s="33">
        <v>3858.9239605899998</v>
      </c>
      <c r="O64" s="33">
        <v>4462.3751559191296</v>
      </c>
      <c r="P64" s="33">
        <v>4500.9511489321094</v>
      </c>
      <c r="Q64" s="33">
        <v>2953.7099413482101</v>
      </c>
      <c r="R64" s="33">
        <v>2752.2549346410401</v>
      </c>
      <c r="S64" s="33">
        <v>1.9103922000000001E-4</v>
      </c>
      <c r="T64" s="33">
        <v>1.839608E-4</v>
      </c>
      <c r="U64" s="33">
        <v>1.7622143000000002E-4</v>
      </c>
      <c r="V64" s="33">
        <v>1.6589308E-4</v>
      </c>
      <c r="W64" s="33">
        <v>2.1439219000000002E-4</v>
      </c>
      <c r="X64" s="33">
        <v>2.0982670999999999E-4</v>
      </c>
      <c r="Y64" s="33">
        <v>2.0872201000000001E-4</v>
      </c>
      <c r="Z64" s="33">
        <v>1.8946579999999999E-4</v>
      </c>
      <c r="AA64" s="33">
        <v>1.8484885000000001E-4</v>
      </c>
      <c r="AB64" s="33">
        <v>1.8240707000000001E-4</v>
      </c>
      <c r="AC64" s="33">
        <v>1.7200789E-4</v>
      </c>
      <c r="AD64" s="33">
        <v>1.6222601999999999E-4</v>
      </c>
      <c r="AE64" s="33">
        <v>1.5284209E-4</v>
      </c>
    </row>
    <row r="65" spans="1:31">
      <c r="A65" s="29" t="s">
        <v>133</v>
      </c>
      <c r="B65" s="29" t="s">
        <v>32</v>
      </c>
      <c r="C65" s="33">
        <v>1437.9382000000001</v>
      </c>
      <c r="D65" s="33">
        <v>1414.126</v>
      </c>
      <c r="E65" s="33">
        <v>1284.0350000000001</v>
      </c>
      <c r="F65" s="33">
        <v>211.26373000000001</v>
      </c>
      <c r="G65" s="33">
        <v>193.2723</v>
      </c>
      <c r="H65" s="33">
        <v>219.19607999999999</v>
      </c>
      <c r="I65" s="33">
        <v>135.08495000000002</v>
      </c>
      <c r="J65" s="33">
        <v>151.21943999999999</v>
      </c>
      <c r="K65" s="33">
        <v>123.04312</v>
      </c>
      <c r="L65" s="33">
        <v>164.11035999999999</v>
      </c>
      <c r="M65" s="33">
        <v>240.71523000000002</v>
      </c>
      <c r="N65" s="33">
        <v>408.73070000000001</v>
      </c>
      <c r="O65" s="33">
        <v>481.51929999999999</v>
      </c>
      <c r="P65" s="33">
        <v>826.43143999999995</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474.7232646996685</v>
      </c>
      <c r="D66" s="33">
        <v>243.17188546781796</v>
      </c>
      <c r="E66" s="33">
        <v>806.25945159655566</v>
      </c>
      <c r="F66" s="33">
        <v>815.0546221846248</v>
      </c>
      <c r="G66" s="33">
        <v>985.34194600358398</v>
      </c>
      <c r="H66" s="33">
        <v>897.99307346407272</v>
      </c>
      <c r="I66" s="33">
        <v>439.57295111736897</v>
      </c>
      <c r="J66" s="33">
        <v>485.60803547718314</v>
      </c>
      <c r="K66" s="33">
        <v>435.57965734283709</v>
      </c>
      <c r="L66" s="33">
        <v>607.60218339364974</v>
      </c>
      <c r="M66" s="33">
        <v>978.10353240320694</v>
      </c>
      <c r="N66" s="33">
        <v>1544.9760666070417</v>
      </c>
      <c r="O66" s="33">
        <v>1803.4950941579</v>
      </c>
      <c r="P66" s="33">
        <v>2270.4357691449304</v>
      </c>
      <c r="Q66" s="33">
        <v>1239.2142813012667</v>
      </c>
      <c r="R66" s="33">
        <v>1030.521138746996</v>
      </c>
      <c r="S66" s="33">
        <v>2595.0033554142105</v>
      </c>
      <c r="T66" s="33">
        <v>2765.0741997372634</v>
      </c>
      <c r="U66" s="33">
        <v>3055.2893181589498</v>
      </c>
      <c r="V66" s="33">
        <v>3199.4293862114364</v>
      </c>
      <c r="W66" s="33">
        <v>2985.8514659097305</v>
      </c>
      <c r="X66" s="33">
        <v>3296.7142998575268</v>
      </c>
      <c r="Y66" s="33">
        <v>3729.3124870322599</v>
      </c>
      <c r="Z66" s="33">
        <v>878.70579890564989</v>
      </c>
      <c r="AA66" s="33">
        <v>859.00432200774992</v>
      </c>
      <c r="AB66" s="33">
        <v>873.0714461352801</v>
      </c>
      <c r="AC66" s="33">
        <v>778.85706208646297</v>
      </c>
      <c r="AD66" s="33">
        <v>875.29270472743985</v>
      </c>
      <c r="AE66" s="33">
        <v>768.19826820944991</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15652.331474876686</v>
      </c>
      <c r="D68" s="33">
        <v>16822.576669172318</v>
      </c>
      <c r="E68" s="33">
        <v>13715.665899212787</v>
      </c>
      <c r="F68" s="33">
        <v>13837.850089842932</v>
      </c>
      <c r="G68" s="33">
        <v>12950.102345723646</v>
      </c>
      <c r="H68" s="33">
        <v>13649.729956369176</v>
      </c>
      <c r="I68" s="33">
        <v>12600.251111319318</v>
      </c>
      <c r="J68" s="33">
        <v>10594.91086422186</v>
      </c>
      <c r="K68" s="33">
        <v>9998.1502042254142</v>
      </c>
      <c r="L68" s="33">
        <v>8998.7107686689214</v>
      </c>
      <c r="M68" s="33">
        <v>8657.4979604309756</v>
      </c>
      <c r="N68" s="33">
        <v>6953.6629601158693</v>
      </c>
      <c r="O68" s="33">
        <v>6403.9956906448924</v>
      </c>
      <c r="P68" s="33">
        <v>5409.8206256151625</v>
      </c>
      <c r="Q68" s="33">
        <v>5584.7066795527808</v>
      </c>
      <c r="R68" s="33">
        <v>4768.6700138696733</v>
      </c>
      <c r="S68" s="33">
        <v>4052.5854378902668</v>
      </c>
      <c r="T68" s="33">
        <v>3834.8207457018652</v>
      </c>
      <c r="U68" s="33">
        <v>2706.0362528772503</v>
      </c>
      <c r="V68" s="33">
        <v>2275.6765857092328</v>
      </c>
      <c r="W68" s="33">
        <v>2055.3441486752731</v>
      </c>
      <c r="X68" s="33">
        <v>1955.8987019327394</v>
      </c>
      <c r="Y68" s="33">
        <v>1250.4493751518692</v>
      </c>
      <c r="Z68" s="33">
        <v>1270.770020804963</v>
      </c>
      <c r="AA68" s="33">
        <v>791.08731873934335</v>
      </c>
      <c r="AB68" s="33">
        <v>632.33829964536528</v>
      </c>
      <c r="AC68" s="33">
        <v>591.21918851847158</v>
      </c>
      <c r="AD68" s="33">
        <v>557.31034463597621</v>
      </c>
      <c r="AE68" s="33">
        <v>455.17090217174928</v>
      </c>
    </row>
    <row r="69" spans="1:31">
      <c r="A69" s="29" t="s">
        <v>133</v>
      </c>
      <c r="B69" s="29" t="s">
        <v>68</v>
      </c>
      <c r="C69" s="33">
        <v>0.88215935240280396</v>
      </c>
      <c r="D69" s="33">
        <v>0.98030807068583492</v>
      </c>
      <c r="E69" s="33">
        <v>0.94398245645095025</v>
      </c>
      <c r="F69" s="33">
        <v>0.865050354838099</v>
      </c>
      <c r="G69" s="33">
        <v>0.80469236552543988</v>
      </c>
      <c r="H69" s="33">
        <v>0.78615266106771897</v>
      </c>
      <c r="I69" s="33">
        <v>0.77342747977800996</v>
      </c>
      <c r="J69" s="33">
        <v>0.70164632980621899</v>
      </c>
      <c r="K69" s="33">
        <v>0.69789194298760004</v>
      </c>
      <c r="L69" s="33">
        <v>0.67175337319697903</v>
      </c>
      <c r="M69" s="33">
        <v>1.7900063953562289</v>
      </c>
      <c r="N69" s="33">
        <v>2.0782973208605999</v>
      </c>
      <c r="O69" s="33">
        <v>3.4101768956904288</v>
      </c>
      <c r="P69" s="33">
        <v>3.2856957673042699</v>
      </c>
      <c r="Q69" s="33">
        <v>3.3298995067625401</v>
      </c>
      <c r="R69" s="33">
        <v>6.100386101167409</v>
      </c>
      <c r="S69" s="33">
        <v>9.0281577586625925</v>
      </c>
      <c r="T69" s="33">
        <v>8.3806575549760911</v>
      </c>
      <c r="U69" s="33">
        <v>7.8894780642015485</v>
      </c>
      <c r="V69" s="33">
        <v>7.964639861893601</v>
      </c>
      <c r="W69" s="33">
        <v>7.2937703794064088</v>
      </c>
      <c r="X69" s="33">
        <v>6.6961825929387695</v>
      </c>
      <c r="Y69" s="33">
        <v>8.7446181045175813</v>
      </c>
      <c r="Z69" s="33">
        <v>8.2381683838505104</v>
      </c>
      <c r="AA69" s="33">
        <v>7.9933826797765812</v>
      </c>
      <c r="AB69" s="33">
        <v>6.5293864560857893</v>
      </c>
      <c r="AC69" s="33">
        <v>6.2013762992086692</v>
      </c>
      <c r="AD69" s="33">
        <v>5.76959935732389</v>
      </c>
      <c r="AE69" s="33">
        <v>7.8051363117279902</v>
      </c>
    </row>
    <row r="70" spans="1:31">
      <c r="A70" s="29" t="s">
        <v>133</v>
      </c>
      <c r="B70" s="29" t="s">
        <v>36</v>
      </c>
      <c r="C70" s="33">
        <v>7.859730650532E-2</v>
      </c>
      <c r="D70" s="33">
        <v>7.664571704684979E-2</v>
      </c>
      <c r="E70" s="33">
        <v>9.1706236490029999E-2</v>
      </c>
      <c r="F70" s="33">
        <v>8.7853265734759989E-2</v>
      </c>
      <c r="G70" s="33">
        <v>8.4394670504359781E-2</v>
      </c>
      <c r="H70" s="33">
        <v>8.2534051671609904E-2</v>
      </c>
      <c r="I70" s="33">
        <v>7.5452222405519895E-2</v>
      </c>
      <c r="J70" s="33">
        <v>6.816681598379E-2</v>
      </c>
      <c r="K70" s="33">
        <v>6.339823918958E-2</v>
      </c>
      <c r="L70" s="33">
        <v>5.9728492743899908E-2</v>
      </c>
      <c r="M70" s="33">
        <v>5.4587304324620001E-2</v>
      </c>
      <c r="N70" s="33">
        <v>4.9588422026699996E-2</v>
      </c>
      <c r="O70" s="33">
        <v>4.5729108888799996E-2</v>
      </c>
      <c r="P70" s="33">
        <v>3.4369933822000001E-2</v>
      </c>
      <c r="Q70" s="33">
        <v>0.64593763800000004</v>
      </c>
      <c r="R70" s="33">
        <v>0.61202989000000008</v>
      </c>
      <c r="S70" s="33">
        <v>0.69327636599999998</v>
      </c>
      <c r="T70" s="33">
        <v>0.65212182299999988</v>
      </c>
      <c r="U70" s="33">
        <v>0.626932559</v>
      </c>
      <c r="V70" s="33">
        <v>0.58431267299999989</v>
      </c>
      <c r="W70" s="33">
        <v>0.97605233199999997</v>
      </c>
      <c r="X70" s="33">
        <v>0.90285199999999999</v>
      </c>
      <c r="Y70" s="33">
        <v>0.78931149299999992</v>
      </c>
      <c r="Z70" s="33">
        <v>0.84369549499999996</v>
      </c>
      <c r="AA70" s="33">
        <v>0.81004579799999998</v>
      </c>
      <c r="AB70" s="33">
        <v>0.71171145299999994</v>
      </c>
      <c r="AC70" s="33">
        <v>0.68695137099999992</v>
      </c>
      <c r="AD70" s="33">
        <v>0.64590844499999989</v>
      </c>
      <c r="AE70" s="33">
        <v>0.58629921600000001</v>
      </c>
    </row>
    <row r="71" spans="1:31">
      <c r="A71" s="29" t="s">
        <v>133</v>
      </c>
      <c r="B71" s="29" t="s">
        <v>73</v>
      </c>
      <c r="C71" s="33">
        <v>0</v>
      </c>
      <c r="D71" s="33">
        <v>0</v>
      </c>
      <c r="E71" s="33">
        <v>1.3592976E-7</v>
      </c>
      <c r="F71" s="33">
        <v>1.3157538000000001E-7</v>
      </c>
      <c r="G71" s="33">
        <v>1.2330848E-7</v>
      </c>
      <c r="H71" s="33">
        <v>1.3821617000000001E-7</v>
      </c>
      <c r="I71" s="33">
        <v>1.3220601E-7</v>
      </c>
      <c r="J71" s="33">
        <v>1.2929972000000002E-7</v>
      </c>
      <c r="K71" s="33">
        <v>1.4573803000000001E-7</v>
      </c>
      <c r="L71" s="33">
        <v>1.5772552E-7</v>
      </c>
      <c r="M71" s="33">
        <v>1.6589942999999999E-7</v>
      </c>
      <c r="N71" s="33">
        <v>2.8773307000000002E-7</v>
      </c>
      <c r="O71" s="33">
        <v>2.6945597999999995E-7</v>
      </c>
      <c r="P71" s="33">
        <v>2.5759276000000003E-7</v>
      </c>
      <c r="Q71" s="33">
        <v>3.0112619999999998E-7</v>
      </c>
      <c r="R71" s="33">
        <v>2.9061189999999999E-7</v>
      </c>
      <c r="S71" s="33">
        <v>3.7220389999999902E-7</v>
      </c>
      <c r="T71" s="33">
        <v>3.5507669000000004E-7</v>
      </c>
      <c r="U71" s="33">
        <v>3.4498455E-7</v>
      </c>
      <c r="V71" s="33">
        <v>3.3138209999999999E-7</v>
      </c>
      <c r="W71" s="33">
        <v>4.8476980999999997E-7</v>
      </c>
      <c r="X71" s="33">
        <v>4.4799511999999997E-7</v>
      </c>
      <c r="Y71" s="33">
        <v>4.2993545999999904E-7</v>
      </c>
      <c r="Z71" s="33">
        <v>9.6562269999999988E-7</v>
      </c>
      <c r="AA71" s="33">
        <v>9.1295514999999992E-7</v>
      </c>
      <c r="AB71" s="33">
        <v>8.5431679999999902E-7</v>
      </c>
      <c r="AC71" s="33">
        <v>8.2837283999999992E-7</v>
      </c>
      <c r="AD71" s="33">
        <v>8.0055936000000008E-7</v>
      </c>
      <c r="AE71" s="33">
        <v>7.7546364999999999E-7</v>
      </c>
    </row>
    <row r="72" spans="1:31">
      <c r="A72" s="29" t="s">
        <v>133</v>
      </c>
      <c r="B72" s="29" t="s">
        <v>56</v>
      </c>
      <c r="C72" s="33">
        <v>4.9339486700000004E-2</v>
      </c>
      <c r="D72" s="33">
        <v>8.0836118400000004E-2</v>
      </c>
      <c r="E72" s="33">
        <v>0.122283</v>
      </c>
      <c r="F72" s="33">
        <v>0.143049227</v>
      </c>
      <c r="G72" s="33">
        <v>0.168748177999999</v>
      </c>
      <c r="H72" s="33">
        <v>0.20290780600000002</v>
      </c>
      <c r="I72" s="33">
        <v>0.22630212399999899</v>
      </c>
      <c r="J72" s="33">
        <v>0.24985627599999902</v>
      </c>
      <c r="K72" s="33">
        <v>0.28871117900000004</v>
      </c>
      <c r="L72" s="33">
        <v>0.32657562799999895</v>
      </c>
      <c r="M72" s="33">
        <v>0.36994965699999999</v>
      </c>
      <c r="N72" s="33">
        <v>0.3577246</v>
      </c>
      <c r="O72" s="33">
        <v>0.36675121399999899</v>
      </c>
      <c r="P72" s="33">
        <v>0.378068244</v>
      </c>
      <c r="Q72" s="33">
        <v>0.352836176</v>
      </c>
      <c r="R72" s="33">
        <v>0.36214474599999991</v>
      </c>
      <c r="S72" s="33">
        <v>0.35336801300000004</v>
      </c>
      <c r="T72" s="33">
        <v>0.34953297399999994</v>
      </c>
      <c r="U72" s="33">
        <v>0.35332584999999989</v>
      </c>
      <c r="V72" s="33">
        <v>0.34321157199999996</v>
      </c>
      <c r="W72" s="33">
        <v>0.32230923</v>
      </c>
      <c r="X72" s="33">
        <v>0.30982107999999903</v>
      </c>
      <c r="Y72" s="33">
        <v>0.26296543999999999</v>
      </c>
      <c r="Z72" s="33">
        <v>0.28783451700000001</v>
      </c>
      <c r="AA72" s="33">
        <v>0.28486594400000004</v>
      </c>
      <c r="AB72" s="33">
        <v>0.24162465</v>
      </c>
      <c r="AC72" s="33">
        <v>0.23953048000000002</v>
      </c>
      <c r="AD72" s="33">
        <v>0.24284441000000001</v>
      </c>
      <c r="AE72" s="33">
        <v>0.20427461200000002</v>
      </c>
    </row>
    <row r="73" spans="1:31">
      <c r="A73" s="34" t="s">
        <v>138</v>
      </c>
      <c r="B73" s="34"/>
      <c r="C73" s="35">
        <v>25311.661204101518</v>
      </c>
      <c r="D73" s="35">
        <v>25846.344661929084</v>
      </c>
      <c r="E73" s="35">
        <v>19001.18765414575</v>
      </c>
      <c r="F73" s="35">
        <v>19146.582127998987</v>
      </c>
      <c r="G73" s="35">
        <v>19182.568416119953</v>
      </c>
      <c r="H73" s="35">
        <v>18600.222887412332</v>
      </c>
      <c r="I73" s="35">
        <v>15816.686760010101</v>
      </c>
      <c r="J73" s="35">
        <v>13487.60830009804</v>
      </c>
      <c r="K73" s="35">
        <v>13442.583994323579</v>
      </c>
      <c r="L73" s="35">
        <v>12841.626184842069</v>
      </c>
      <c r="M73" s="35">
        <v>13464.574844561819</v>
      </c>
      <c r="N73" s="35">
        <v>12768.371984633772</v>
      </c>
      <c r="O73" s="35">
        <v>13154.795417617612</v>
      </c>
      <c r="P73" s="35">
        <v>13010.924679459507</v>
      </c>
      <c r="Q73" s="35">
        <v>9780.9608017090195</v>
      </c>
      <c r="R73" s="35">
        <v>8557.546473358876</v>
      </c>
      <c r="S73" s="35">
        <v>6656.617142102361</v>
      </c>
      <c r="T73" s="35">
        <v>6608.275786954905</v>
      </c>
      <c r="U73" s="35">
        <v>5769.215225321831</v>
      </c>
      <c r="V73" s="35">
        <v>5483.0707776756426</v>
      </c>
      <c r="W73" s="35">
        <v>5048.4895993566006</v>
      </c>
      <c r="X73" s="35">
        <v>5259.3093942099149</v>
      </c>
      <c r="Y73" s="35">
        <v>4988.5066890106573</v>
      </c>
      <c r="Z73" s="35">
        <v>2157.7141775602636</v>
      </c>
      <c r="AA73" s="35">
        <v>1658.0852082757199</v>
      </c>
      <c r="AB73" s="35">
        <v>1511.9393146438013</v>
      </c>
      <c r="AC73" s="35">
        <v>1376.2777989120332</v>
      </c>
      <c r="AD73" s="35">
        <v>1438.37281094676</v>
      </c>
      <c r="AE73" s="35">
        <v>1231.1744595350169</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9.0661770000000005E-5</v>
      </c>
      <c r="D78" s="33">
        <v>8.4804119999999991E-5</v>
      </c>
      <c r="E78" s="33">
        <v>8.3898970000000002E-5</v>
      </c>
      <c r="F78" s="33">
        <v>8.0355369999999998E-5</v>
      </c>
      <c r="G78" s="33">
        <v>7.6662750000000004E-5</v>
      </c>
      <c r="H78" s="33">
        <v>7.5503244999999995E-5</v>
      </c>
      <c r="I78" s="33">
        <v>7.7615119999999989E-5</v>
      </c>
      <c r="J78" s="33">
        <v>7.6027680000000003E-5</v>
      </c>
      <c r="K78" s="33">
        <v>7.9017950000000005E-5</v>
      </c>
      <c r="L78" s="33">
        <v>7.6392670000000003E-5</v>
      </c>
      <c r="M78" s="33">
        <v>7.275127E-5</v>
      </c>
      <c r="N78" s="33">
        <v>7.8330649999999995E-5</v>
      </c>
      <c r="O78" s="33">
        <v>7.4817339999999995E-5</v>
      </c>
      <c r="P78" s="33">
        <v>6.9391749999999998E-5</v>
      </c>
      <c r="Q78" s="33">
        <v>6.7366466E-5</v>
      </c>
      <c r="R78" s="33">
        <v>6.6234709999999999E-5</v>
      </c>
      <c r="S78" s="33">
        <v>6.4997240000000005E-5</v>
      </c>
      <c r="T78" s="33">
        <v>6.72307E-5</v>
      </c>
      <c r="U78" s="33">
        <v>6.8378800000000003E-5</v>
      </c>
      <c r="V78" s="33">
        <v>6.3993869999999988E-5</v>
      </c>
      <c r="W78" s="33">
        <v>6.9051929999999997E-5</v>
      </c>
      <c r="X78" s="33">
        <v>6.6207690000000006E-5</v>
      </c>
      <c r="Y78" s="33">
        <v>6.1637429999999996E-5</v>
      </c>
      <c r="Z78" s="33">
        <v>5.9511077000000004E-5</v>
      </c>
      <c r="AA78" s="33">
        <v>5.9932582E-5</v>
      </c>
      <c r="AB78" s="33">
        <v>6.2280375999999995E-5</v>
      </c>
      <c r="AC78" s="33">
        <v>6.3955255000000004E-5</v>
      </c>
      <c r="AD78" s="33">
        <v>6.2672110000000007E-5</v>
      </c>
      <c r="AE78" s="33">
        <v>5.5327550000000005E-5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1.0639182900000001E-4</v>
      </c>
      <c r="D80" s="33">
        <v>9.5624085999999797E-5</v>
      </c>
      <c r="E80" s="33">
        <v>9.7113188999999899E-5</v>
      </c>
      <c r="F80" s="33">
        <v>9.4734638999999999E-5</v>
      </c>
      <c r="G80" s="33">
        <v>9.0564681000000012E-5</v>
      </c>
      <c r="H80" s="33">
        <v>9.2444594999999992E-5</v>
      </c>
      <c r="I80" s="33">
        <v>9.2536810999999995E-5</v>
      </c>
      <c r="J80" s="33">
        <v>9.155551300000001E-5</v>
      </c>
      <c r="K80" s="33">
        <v>9.4556732999999992E-5</v>
      </c>
      <c r="L80" s="33">
        <v>9.149485099999999E-5</v>
      </c>
      <c r="M80" s="33">
        <v>8.5259086E-5</v>
      </c>
      <c r="N80" s="33">
        <v>0.51128916622700005</v>
      </c>
      <c r="O80" s="33">
        <v>8.7974327000000003E-5</v>
      </c>
      <c r="P80" s="33">
        <v>7.7089468999999989E-5</v>
      </c>
      <c r="Q80" s="33">
        <v>0.51227611964350006</v>
      </c>
      <c r="R80" s="33">
        <v>7.8185901000000002E-5</v>
      </c>
      <c r="S80" s="33">
        <v>2.8554799120550003</v>
      </c>
      <c r="T80" s="33">
        <v>7.8241340000000009E-5</v>
      </c>
      <c r="U80" s="33">
        <v>2.917729869769</v>
      </c>
      <c r="V80" s="33">
        <v>1.028477478751</v>
      </c>
      <c r="W80" s="33">
        <v>2.8270572374660001</v>
      </c>
      <c r="X80" s="33">
        <v>5.4131152999999897E-5</v>
      </c>
      <c r="Y80" s="33">
        <v>1.8164688956E-2</v>
      </c>
      <c r="Z80" s="33">
        <v>1.861881504723</v>
      </c>
      <c r="AA80" s="33">
        <v>4.7148353999999998E-5</v>
      </c>
      <c r="AB80" s="33">
        <v>0.72492411388799904</v>
      </c>
      <c r="AC80" s="33">
        <v>0.710422536228</v>
      </c>
      <c r="AD80" s="33">
        <v>6.2601851231215004</v>
      </c>
      <c r="AE80" s="33">
        <v>1.2591853934450001</v>
      </c>
    </row>
    <row r="81" spans="1:31">
      <c r="A81" s="29" t="s">
        <v>134</v>
      </c>
      <c r="B81" s="29" t="s">
        <v>65</v>
      </c>
      <c r="C81" s="33">
        <v>52554.903590000002</v>
      </c>
      <c r="D81" s="33">
        <v>52840.369300000006</v>
      </c>
      <c r="E81" s="33">
        <v>48073.186000000002</v>
      </c>
      <c r="F81" s="33">
        <v>52257.719099999995</v>
      </c>
      <c r="G81" s="33">
        <v>52202.856099999997</v>
      </c>
      <c r="H81" s="33">
        <v>46934.306699999994</v>
      </c>
      <c r="I81" s="33">
        <v>44822.873439999996</v>
      </c>
      <c r="J81" s="33">
        <v>42799.229800000001</v>
      </c>
      <c r="K81" s="33">
        <v>39931.161840000001</v>
      </c>
      <c r="L81" s="33">
        <v>38612.563999999991</v>
      </c>
      <c r="M81" s="33">
        <v>34185.777549999999</v>
      </c>
      <c r="N81" s="33">
        <v>34552.721700000002</v>
      </c>
      <c r="O81" s="33">
        <v>34297.345609999997</v>
      </c>
      <c r="P81" s="33">
        <v>33446.795559999999</v>
      </c>
      <c r="Q81" s="33">
        <v>30819.590499999998</v>
      </c>
      <c r="R81" s="33">
        <v>27946.261420000003</v>
      </c>
      <c r="S81" s="33">
        <v>27799.562240000007</v>
      </c>
      <c r="T81" s="33">
        <v>24381.163249999998</v>
      </c>
      <c r="U81" s="33">
        <v>23406.706480000001</v>
      </c>
      <c r="V81" s="33">
        <v>21466.575739999997</v>
      </c>
      <c r="W81" s="33">
        <v>21745.349010000005</v>
      </c>
      <c r="X81" s="33">
        <v>22067.670170000001</v>
      </c>
      <c r="Y81" s="33">
        <v>20896.039289999997</v>
      </c>
      <c r="Z81" s="33">
        <v>18354.919679999999</v>
      </c>
      <c r="AA81" s="33">
        <v>18346.868310000002</v>
      </c>
      <c r="AB81" s="33">
        <v>19321.640880000003</v>
      </c>
      <c r="AC81" s="33">
        <v>17828.78743</v>
      </c>
      <c r="AD81" s="33">
        <v>16977.05832</v>
      </c>
      <c r="AE81" s="33">
        <v>16346.901370000001</v>
      </c>
    </row>
    <row r="82" spans="1:31">
      <c r="A82" s="29" t="s">
        <v>134</v>
      </c>
      <c r="B82" s="29" t="s">
        <v>69</v>
      </c>
      <c r="C82" s="33">
        <v>3361.071799668779</v>
      </c>
      <c r="D82" s="33">
        <v>3878.4004738170006</v>
      </c>
      <c r="E82" s="33">
        <v>3310.6027221615605</v>
      </c>
      <c r="F82" s="33">
        <v>3190.5600119231681</v>
      </c>
      <c r="G82" s="33">
        <v>3248.415611585885</v>
      </c>
      <c r="H82" s="33">
        <v>3164.1072863102054</v>
      </c>
      <c r="I82" s="33">
        <v>3072.5165025027563</v>
      </c>
      <c r="J82" s="33">
        <v>2484.1454668829119</v>
      </c>
      <c r="K82" s="33">
        <v>2396.062479036817</v>
      </c>
      <c r="L82" s="33">
        <v>2074.3284979947416</v>
      </c>
      <c r="M82" s="33">
        <v>2376.7690262158194</v>
      </c>
      <c r="N82" s="33">
        <v>2042.9267921733785</v>
      </c>
      <c r="O82" s="33">
        <v>2001.0585639443696</v>
      </c>
      <c r="P82" s="33">
        <v>1975.6619587023288</v>
      </c>
      <c r="Q82" s="33">
        <v>1946.3635673608258</v>
      </c>
      <c r="R82" s="33">
        <v>1898.7866911585638</v>
      </c>
      <c r="S82" s="33">
        <v>1539.2148073592884</v>
      </c>
      <c r="T82" s="33">
        <v>1471.5294389450664</v>
      </c>
      <c r="U82" s="33">
        <v>1234.4945091785214</v>
      </c>
      <c r="V82" s="33">
        <v>1470.490008752894</v>
      </c>
      <c r="W82" s="33">
        <v>1229.0134829554515</v>
      </c>
      <c r="X82" s="33">
        <v>1205.2662682445816</v>
      </c>
      <c r="Y82" s="33">
        <v>1169.8500509629091</v>
      </c>
      <c r="Z82" s="33">
        <v>898.06810252238427</v>
      </c>
      <c r="AA82" s="33">
        <v>895.28221501366488</v>
      </c>
      <c r="AB82" s="33">
        <v>721.71503052082551</v>
      </c>
      <c r="AC82" s="33">
        <v>713.51537375311159</v>
      </c>
      <c r="AD82" s="33">
        <v>609.92615385928923</v>
      </c>
      <c r="AE82" s="33">
        <v>704.70128391617152</v>
      </c>
    </row>
    <row r="83" spans="1:31">
      <c r="A83" s="29" t="s">
        <v>134</v>
      </c>
      <c r="B83" s="29" t="s">
        <v>68</v>
      </c>
      <c r="C83" s="33">
        <v>6.5083359999999997E-8</v>
      </c>
      <c r="D83" s="33">
        <v>9.9839539999999998E-8</v>
      </c>
      <c r="E83" s="33">
        <v>1.2038616E-7</v>
      </c>
      <c r="F83" s="33">
        <v>1.2397387999999998E-7</v>
      </c>
      <c r="G83" s="33">
        <v>1.01906785999999E-7</v>
      </c>
      <c r="H83" s="33">
        <v>1.1245016499999999E-7</v>
      </c>
      <c r="I83" s="33">
        <v>1.32136719999999E-7</v>
      </c>
      <c r="J83" s="33">
        <v>1.335423E-7</v>
      </c>
      <c r="K83" s="33">
        <v>2.2278210999999999E-7</v>
      </c>
      <c r="L83" s="33">
        <v>2.9447072000000003E-7</v>
      </c>
      <c r="M83" s="33">
        <v>3.0210232999999997E-7</v>
      </c>
      <c r="N83" s="33">
        <v>4.7094211999999902E-7</v>
      </c>
      <c r="O83" s="33">
        <v>4.5533053000000001E-7</v>
      </c>
      <c r="P83" s="33">
        <v>3.6352773999999898E-7</v>
      </c>
      <c r="Q83" s="33">
        <v>3.8933565000000001E-7</v>
      </c>
      <c r="R83" s="33">
        <v>3.5678743999999999E-7</v>
      </c>
      <c r="S83" s="33">
        <v>3.4118987999999999E-7</v>
      </c>
      <c r="T83" s="33">
        <v>5.6107939999999993E-7</v>
      </c>
      <c r="U83" s="33">
        <v>5.2488480000000007E-7</v>
      </c>
      <c r="V83" s="33">
        <v>4.5027950000000002E-7</v>
      </c>
      <c r="W83" s="33">
        <v>6.1977759999999993E-7</v>
      </c>
      <c r="X83" s="33">
        <v>6.05765199999999E-7</v>
      </c>
      <c r="Y83" s="33">
        <v>4.7995997000000001E-7</v>
      </c>
      <c r="Z83" s="33">
        <v>5.1302252999999999E-7</v>
      </c>
      <c r="AA83" s="33">
        <v>4.7851595E-7</v>
      </c>
      <c r="AB83" s="33">
        <v>4.5267369999999996E-7</v>
      </c>
      <c r="AC83" s="33">
        <v>4.8043042999999899E-7</v>
      </c>
      <c r="AD83" s="33">
        <v>4.5359265999999898E-7</v>
      </c>
      <c r="AE83" s="33">
        <v>3.2868676000000001E-7</v>
      </c>
    </row>
    <row r="84" spans="1:31">
      <c r="A84" s="29" t="s">
        <v>134</v>
      </c>
      <c r="B84" s="29" t="s">
        <v>36</v>
      </c>
      <c r="C84" s="33">
        <v>1.2092502E-7</v>
      </c>
      <c r="D84" s="33">
        <v>1.2272155000000001E-7</v>
      </c>
      <c r="E84" s="33">
        <v>1.148634E-7</v>
      </c>
      <c r="F84" s="33">
        <v>1.09845139999999E-7</v>
      </c>
      <c r="G84" s="33">
        <v>1.0927581E-7</v>
      </c>
      <c r="H84" s="33">
        <v>1.0822408E-7</v>
      </c>
      <c r="I84" s="33">
        <v>1.1268731999999999E-7</v>
      </c>
      <c r="J84" s="33">
        <v>1.2625312E-7</v>
      </c>
      <c r="K84" s="33">
        <v>1.5983689999999999E-7</v>
      </c>
      <c r="L84" s="33">
        <v>1.6256131000000001E-7</v>
      </c>
      <c r="M84" s="33">
        <v>1.6720803E-7</v>
      </c>
      <c r="N84" s="33">
        <v>1.8242049999999902E-7</v>
      </c>
      <c r="O84" s="33">
        <v>1.7942449999999999E-7</v>
      </c>
      <c r="P84" s="33">
        <v>2.0099929000000001E-7</v>
      </c>
      <c r="Q84" s="33">
        <v>1.8663324999999998E-7</v>
      </c>
      <c r="R84" s="33">
        <v>1.8882056000000001E-7</v>
      </c>
      <c r="S84" s="33">
        <v>2.0087842000000002E-7</v>
      </c>
      <c r="T84" s="33">
        <v>1.90225519999999E-7</v>
      </c>
      <c r="U84" s="33">
        <v>2.4240106999999996E-7</v>
      </c>
      <c r="V84" s="33">
        <v>2.7724283000000001E-7</v>
      </c>
      <c r="W84" s="33">
        <v>2.2022349999999901E-7</v>
      </c>
      <c r="X84" s="33">
        <v>2.1320103999999999E-7</v>
      </c>
      <c r="Y84" s="33">
        <v>2.5042023999999901E-7</v>
      </c>
      <c r="Z84" s="33">
        <v>2.4917110000000002E-7</v>
      </c>
      <c r="AA84" s="33">
        <v>2.3026832999999901E-7</v>
      </c>
      <c r="AB84" s="33">
        <v>2.5494274000000002E-7</v>
      </c>
      <c r="AC84" s="33">
        <v>2.2894012E-7</v>
      </c>
      <c r="AD84" s="33">
        <v>2.4246322999999897E-7</v>
      </c>
      <c r="AE84" s="33">
        <v>3.5758074999999896E-7</v>
      </c>
    </row>
    <row r="85" spans="1:31">
      <c r="A85" s="29" t="s">
        <v>134</v>
      </c>
      <c r="B85" s="29" t="s">
        <v>73</v>
      </c>
      <c r="C85" s="33">
        <v>0</v>
      </c>
      <c r="D85" s="33">
        <v>0</v>
      </c>
      <c r="E85" s="33">
        <v>3.1069574E-7</v>
      </c>
      <c r="F85" s="33">
        <v>3.0130356999999895E-7</v>
      </c>
      <c r="G85" s="33">
        <v>3.1210460000000001E-7</v>
      </c>
      <c r="H85" s="33">
        <v>3.1879735999999997E-7</v>
      </c>
      <c r="I85" s="33">
        <v>3.0649838999999998E-7</v>
      </c>
      <c r="J85" s="33">
        <v>3.2766991000000001E-7</v>
      </c>
      <c r="K85" s="33">
        <v>3.0077827000000005E-7</v>
      </c>
      <c r="L85" s="33">
        <v>3.1054226000000002E-7</v>
      </c>
      <c r="M85" s="33">
        <v>3.3582947999999902E-7</v>
      </c>
      <c r="N85" s="33">
        <v>3.3530963999999997E-7</v>
      </c>
      <c r="O85" s="33">
        <v>3.3297711999999999E-7</v>
      </c>
      <c r="P85" s="33">
        <v>3.8629731000000005E-7</v>
      </c>
      <c r="Q85" s="33">
        <v>3.5179414999999896E-7</v>
      </c>
      <c r="R85" s="33">
        <v>3.4654876999999902E-7</v>
      </c>
      <c r="S85" s="33">
        <v>3.8030271999999895E-7</v>
      </c>
      <c r="T85" s="33">
        <v>3.5413315999999998E-7</v>
      </c>
      <c r="U85" s="33">
        <v>4.6035393000000003E-7</v>
      </c>
      <c r="V85" s="33">
        <v>5.3008127999999902E-7</v>
      </c>
      <c r="W85" s="33">
        <v>4.17433109999999E-7</v>
      </c>
      <c r="X85" s="33">
        <v>3.95277659999998E-7</v>
      </c>
      <c r="Y85" s="33">
        <v>4.7508511999999897E-7</v>
      </c>
      <c r="Z85" s="33">
        <v>4.3079080999999898E-7</v>
      </c>
      <c r="AA85" s="33">
        <v>3.9275067000000001E-7</v>
      </c>
      <c r="AB85" s="33">
        <v>4.2742441000000001E-7</v>
      </c>
      <c r="AC85" s="33">
        <v>3.6407712E-7</v>
      </c>
      <c r="AD85" s="33">
        <v>3.75842479999999E-7</v>
      </c>
      <c r="AE85" s="33">
        <v>5.5657880999999904E-7</v>
      </c>
    </row>
    <row r="86" spans="1:31">
      <c r="A86" s="29" t="s">
        <v>134</v>
      </c>
      <c r="B86" s="29" t="s">
        <v>56</v>
      </c>
      <c r="C86" s="33">
        <v>1.4524309549999999E-3</v>
      </c>
      <c r="D86" s="33">
        <v>4.0610548599999997E-3</v>
      </c>
      <c r="E86" s="33">
        <v>5.46936336E-3</v>
      </c>
      <c r="F86" s="33">
        <v>6.12954048E-3</v>
      </c>
      <c r="G86" s="33">
        <v>9.8447763500000007E-3</v>
      </c>
      <c r="H86" s="33">
        <v>1.3879854399999999E-2</v>
      </c>
      <c r="I86" s="33">
        <v>1.7696394299999998E-2</v>
      </c>
      <c r="J86" s="33">
        <v>2.1944951300000001E-2</v>
      </c>
      <c r="K86" s="33">
        <v>2.4587417899999988E-2</v>
      </c>
      <c r="L86" s="33">
        <v>2.7772189799999899E-2</v>
      </c>
      <c r="M86" s="33">
        <v>3.8968847500000001E-2</v>
      </c>
      <c r="N86" s="33">
        <v>3.2758543699999997E-2</v>
      </c>
      <c r="O86" s="33">
        <v>3.4279965500000002E-2</v>
      </c>
      <c r="P86" s="33">
        <v>4.8502103999999997E-2</v>
      </c>
      <c r="Q86" s="33">
        <v>4.1400840600000002E-2</v>
      </c>
      <c r="R86" s="33">
        <v>4.5719630000000004E-2</v>
      </c>
      <c r="S86" s="33">
        <v>5.1480661000000004E-2</v>
      </c>
      <c r="T86" s="33">
        <v>4.7167525699999997E-2</v>
      </c>
      <c r="U86" s="33">
        <v>5.0664696599999996E-2</v>
      </c>
      <c r="V86" s="33">
        <v>5.5424943999999997E-2</v>
      </c>
      <c r="W86" s="33">
        <v>5.2813246999999994E-2</v>
      </c>
      <c r="X86" s="33">
        <v>4.8984447499999993E-2</v>
      </c>
      <c r="Y86" s="33">
        <v>5.38115854E-2</v>
      </c>
      <c r="Z86" s="33">
        <v>5.5243614000000003E-2</v>
      </c>
      <c r="AA86" s="33">
        <v>4.9683114599999995E-2</v>
      </c>
      <c r="AB86" s="33">
        <v>5.1572325599999996E-2</v>
      </c>
      <c r="AC86" s="33">
        <v>4.2557133699999999E-2</v>
      </c>
      <c r="AD86" s="33">
        <v>4.8523880999999998E-2</v>
      </c>
      <c r="AE86" s="33">
        <v>4.7375263599999995E-2</v>
      </c>
    </row>
    <row r="87" spans="1:31">
      <c r="A87" s="34" t="s">
        <v>138</v>
      </c>
      <c r="B87" s="34"/>
      <c r="C87" s="35">
        <v>55915.975586787463</v>
      </c>
      <c r="D87" s="35">
        <v>56718.769954345058</v>
      </c>
      <c r="E87" s="35">
        <v>51383.788903294109</v>
      </c>
      <c r="F87" s="35">
        <v>55448.279287137149</v>
      </c>
      <c r="G87" s="35">
        <v>55451.27187891522</v>
      </c>
      <c r="H87" s="35">
        <v>50098.414154370483</v>
      </c>
      <c r="I87" s="35">
        <v>47895.390112786823</v>
      </c>
      <c r="J87" s="35">
        <v>45283.375434599649</v>
      </c>
      <c r="K87" s="35">
        <v>42327.224492834284</v>
      </c>
      <c r="L87" s="35">
        <v>40686.892666176725</v>
      </c>
      <c r="M87" s="35">
        <v>36562.546734528281</v>
      </c>
      <c r="N87" s="35">
        <v>36596.159860141197</v>
      </c>
      <c r="O87" s="35">
        <v>36298.404337191358</v>
      </c>
      <c r="P87" s="35">
        <v>35422.457665547074</v>
      </c>
      <c r="Q87" s="35">
        <v>32766.46641123627</v>
      </c>
      <c r="R87" s="35">
        <v>29845.048255935963</v>
      </c>
      <c r="S87" s="35">
        <v>29341.632592609782</v>
      </c>
      <c r="T87" s="35">
        <v>25852.692834978181</v>
      </c>
      <c r="U87" s="35">
        <v>24644.118787951978</v>
      </c>
      <c r="V87" s="35">
        <v>22938.094290675792</v>
      </c>
      <c r="W87" s="35">
        <v>22977.189619864632</v>
      </c>
      <c r="X87" s="35">
        <v>23272.936559189187</v>
      </c>
      <c r="Y87" s="35">
        <v>22065.907567769249</v>
      </c>
      <c r="Z87" s="35">
        <v>19254.849724051208</v>
      </c>
      <c r="AA87" s="35">
        <v>19242.150632573117</v>
      </c>
      <c r="AB87" s="35">
        <v>20044.080897367767</v>
      </c>
      <c r="AC87" s="35">
        <v>18543.013290725026</v>
      </c>
      <c r="AD87" s="35">
        <v>17593.244722108117</v>
      </c>
      <c r="AE87" s="35">
        <v>17052.861894965856</v>
      </c>
    </row>
    <row r="90" spans="1:31" collapsed="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c r="A92" s="29" t="s">
        <v>40</v>
      </c>
      <c r="B92" s="29" t="s">
        <v>70</v>
      </c>
      <c r="C92" s="37">
        <v>0.1523834429</v>
      </c>
      <c r="D92" s="37">
        <v>0.23292756080000002</v>
      </c>
      <c r="E92" s="37">
        <v>0.26568432239999995</v>
      </c>
      <c r="F92" s="37">
        <v>0.32160790090000002</v>
      </c>
      <c r="G92" s="37">
        <v>0.3164581501999999</v>
      </c>
      <c r="H92" s="37">
        <v>0.31151884259999996</v>
      </c>
      <c r="I92" s="37">
        <v>0.28883650129999999</v>
      </c>
      <c r="J92" s="37">
        <v>0.26009982649999996</v>
      </c>
      <c r="K92" s="37">
        <v>0.24720964639999993</v>
      </c>
      <c r="L92" s="37">
        <v>0.23118762300000001</v>
      </c>
      <c r="M92" s="37">
        <v>0.22402188350000002</v>
      </c>
      <c r="N92" s="37">
        <v>0.19350228829999988</v>
      </c>
      <c r="O92" s="37">
        <v>0.15890704700000002</v>
      </c>
      <c r="P92" s="37">
        <v>0.13940079899999991</v>
      </c>
      <c r="Q92" s="37">
        <v>0.13681349500000001</v>
      </c>
      <c r="R92" s="37">
        <v>0.130797355</v>
      </c>
      <c r="S92" s="37">
        <v>0.11821105589999999</v>
      </c>
      <c r="T92" s="37">
        <v>0.11074481699999977</v>
      </c>
      <c r="U92" s="37">
        <v>0.10717017659999981</v>
      </c>
      <c r="V92" s="37">
        <v>8.5760615499999998E-2</v>
      </c>
      <c r="W92" s="37">
        <v>4.4139120000000004E-2</v>
      </c>
      <c r="X92" s="37">
        <v>2.2988155E-2</v>
      </c>
      <c r="Y92" s="37">
        <v>1.8774708000000001E-2</v>
      </c>
      <c r="Z92" s="37">
        <v>2.0607324999999999E-2</v>
      </c>
      <c r="AA92" s="37">
        <v>1.9803737999999998E-2</v>
      </c>
      <c r="AB92" s="37">
        <v>1.6505081000000001E-2</v>
      </c>
      <c r="AC92" s="37">
        <v>1.643756E-2</v>
      </c>
      <c r="AD92" s="37">
        <v>1.5887535000000001E-2</v>
      </c>
      <c r="AE92" s="37">
        <v>1.3703393999999999E-2</v>
      </c>
    </row>
    <row r="93" spans="1:31">
      <c r="A93" s="29" t="s">
        <v>40</v>
      </c>
      <c r="B93" s="29" t="s">
        <v>72</v>
      </c>
      <c r="C93" s="33">
        <v>4436.7995599999995</v>
      </c>
      <c r="D93" s="33">
        <v>6726.1091900000001</v>
      </c>
      <c r="E93" s="33">
        <v>7503.3856800000003</v>
      </c>
      <c r="F93" s="33">
        <v>10317.005738059999</v>
      </c>
      <c r="G93" s="33">
        <v>6282.8803605000012</v>
      </c>
      <c r="H93" s="33">
        <v>7152.0577243999996</v>
      </c>
      <c r="I93" s="33">
        <v>9956.4249416999992</v>
      </c>
      <c r="J93" s="33">
        <v>8662.860048999999</v>
      </c>
      <c r="K93" s="33">
        <v>9922.7588250000008</v>
      </c>
      <c r="L93" s="33">
        <v>10749.998712600001</v>
      </c>
      <c r="M93" s="33">
        <v>12658.908987600002</v>
      </c>
      <c r="N93" s="33">
        <v>11811.240593800001</v>
      </c>
      <c r="O93" s="33">
        <v>10800.6042607</v>
      </c>
      <c r="P93" s="33">
        <v>10046.2921357</v>
      </c>
      <c r="Q93" s="33">
        <v>10935.983797299999</v>
      </c>
      <c r="R93" s="33">
        <v>9791.6858229999998</v>
      </c>
      <c r="S93" s="33">
        <v>9575.6320686999989</v>
      </c>
      <c r="T93" s="33">
        <v>9037.6162392999995</v>
      </c>
      <c r="U93" s="33">
        <v>9552.0655831999993</v>
      </c>
      <c r="V93" s="33">
        <v>7900.3806041000007</v>
      </c>
      <c r="W93" s="33">
        <v>8204.3291070000014</v>
      </c>
      <c r="X93" s="33">
        <v>7944.2593906999991</v>
      </c>
      <c r="Y93" s="33">
        <v>6834.3560038999995</v>
      </c>
      <c r="Z93" s="33">
        <v>7651.743823400001</v>
      </c>
      <c r="AA93" s="33">
        <v>7533.4418784</v>
      </c>
      <c r="AB93" s="33">
        <v>6315.4804592999999</v>
      </c>
      <c r="AC93" s="33">
        <v>5642.6610255000005</v>
      </c>
      <c r="AD93" s="33">
        <v>5517.0571010000003</v>
      </c>
      <c r="AE93" s="33">
        <v>4395.4633530999999</v>
      </c>
    </row>
    <row r="94" spans="1:31">
      <c r="A94" s="29" t="s">
        <v>40</v>
      </c>
      <c r="B94" s="29" t="s">
        <v>76</v>
      </c>
      <c r="C94" s="33">
        <v>0.16052644333999991</v>
      </c>
      <c r="D94" s="33">
        <v>0.2827750640999997</v>
      </c>
      <c r="E94" s="33">
        <v>0.51852984553999992</v>
      </c>
      <c r="F94" s="33">
        <v>0.80754780169999907</v>
      </c>
      <c r="G94" s="33">
        <v>1.1228704739999991</v>
      </c>
      <c r="H94" s="33">
        <v>1.5209609263599986</v>
      </c>
      <c r="I94" s="33">
        <v>1.7903127129999998</v>
      </c>
      <c r="J94" s="33">
        <v>2.0331182602999975</v>
      </c>
      <c r="K94" s="33">
        <v>2.5407391129999999</v>
      </c>
      <c r="L94" s="33">
        <v>2.9863733629999993</v>
      </c>
      <c r="M94" s="33">
        <v>3.6565079901999988</v>
      </c>
      <c r="N94" s="33">
        <v>3.502569662</v>
      </c>
      <c r="O94" s="33">
        <v>3.6853506892999994</v>
      </c>
      <c r="P94" s="33">
        <v>3.9219500709999982</v>
      </c>
      <c r="Q94" s="33">
        <v>4.1738342489999996</v>
      </c>
      <c r="R94" s="33">
        <v>4.3091982209999999</v>
      </c>
      <c r="S94" s="33">
        <v>4.1758717479999996</v>
      </c>
      <c r="T94" s="33">
        <v>4.2684255797999988</v>
      </c>
      <c r="U94" s="33">
        <v>4.2784317559999998</v>
      </c>
      <c r="V94" s="33">
        <v>4.3464613649999988</v>
      </c>
      <c r="W94" s="33">
        <v>4.1836714809999984</v>
      </c>
      <c r="X94" s="33">
        <v>4.1641788269999989</v>
      </c>
      <c r="Y94" s="33">
        <v>3.6483550029999989</v>
      </c>
      <c r="Z94" s="33">
        <v>3.8957946649999999</v>
      </c>
      <c r="AA94" s="33">
        <v>3.7589638909999983</v>
      </c>
      <c r="AB94" s="33">
        <v>3.3902760799999969</v>
      </c>
      <c r="AC94" s="33">
        <v>3.2586982229999988</v>
      </c>
      <c r="AD94" s="33">
        <v>3.0829634489999989</v>
      </c>
      <c r="AE94" s="33">
        <v>2.7007086529999991</v>
      </c>
    </row>
    <row r="95" spans="1:3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row>
    <row r="98" spans="1:31">
      <c r="A98" s="29" t="s">
        <v>130</v>
      </c>
      <c r="B98" s="29" t="s">
        <v>72</v>
      </c>
      <c r="C98" s="33">
        <v>2339.5413599999997</v>
      </c>
      <c r="D98" s="33">
        <v>3977.8553900000002</v>
      </c>
      <c r="E98" s="33">
        <v>4429.6994800000002</v>
      </c>
      <c r="F98" s="33">
        <v>7146.1902380599995</v>
      </c>
      <c r="G98" s="33">
        <v>3224.3851605000004</v>
      </c>
      <c r="H98" s="33">
        <v>3802.3989243999999</v>
      </c>
      <c r="I98" s="33">
        <v>6155.4337416999997</v>
      </c>
      <c r="J98" s="33">
        <v>5257.104249</v>
      </c>
      <c r="K98" s="33">
        <v>6354.518325</v>
      </c>
      <c r="L98" s="33">
        <v>7197.2032126000004</v>
      </c>
      <c r="M98" s="33">
        <v>9259.0404876000011</v>
      </c>
      <c r="N98" s="33">
        <v>8750.0675938000004</v>
      </c>
      <c r="O98" s="33">
        <v>8479.5707607000004</v>
      </c>
      <c r="P98" s="33">
        <v>7891.5169356999995</v>
      </c>
      <c r="Q98" s="33">
        <v>8696.3407972999994</v>
      </c>
      <c r="R98" s="33">
        <v>7696.9109230000004</v>
      </c>
      <c r="S98" s="33">
        <v>8094.1885686999995</v>
      </c>
      <c r="T98" s="33">
        <v>7565.8252392999993</v>
      </c>
      <c r="U98" s="33">
        <v>7930.6017831999998</v>
      </c>
      <c r="V98" s="33">
        <v>6572.3538041000002</v>
      </c>
      <c r="W98" s="33">
        <v>6775.0887070000008</v>
      </c>
      <c r="X98" s="33">
        <v>6710.7402906999996</v>
      </c>
      <c r="Y98" s="33">
        <v>6004.2728038999994</v>
      </c>
      <c r="Z98" s="33">
        <v>6688.2842234000009</v>
      </c>
      <c r="AA98" s="33">
        <v>6734.7490784000001</v>
      </c>
      <c r="AB98" s="33">
        <v>5686.9814593000001</v>
      </c>
      <c r="AC98" s="33">
        <v>4962.4459655000001</v>
      </c>
      <c r="AD98" s="33">
        <v>5131.836131</v>
      </c>
      <c r="AE98" s="33">
        <v>4073.9194130999999</v>
      </c>
    </row>
    <row r="99" spans="1:31">
      <c r="A99" s="29" t="s">
        <v>130</v>
      </c>
      <c r="B99" s="29" t="s">
        <v>76</v>
      </c>
      <c r="C99" s="33">
        <v>3.3214567299999997E-2</v>
      </c>
      <c r="D99" s="33">
        <v>6.2062659599999903E-2</v>
      </c>
      <c r="E99" s="33">
        <v>0.17608858399999999</v>
      </c>
      <c r="F99" s="33">
        <v>0.27040198800000004</v>
      </c>
      <c r="G99" s="33">
        <v>0.39620944999999996</v>
      </c>
      <c r="H99" s="33">
        <v>0.56014319499999998</v>
      </c>
      <c r="I99" s="33">
        <v>0.64464151800000002</v>
      </c>
      <c r="J99" s="33">
        <v>0.71839105999999897</v>
      </c>
      <c r="K99" s="33">
        <v>0.89304983999999998</v>
      </c>
      <c r="L99" s="33">
        <v>1.04796015</v>
      </c>
      <c r="M99" s="33">
        <v>1.23987643</v>
      </c>
      <c r="N99" s="33">
        <v>1.21617826</v>
      </c>
      <c r="O99" s="33">
        <v>1.298863769999999</v>
      </c>
      <c r="P99" s="33">
        <v>1.3660367899999992</v>
      </c>
      <c r="Q99" s="33">
        <v>1.4474899399999999</v>
      </c>
      <c r="R99" s="33">
        <v>1.4885677399999999</v>
      </c>
      <c r="S99" s="33">
        <v>1.46713195</v>
      </c>
      <c r="T99" s="33">
        <v>1.5015797200000001</v>
      </c>
      <c r="U99" s="33">
        <v>1.4650365499999998</v>
      </c>
      <c r="V99" s="33">
        <v>1.4695758400000001</v>
      </c>
      <c r="W99" s="33">
        <v>1.428513729999999</v>
      </c>
      <c r="X99" s="33">
        <v>1.4834996699999998</v>
      </c>
      <c r="Y99" s="33">
        <v>1.28714065</v>
      </c>
      <c r="Z99" s="33">
        <v>1.40725199</v>
      </c>
      <c r="AA99" s="33">
        <v>1.372677889999999</v>
      </c>
      <c r="AB99" s="33">
        <v>1.301854679999999</v>
      </c>
      <c r="AC99" s="33">
        <v>1.231577739999999</v>
      </c>
      <c r="AD99" s="33">
        <v>1.2602570100000001</v>
      </c>
      <c r="AE99" s="33">
        <v>1.08844725</v>
      </c>
    </row>
    <row r="100" spans="1:3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2.3758223000000002E-2</v>
      </c>
      <c r="E102" s="33">
        <v>2.6516079999999997E-2</v>
      </c>
      <c r="F102" s="33">
        <v>3.0523316999999998E-2</v>
      </c>
      <c r="G102" s="33">
        <v>2.9141191E-2</v>
      </c>
      <c r="H102" s="33">
        <v>2.8824166999999998E-2</v>
      </c>
      <c r="I102" s="33">
        <v>2.9167183000000003E-2</v>
      </c>
      <c r="J102" s="33">
        <v>2.6029785E-2</v>
      </c>
      <c r="K102" s="33">
        <v>2.4504115999999999E-2</v>
      </c>
      <c r="L102" s="33">
        <v>2.3928457E-2</v>
      </c>
      <c r="M102" s="33">
        <v>2.2641650999999999E-2</v>
      </c>
      <c r="N102" s="33">
        <v>2.0140504999999902E-2</v>
      </c>
      <c r="O102" s="33">
        <v>1.8771715000000001E-2</v>
      </c>
      <c r="P102" s="33">
        <v>1.7993895999999999E-2</v>
      </c>
      <c r="Q102" s="33">
        <v>1.7796369999999999E-2</v>
      </c>
      <c r="R102" s="33">
        <v>1.6813359999999999E-2</v>
      </c>
      <c r="S102" s="33">
        <v>1.54451685E-2</v>
      </c>
      <c r="T102" s="33">
        <v>1.4710589999999999E-2</v>
      </c>
      <c r="U102" s="33">
        <v>1.3998666999999999E-2</v>
      </c>
      <c r="V102" s="33">
        <v>0</v>
      </c>
      <c r="W102" s="33">
        <v>0</v>
      </c>
      <c r="X102" s="33">
        <v>0</v>
      </c>
      <c r="Y102" s="33">
        <v>0</v>
      </c>
      <c r="Z102" s="33">
        <v>0</v>
      </c>
      <c r="AA102" s="33">
        <v>0</v>
      </c>
      <c r="AB102" s="33">
        <v>0</v>
      </c>
      <c r="AC102" s="33">
        <v>0</v>
      </c>
      <c r="AD102" s="33">
        <v>0</v>
      </c>
      <c r="AE102" s="33">
        <v>0</v>
      </c>
    </row>
    <row r="103" spans="1:31">
      <c r="A103" s="29" t="s">
        <v>131</v>
      </c>
      <c r="B103" s="29" t="s">
        <v>72</v>
      </c>
      <c r="C103" s="33">
        <v>2097.2582000000002</v>
      </c>
      <c r="D103" s="33">
        <v>2748.2538</v>
      </c>
      <c r="E103" s="33">
        <v>3073.6862000000001</v>
      </c>
      <c r="F103" s="33">
        <v>3170.8155000000002</v>
      </c>
      <c r="G103" s="33">
        <v>3058.4952000000003</v>
      </c>
      <c r="H103" s="33">
        <v>3349.6587999999997</v>
      </c>
      <c r="I103" s="33">
        <v>3800.9912000000004</v>
      </c>
      <c r="J103" s="33">
        <v>3405.7557999999999</v>
      </c>
      <c r="K103" s="33">
        <v>3568.2404999999999</v>
      </c>
      <c r="L103" s="33">
        <v>3552.7955000000002</v>
      </c>
      <c r="M103" s="33">
        <v>3399.8685</v>
      </c>
      <c r="N103" s="33">
        <v>3061.1729999999998</v>
      </c>
      <c r="O103" s="33">
        <v>2321.0335</v>
      </c>
      <c r="P103" s="33">
        <v>2154.7752</v>
      </c>
      <c r="Q103" s="33">
        <v>2239.643</v>
      </c>
      <c r="R103" s="33">
        <v>2094.7748999999999</v>
      </c>
      <c r="S103" s="33">
        <v>1481.4435000000001</v>
      </c>
      <c r="T103" s="33">
        <v>1471.7909999999999</v>
      </c>
      <c r="U103" s="33">
        <v>1621.4638</v>
      </c>
      <c r="V103" s="33">
        <v>1328.0268000000001</v>
      </c>
      <c r="W103" s="33">
        <v>1429.2403999999999</v>
      </c>
      <c r="X103" s="33">
        <v>1233.5191</v>
      </c>
      <c r="Y103" s="33">
        <v>830.08319999999992</v>
      </c>
      <c r="Z103" s="33">
        <v>963.45960000000002</v>
      </c>
      <c r="AA103" s="33">
        <v>798.69280000000003</v>
      </c>
      <c r="AB103" s="33">
        <v>628.49900000000002</v>
      </c>
      <c r="AC103" s="33">
        <v>680.21506000000011</v>
      </c>
      <c r="AD103" s="33">
        <v>385.22096999999997</v>
      </c>
      <c r="AE103" s="33">
        <v>321.54394000000002</v>
      </c>
    </row>
    <row r="104" spans="1:31">
      <c r="A104" s="29" t="s">
        <v>131</v>
      </c>
      <c r="B104" s="29" t="s">
        <v>76</v>
      </c>
      <c r="C104" s="33">
        <v>3.6957808799999999E-2</v>
      </c>
      <c r="D104" s="33">
        <v>5.9712650999999901E-2</v>
      </c>
      <c r="E104" s="33">
        <v>9.361900699999999E-2</v>
      </c>
      <c r="F104" s="33">
        <v>0.15994920700000001</v>
      </c>
      <c r="G104" s="33">
        <v>0.221978444999999</v>
      </c>
      <c r="H104" s="33">
        <v>0.29333036499999998</v>
      </c>
      <c r="I104" s="33">
        <v>0.36788757299999986</v>
      </c>
      <c r="J104" s="33">
        <v>0.41474539199999999</v>
      </c>
      <c r="K104" s="33">
        <v>0.50320874999999998</v>
      </c>
      <c r="L104" s="33">
        <v>0.62245485000000011</v>
      </c>
      <c r="M104" s="33">
        <v>0.78669250999999996</v>
      </c>
      <c r="N104" s="33">
        <v>0.75346675000000007</v>
      </c>
      <c r="O104" s="33">
        <v>0.79469396999999997</v>
      </c>
      <c r="P104" s="33">
        <v>0.85504589499999994</v>
      </c>
      <c r="Q104" s="33">
        <v>0.9332370499999999</v>
      </c>
      <c r="R104" s="33">
        <v>0.97051531999999996</v>
      </c>
      <c r="S104" s="33">
        <v>0.91917996999999996</v>
      </c>
      <c r="T104" s="33">
        <v>0.97054693000000003</v>
      </c>
      <c r="U104" s="33">
        <v>0.95949381999999994</v>
      </c>
      <c r="V104" s="33">
        <v>1.0354115199999989</v>
      </c>
      <c r="W104" s="33">
        <v>0.99875013999999995</v>
      </c>
      <c r="X104" s="33">
        <v>0.95853591999999987</v>
      </c>
      <c r="Y104" s="33">
        <v>0.83622408999999887</v>
      </c>
      <c r="Z104" s="33">
        <v>0.80062915000000001</v>
      </c>
      <c r="AA104" s="33">
        <v>0.71515250000000008</v>
      </c>
      <c r="AB104" s="33">
        <v>0.54542063999999901</v>
      </c>
      <c r="AC104" s="33">
        <v>0.5740882799999999</v>
      </c>
      <c r="AD104" s="33">
        <v>0.36169937400000002</v>
      </c>
      <c r="AE104" s="33">
        <v>0.35360175399999999</v>
      </c>
    </row>
    <row r="105" spans="1:3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5.56355865E-2</v>
      </c>
      <c r="D107" s="33">
        <v>0.11427531640000001</v>
      </c>
      <c r="E107" s="33">
        <v>0.12621094899999999</v>
      </c>
      <c r="F107" s="33">
        <v>0.182619315</v>
      </c>
      <c r="G107" s="33">
        <v>0.18312186899999999</v>
      </c>
      <c r="H107" s="33">
        <v>0.18079687699999999</v>
      </c>
      <c r="I107" s="33">
        <v>0.16630503199999999</v>
      </c>
      <c r="J107" s="33">
        <v>0.1501196115</v>
      </c>
      <c r="K107" s="33">
        <v>0.14429767570000002</v>
      </c>
      <c r="L107" s="33">
        <v>0.133652412</v>
      </c>
      <c r="M107" s="33">
        <v>0.13382564750000001</v>
      </c>
      <c r="N107" s="33">
        <v>0.1121412393</v>
      </c>
      <c r="O107" s="33">
        <v>8.3840066000000005E-2</v>
      </c>
      <c r="P107" s="33">
        <v>7.8975822999999903E-2</v>
      </c>
      <c r="Q107" s="33">
        <v>8.1322102000000007E-2</v>
      </c>
      <c r="R107" s="33">
        <v>7.7497425000000009E-2</v>
      </c>
      <c r="S107" s="33">
        <v>6.8852614399999998E-2</v>
      </c>
      <c r="T107" s="33">
        <v>6.3896290999999883E-2</v>
      </c>
      <c r="U107" s="33">
        <v>6.2485243599999907E-2</v>
      </c>
      <c r="V107" s="33">
        <v>5.7488365499999999E-2</v>
      </c>
      <c r="W107" s="33">
        <v>1.8797332999999999E-2</v>
      </c>
      <c r="X107" s="33">
        <v>0</v>
      </c>
      <c r="Y107" s="33">
        <v>0</v>
      </c>
      <c r="Z107" s="33">
        <v>0</v>
      </c>
      <c r="AA107" s="33">
        <v>0</v>
      </c>
      <c r="AB107" s="33">
        <v>0</v>
      </c>
      <c r="AC107" s="33">
        <v>0</v>
      </c>
      <c r="AD107" s="33">
        <v>0</v>
      </c>
      <c r="AE107" s="33">
        <v>0</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0</v>
      </c>
      <c r="Z108" s="33">
        <v>0</v>
      </c>
      <c r="AA108" s="33">
        <v>0</v>
      </c>
      <c r="AB108" s="33">
        <v>0</v>
      </c>
      <c r="AC108" s="33">
        <v>0</v>
      </c>
      <c r="AD108" s="33">
        <v>0</v>
      </c>
      <c r="AE108" s="33">
        <v>0</v>
      </c>
    </row>
    <row r="109" spans="1:31">
      <c r="A109" s="29" t="s">
        <v>132</v>
      </c>
      <c r="B109" s="29" t="s">
        <v>76</v>
      </c>
      <c r="C109" s="33">
        <v>3.0595734600000001E-2</v>
      </c>
      <c r="D109" s="33">
        <v>6.0852509499999902E-2</v>
      </c>
      <c r="E109" s="33">
        <v>9.8751864999999994E-2</v>
      </c>
      <c r="F109" s="33">
        <v>0.20166737399999998</v>
      </c>
      <c r="G109" s="33">
        <v>0.294604017</v>
      </c>
      <c r="H109" s="33">
        <v>0.41244155299999885</v>
      </c>
      <c r="I109" s="33">
        <v>0.49006193499999995</v>
      </c>
      <c r="J109" s="33">
        <v>0.58085507999999897</v>
      </c>
      <c r="K109" s="33">
        <v>0.77522046999999983</v>
      </c>
      <c r="L109" s="33">
        <v>0.89971743000000004</v>
      </c>
      <c r="M109" s="33">
        <v>1.1479064199999989</v>
      </c>
      <c r="N109" s="33">
        <v>1.073413556</v>
      </c>
      <c r="O109" s="33">
        <v>1.1208673100000002</v>
      </c>
      <c r="P109" s="33">
        <v>1.198877519999999</v>
      </c>
      <c r="Q109" s="33">
        <v>1.3295163700000001</v>
      </c>
      <c r="R109" s="33">
        <v>1.3699851599999999</v>
      </c>
      <c r="S109" s="33">
        <v>1.3135013799999999</v>
      </c>
      <c r="T109" s="33">
        <v>1.328365789999999</v>
      </c>
      <c r="U109" s="33">
        <v>1.3797878700000001</v>
      </c>
      <c r="V109" s="33">
        <v>1.3709773000000001</v>
      </c>
      <c r="W109" s="33">
        <v>1.3165400599999999</v>
      </c>
      <c r="X109" s="33">
        <v>1.2989748799999989</v>
      </c>
      <c r="Y109" s="33">
        <v>1.15322675</v>
      </c>
      <c r="Z109" s="33">
        <v>1.2838368</v>
      </c>
      <c r="AA109" s="33">
        <v>1.27657216</v>
      </c>
      <c r="AB109" s="33">
        <v>1.19947417</v>
      </c>
      <c r="AC109" s="33">
        <v>1.11975782</v>
      </c>
      <c r="AD109" s="33">
        <v>1.1195711399999988</v>
      </c>
      <c r="AE109" s="33">
        <v>0.9625730399999991</v>
      </c>
    </row>
    <row r="110" spans="1:3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9.6747856399999999E-2</v>
      </c>
      <c r="D112" s="33">
        <v>9.48940214E-2</v>
      </c>
      <c r="E112" s="33">
        <v>0.11295729339999999</v>
      </c>
      <c r="F112" s="33">
        <v>0.10846526890000001</v>
      </c>
      <c r="G112" s="33">
        <v>0.10419509019999991</v>
      </c>
      <c r="H112" s="33">
        <v>0.10189779860000001</v>
      </c>
      <c r="I112" s="33">
        <v>9.3364286299999988E-2</v>
      </c>
      <c r="J112" s="33">
        <v>8.3950429999999993E-2</v>
      </c>
      <c r="K112" s="33">
        <v>7.8407854699999904E-2</v>
      </c>
      <c r="L112" s="33">
        <v>7.3606753999999996E-2</v>
      </c>
      <c r="M112" s="33">
        <v>6.7554585E-2</v>
      </c>
      <c r="N112" s="33">
        <v>6.1220543999999995E-2</v>
      </c>
      <c r="O112" s="33">
        <v>5.6295265999999997E-2</v>
      </c>
      <c r="P112" s="33">
        <v>4.2431080000000003E-2</v>
      </c>
      <c r="Q112" s="33">
        <v>3.7695023000000001E-2</v>
      </c>
      <c r="R112" s="33">
        <v>3.6486570000000003E-2</v>
      </c>
      <c r="S112" s="33">
        <v>3.3913272999999994E-2</v>
      </c>
      <c r="T112" s="33">
        <v>3.2137935999999895E-2</v>
      </c>
      <c r="U112" s="33">
        <v>3.06862659999999E-2</v>
      </c>
      <c r="V112" s="33">
        <v>2.8272249999999999E-2</v>
      </c>
      <c r="W112" s="33">
        <v>2.5341787000000001E-2</v>
      </c>
      <c r="X112" s="33">
        <v>2.2988155E-2</v>
      </c>
      <c r="Y112" s="33">
        <v>1.8774708000000001E-2</v>
      </c>
      <c r="Z112" s="33">
        <v>2.0607324999999999E-2</v>
      </c>
      <c r="AA112" s="33">
        <v>1.9803737999999998E-2</v>
      </c>
      <c r="AB112" s="33">
        <v>1.6505081000000001E-2</v>
      </c>
      <c r="AC112" s="33">
        <v>1.643756E-2</v>
      </c>
      <c r="AD112" s="33">
        <v>1.5887535000000001E-2</v>
      </c>
      <c r="AE112" s="33">
        <v>1.3703393999999999E-2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5.8049214999999897E-2</v>
      </c>
      <c r="D114" s="33">
        <v>9.5343551499999998E-2</v>
      </c>
      <c r="E114" s="33">
        <v>0.1436303092</v>
      </c>
      <c r="F114" s="33">
        <v>0.16829983099999898</v>
      </c>
      <c r="G114" s="33">
        <v>0.19853474470000002</v>
      </c>
      <c r="H114" s="33">
        <v>0.238723925</v>
      </c>
      <c r="I114" s="33">
        <v>0.266793432</v>
      </c>
      <c r="J114" s="33">
        <v>0.29341499300000001</v>
      </c>
      <c r="K114" s="33">
        <v>0.34017742099999998</v>
      </c>
      <c r="L114" s="33">
        <v>0.38371975999999891</v>
      </c>
      <c r="M114" s="33">
        <v>0.43618410299999999</v>
      </c>
      <c r="N114" s="33">
        <v>0.42096875699999997</v>
      </c>
      <c r="O114" s="33">
        <v>0.43046747299999999</v>
      </c>
      <c r="P114" s="33">
        <v>0.44480727400000003</v>
      </c>
      <c r="Q114" s="33">
        <v>0.41512461399999995</v>
      </c>
      <c r="R114" s="33">
        <v>0.42607730000000005</v>
      </c>
      <c r="S114" s="33">
        <v>0.41575048299999989</v>
      </c>
      <c r="T114" s="33">
        <v>0.41243757499999989</v>
      </c>
      <c r="U114" s="33">
        <v>0.41450414600000002</v>
      </c>
      <c r="V114" s="33">
        <v>0.40500699300000004</v>
      </c>
      <c r="W114" s="33">
        <v>0.37800909299999991</v>
      </c>
      <c r="X114" s="33">
        <v>0.36538787700000003</v>
      </c>
      <c r="Y114" s="33">
        <v>0.30852961299999998</v>
      </c>
      <c r="Z114" s="33">
        <v>0.33914936000000001</v>
      </c>
      <c r="AA114" s="33">
        <v>0.33583231999999996</v>
      </c>
      <c r="AB114" s="33">
        <v>0.283123714999999</v>
      </c>
      <c r="AC114" s="33">
        <v>0.28293982299999998</v>
      </c>
      <c r="AD114" s="33">
        <v>0.28460785999999988</v>
      </c>
      <c r="AE114" s="33">
        <v>0.240347222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1.7091176399999998E-3</v>
      </c>
      <c r="D119" s="33">
        <v>4.8036924999999989E-3</v>
      </c>
      <c r="E119" s="33">
        <v>6.4400803399999994E-3</v>
      </c>
      <c r="F119" s="33">
        <v>7.2294017000000006E-3</v>
      </c>
      <c r="G119" s="33">
        <v>1.15438173E-2</v>
      </c>
      <c r="H119" s="33">
        <v>1.6321888359999901E-2</v>
      </c>
      <c r="I119" s="33">
        <v>2.0928254999999989E-2</v>
      </c>
      <c r="J119" s="33">
        <v>2.5711735299999997E-2</v>
      </c>
      <c r="K119" s="33">
        <v>2.9082632000000001E-2</v>
      </c>
      <c r="L119" s="33">
        <v>3.2521173E-2</v>
      </c>
      <c r="M119" s="33">
        <v>4.5848527199999996E-2</v>
      </c>
      <c r="N119" s="33">
        <v>3.8542338999999988E-2</v>
      </c>
      <c r="O119" s="33">
        <v>4.0458166299999987E-2</v>
      </c>
      <c r="P119" s="33">
        <v>5.7182591999999983E-2</v>
      </c>
      <c r="Q119" s="33">
        <v>4.8466275000000003E-2</v>
      </c>
      <c r="R119" s="33">
        <v>5.4052700999999995E-2</v>
      </c>
      <c r="S119" s="33">
        <v>6.0307964999999998E-2</v>
      </c>
      <c r="T119" s="33">
        <v>5.5495564799999994E-2</v>
      </c>
      <c r="U119" s="33">
        <v>5.9609370000000002E-2</v>
      </c>
      <c r="V119" s="33">
        <v>6.5489711999999992E-2</v>
      </c>
      <c r="W119" s="33">
        <v>6.1858457999999894E-2</v>
      </c>
      <c r="X119" s="33">
        <v>5.7780479999999995E-2</v>
      </c>
      <c r="Y119" s="33">
        <v>6.3233899999999996E-2</v>
      </c>
      <c r="Z119" s="33">
        <v>6.4927365000000001E-2</v>
      </c>
      <c r="AA119" s="33">
        <v>5.8729020999999902E-2</v>
      </c>
      <c r="AB119" s="33">
        <v>6.0402875000000002E-2</v>
      </c>
      <c r="AC119" s="33">
        <v>5.0334559999999993E-2</v>
      </c>
      <c r="AD119" s="33">
        <v>5.682806499999999E-2</v>
      </c>
      <c r="AE119" s="33">
        <v>5.5739387000000001E-2</v>
      </c>
    </row>
    <row r="121" spans="1:31" collapsed="1"/>
  </sheetData>
  <sheetProtection algorithmName="SHA-512" hashValue="Wl2CofJt2Vs2hSRtQFqlbOTfWcJiN8s8rP1oFUzlgc7WLKjTbOt8LKzarJ+ve++91DzPrLMgJmbDQXGbHXGcaA==" saltValue="xGk09v4JiNSlQCGaqz6HFA=="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Cover</vt:lpstr>
      <vt:lpstr>Release notice</vt:lpstr>
      <vt:lpstr>Version notes</vt:lpstr>
      <vt:lpstr>Abbreviations and notes</vt:lpstr>
      <vt:lpstr>---Compare options---</vt:lpstr>
      <vt:lpstr>BaseCase_CF</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BaseCase_System Strength Cost</vt:lpstr>
      <vt:lpstr>Marinus_CF</vt:lpstr>
      <vt:lpstr>Marinus_Generation</vt:lpstr>
      <vt:lpstr>Marinus_Capacity</vt:lpstr>
      <vt:lpstr>Marinus_VOM Cost</vt:lpstr>
      <vt:lpstr>Marinus_FOM Cost</vt:lpstr>
      <vt:lpstr>Marinus_Fuel Cost</vt:lpstr>
      <vt:lpstr>Marinus_Build Cost</vt:lpstr>
      <vt:lpstr>Marinus_REHAB Cost</vt:lpstr>
      <vt:lpstr>Marinus_REZ Tx Cost</vt:lpstr>
      <vt:lpstr>Marinus_USE+DSP Cost</vt:lpstr>
      <vt:lpstr>Marinus_SyncCon Cost</vt:lpstr>
      <vt:lpstr>Marinus_System Strength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Damien Slinger</dc:creator>
  <cp:lastModifiedBy>Damien Slinger</cp:lastModifiedBy>
  <dcterms:created xsi:type="dcterms:W3CDTF">2021-06-22T01:19:21Z</dcterms:created>
  <dcterms:modified xsi:type="dcterms:W3CDTF">2021-06-22T01:19:41Z</dcterms:modified>
</cp:coreProperties>
</file>