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Y:\TasNetworks\7. Marinus PACR 2021\Annual outcome workbooks\Final workbooks\"/>
    </mc:Choice>
  </mc:AlternateContent>
  <xr:revisionPtr revIDLastSave="0" documentId="8_{6532817D-FE3F-4A3E-A2ED-63CF4E5553FD}" xr6:coauthVersionLast="45" xr6:coauthVersionMax="45" xr10:uidLastSave="{00000000-0000-0000-0000-000000000000}"/>
  <bookViews>
    <workbookView xWindow="57480" yWindow="-5565" windowWidth="29040" windowHeight="15840" xr2:uid="{82A6F766-50EE-4E37-ACD6-3545175FDD8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I56" i="7"/>
  <c r="I48" i="7"/>
  <c r="I60" i="7"/>
  <c r="I51" i="7"/>
  <c r="I54" i="7"/>
  <c r="I38" i="7"/>
  <c r="I57" i="7"/>
  <c r="I49" i="7"/>
  <c r="I61" i="7"/>
  <c r="I52" i="7"/>
  <c r="I35" i="7"/>
  <c r="I55" i="7"/>
  <c r="I59" i="7"/>
  <c r="I50" i="7"/>
  <c r="I33" i="7"/>
  <c r="I12" i="7"/>
  <c r="I27" i="7"/>
  <c r="I36" i="7"/>
  <c r="I34" i="7"/>
  <c r="I30" i="7"/>
  <c r="I31" i="7"/>
  <c r="I53" i="7"/>
  <c r="I39" i="7"/>
  <c r="I40" i="7"/>
  <c r="I29" i="7"/>
  <c r="I32" i="7"/>
  <c r="J7" i="7"/>
  <c r="I28" i="7"/>
  <c r="I14" i="7"/>
  <c r="J13" i="7"/>
  <c r="K1" i="7" l="1"/>
  <c r="I8" i="7"/>
  <c r="I11" i="7"/>
  <c r="I7" i="7"/>
  <c r="I26" i="7"/>
  <c r="I47" i="7"/>
  <c r="J49" i="7"/>
  <c r="J50" i="7"/>
  <c r="J38" i="7"/>
  <c r="J40" i="7"/>
  <c r="J15" i="7"/>
  <c r="K15" i="7"/>
  <c r="I13" i="7"/>
  <c r="J32" i="7"/>
  <c r="J53" i="7"/>
  <c r="J28" i="7"/>
  <c r="J11" i="7"/>
  <c r="J61" i="7"/>
  <c r="J36" i="7"/>
  <c r="J48" i="7"/>
  <c r="I10" i="7"/>
  <c r="J8" i="7"/>
  <c r="J52" i="7"/>
  <c r="J27" i="7"/>
  <c r="J29" i="7"/>
  <c r="K14" i="7"/>
  <c r="J60" i="7"/>
  <c r="J55" i="7"/>
  <c r="J56" i="7"/>
  <c r="J33" i="7"/>
  <c r="J9" i="7"/>
  <c r="K13" i="7"/>
  <c r="I9" i="7"/>
  <c r="J51" i="7"/>
  <c r="J47" i="7"/>
  <c r="J34" i="7"/>
  <c r="K9" i="7"/>
  <c r="I15" i="7"/>
  <c r="J10" i="7"/>
  <c r="J54" i="7"/>
  <c r="J39" i="7"/>
  <c r="J30" i="7"/>
  <c r="J12" i="7"/>
  <c r="K10" i="7"/>
  <c r="J35" i="7"/>
  <c r="J57" i="7"/>
  <c r="J59" i="7"/>
  <c r="J31" i="7"/>
  <c r="J26" i="7"/>
  <c r="J14" i="7"/>
  <c r="I16" i="7" l="1"/>
  <c r="J16" i="7" s="1"/>
  <c r="L1" i="7"/>
  <c r="K54" i="7"/>
  <c r="K39" i="7"/>
  <c r="K34" i="7"/>
  <c r="K33" i="7"/>
  <c r="K8" i="7"/>
  <c r="K36" i="7"/>
  <c r="K40" i="7"/>
  <c r="K31" i="7"/>
  <c r="K57" i="7"/>
  <c r="K59" i="7"/>
  <c r="K30" i="7"/>
  <c r="K12" i="7"/>
  <c r="K55" i="7"/>
  <c r="K29" i="7"/>
  <c r="K49" i="7"/>
  <c r="K50" i="7"/>
  <c r="K11" i="7"/>
  <c r="K32" i="7"/>
  <c r="K51" i="7"/>
  <c r="K60" i="7"/>
  <c r="K61" i="7"/>
  <c r="K53" i="7"/>
  <c r="K26" i="7"/>
  <c r="K52" i="7"/>
  <c r="K56" i="7"/>
  <c r="K38" i="7"/>
  <c r="K27" i="7"/>
  <c r="K35" i="7"/>
  <c r="K48" i="7"/>
  <c r="K28" i="7"/>
  <c r="K7" i="7"/>
  <c r="K47" i="7"/>
  <c r="K16" i="7" l="1"/>
  <c r="M1" i="7"/>
  <c r="L34" i="7"/>
  <c r="L29" i="7"/>
  <c r="L57" i="7"/>
  <c r="L50" i="7"/>
  <c r="L54" i="7"/>
  <c r="L33" i="7"/>
  <c r="L49" i="7"/>
  <c r="L53" i="7"/>
  <c r="L38" i="7"/>
  <c r="L30" i="7"/>
  <c r="L13" i="7"/>
  <c r="L61" i="7"/>
  <c r="L36" i="7"/>
  <c r="L31" i="7"/>
  <c r="L11" i="7"/>
  <c r="L8" i="7"/>
  <c r="L28" i="7"/>
  <c r="L10" i="7"/>
  <c r="L14" i="7"/>
  <c r="L52" i="7"/>
  <c r="L56" i="7"/>
  <c r="L7" i="7"/>
  <c r="L55" i="7"/>
  <c r="L48" i="7"/>
  <c r="L35" i="7"/>
  <c r="L15" i="7"/>
  <c r="L47" i="7"/>
  <c r="L60" i="7"/>
  <c r="L32" i="7"/>
  <c r="L12" i="7"/>
  <c r="L9" i="7"/>
  <c r="L39" i="7"/>
  <c r="L51" i="7"/>
  <c r="L26" i="7"/>
  <c r="L59" i="7"/>
  <c r="L40" i="7"/>
  <c r="L27" i="7"/>
  <c r="N1" i="7" l="1"/>
  <c r="L16" i="7"/>
  <c r="M61" i="7"/>
  <c r="M56" i="7"/>
  <c r="M31" i="7"/>
  <c r="M30" i="7"/>
  <c r="M11" i="7"/>
  <c r="M52" i="7"/>
  <c r="M48" i="7"/>
  <c r="M28" i="7"/>
  <c r="M34" i="7"/>
  <c r="M15" i="7"/>
  <c r="M55" i="7"/>
  <c r="M40" i="7"/>
  <c r="M49" i="7"/>
  <c r="M7" i="7"/>
  <c r="M9" i="7"/>
  <c r="M47" i="7"/>
  <c r="M60" i="7"/>
  <c r="M35" i="7"/>
  <c r="M57" i="7"/>
  <c r="M10" i="7"/>
  <c r="M8" i="7"/>
  <c r="M59" i="7"/>
  <c r="M51" i="7"/>
  <c r="M32" i="7"/>
  <c r="M27" i="7"/>
  <c r="M13" i="7"/>
  <c r="M29" i="7"/>
  <c r="M50" i="7"/>
  <c r="M54" i="7"/>
  <c r="M26" i="7"/>
  <c r="M12" i="7"/>
  <c r="M14" i="7"/>
  <c r="M36" i="7"/>
  <c r="M33" i="7"/>
  <c r="M38" i="7"/>
  <c r="M39" i="7"/>
  <c r="M53" i="7"/>
  <c r="M16" i="7" l="1"/>
  <c r="O1" i="7"/>
  <c r="N52" i="7"/>
  <c r="N55" i="7"/>
  <c r="N7" i="7"/>
  <c r="N47" i="7"/>
  <c r="N60" i="7"/>
  <c r="N35" i="7"/>
  <c r="N27" i="7"/>
  <c r="N11" i="7"/>
  <c r="N59" i="7"/>
  <c r="N51" i="7"/>
  <c r="N26" i="7"/>
  <c r="N12" i="7"/>
  <c r="N14" i="7"/>
  <c r="N54" i="7"/>
  <c r="N9" i="7"/>
  <c r="N57" i="7"/>
  <c r="N33" i="7"/>
  <c r="N15" i="7"/>
  <c r="N50" i="7"/>
  <c r="N61" i="7"/>
  <c r="N53" i="7"/>
  <c r="N39" i="7"/>
  <c r="N36" i="7"/>
  <c r="N49" i="7"/>
  <c r="N29" i="7"/>
  <c r="N8" i="7"/>
  <c r="N10" i="7"/>
  <c r="N56" i="7"/>
  <c r="N32" i="7"/>
  <c r="N34" i="7"/>
  <c r="N30" i="7"/>
  <c r="N48" i="7"/>
  <c r="N38" i="7"/>
  <c r="N13" i="7"/>
  <c r="N40" i="7"/>
  <c r="N31" i="7"/>
  <c r="N28" i="7"/>
  <c r="P1" i="7" l="1"/>
  <c r="N16" i="7"/>
  <c r="O59" i="7"/>
  <c r="O51" i="7"/>
  <c r="O26" i="7"/>
  <c r="O28" i="7"/>
  <c r="O7" i="7"/>
  <c r="O50" i="7"/>
  <c r="O53" i="7"/>
  <c r="O38" i="7"/>
  <c r="O39" i="7"/>
  <c r="O12" i="7"/>
  <c r="O11" i="7"/>
  <c r="O14" i="7"/>
  <c r="O56" i="7"/>
  <c r="O57" i="7"/>
  <c r="O32" i="7"/>
  <c r="O15" i="7"/>
  <c r="O48" i="7"/>
  <c r="O29" i="7"/>
  <c r="O8" i="7"/>
  <c r="O49" i="7"/>
  <c r="O40" i="7"/>
  <c r="O61" i="7"/>
  <c r="O33" i="7"/>
  <c r="O30" i="7"/>
  <c r="O9" i="7"/>
  <c r="O47" i="7"/>
  <c r="O31" i="7"/>
  <c r="O52" i="7"/>
  <c r="O27" i="7"/>
  <c r="O13" i="7"/>
  <c r="O54" i="7"/>
  <c r="O60" i="7"/>
  <c r="O35" i="7"/>
  <c r="O55" i="7"/>
  <c r="O10" i="7"/>
  <c r="O36" i="7"/>
  <c r="O34" i="7"/>
  <c r="O16" i="7" l="1"/>
  <c r="Q1" i="7"/>
  <c r="P38" i="7"/>
  <c r="P30" i="7"/>
  <c r="P50" i="7"/>
  <c r="P57" i="7"/>
  <c r="P15" i="7"/>
  <c r="P53" i="7"/>
  <c r="P56" i="7"/>
  <c r="P49" i="7"/>
  <c r="P32" i="7"/>
  <c r="P31" i="7"/>
  <c r="P10" i="7"/>
  <c r="P9" i="7"/>
  <c r="P13" i="7"/>
  <c r="P55" i="7"/>
  <c r="P33" i="7"/>
  <c r="P36" i="7"/>
  <c r="P48" i="7"/>
  <c r="P61" i="7"/>
  <c r="P29" i="7"/>
  <c r="P26" i="7"/>
  <c r="P51" i="7"/>
  <c r="P12" i="7"/>
  <c r="P60" i="7"/>
  <c r="P52" i="7"/>
  <c r="P59" i="7"/>
  <c r="P11" i="7"/>
  <c r="P14" i="7"/>
  <c r="P34" i="7"/>
  <c r="P47" i="7"/>
  <c r="P27" i="7"/>
  <c r="P28" i="7"/>
  <c r="P8" i="7"/>
  <c r="P54" i="7"/>
  <c r="P39" i="7"/>
  <c r="P40" i="7"/>
  <c r="P7" i="7"/>
  <c r="P35" i="7"/>
  <c r="R1" i="7" l="1"/>
  <c r="P16" i="7"/>
  <c r="Q56" i="7"/>
  <c r="Q61" i="7"/>
  <c r="Q9" i="7"/>
  <c r="Q48" i="7"/>
  <c r="Q60" i="7"/>
  <c r="Q35" i="7"/>
  <c r="Q27" i="7"/>
  <c r="Q8" i="7"/>
  <c r="Q10" i="7"/>
  <c r="Q51" i="7"/>
  <c r="Q55" i="7"/>
  <c r="Q40" i="7"/>
  <c r="Q28" i="7"/>
  <c r="Q15" i="7"/>
  <c r="Q53" i="7"/>
  <c r="Q13" i="7"/>
  <c r="Q54" i="7"/>
  <c r="Q47" i="7"/>
  <c r="Q36" i="7"/>
  <c r="Q38" i="7"/>
  <c r="Q59" i="7"/>
  <c r="Q30" i="7"/>
  <c r="Q11" i="7"/>
  <c r="Q14" i="7"/>
  <c r="Q29" i="7"/>
  <c r="Q12" i="7"/>
  <c r="Q57" i="7"/>
  <c r="Q50" i="7"/>
  <c r="Q26" i="7"/>
  <c r="Q7" i="7"/>
  <c r="Q49" i="7"/>
  <c r="Q33" i="7"/>
  <c r="Q32" i="7"/>
  <c r="Q34" i="7"/>
  <c r="Q39" i="7"/>
  <c r="Q52" i="7"/>
  <c r="Q31" i="7"/>
  <c r="Q16" i="7" l="1"/>
  <c r="S1" i="7"/>
  <c r="R52" i="7"/>
  <c r="R56" i="7"/>
  <c r="R38" i="7"/>
  <c r="R48" i="7"/>
  <c r="R60" i="7"/>
  <c r="R55" i="7"/>
  <c r="R27" i="7"/>
  <c r="R35" i="7"/>
  <c r="R51" i="7"/>
  <c r="R47" i="7"/>
  <c r="R40" i="7"/>
  <c r="R8" i="7"/>
  <c r="R31" i="7"/>
  <c r="R54" i="7"/>
  <c r="R39" i="7"/>
  <c r="R33" i="7"/>
  <c r="R26" i="7"/>
  <c r="R12" i="7"/>
  <c r="R14" i="7"/>
  <c r="R57" i="7"/>
  <c r="R59" i="7"/>
  <c r="R30" i="7"/>
  <c r="R13" i="7"/>
  <c r="R15" i="7"/>
  <c r="R29" i="7"/>
  <c r="R49" i="7"/>
  <c r="R50" i="7"/>
  <c r="R34" i="7"/>
  <c r="R11" i="7"/>
  <c r="R9" i="7"/>
  <c r="R36" i="7"/>
  <c r="R32" i="7"/>
  <c r="R53" i="7"/>
  <c r="R28" i="7"/>
  <c r="R7" i="7"/>
  <c r="R10" i="7"/>
  <c r="R61" i="7"/>
  <c r="T1" i="7" l="1"/>
  <c r="R16" i="7"/>
  <c r="S54" i="7"/>
  <c r="S39" i="7"/>
  <c r="S33" i="7"/>
  <c r="S12" i="7"/>
  <c r="S27" i="7"/>
  <c r="S57" i="7"/>
  <c r="S59" i="7"/>
  <c r="S60" i="7"/>
  <c r="S15" i="7"/>
  <c r="S49" i="7"/>
  <c r="S50" i="7"/>
  <c r="S30" i="7"/>
  <c r="S8" i="7"/>
  <c r="S14" i="7"/>
  <c r="S61" i="7"/>
  <c r="S53" i="7"/>
  <c r="S51" i="7"/>
  <c r="S26" i="7"/>
  <c r="S13" i="7"/>
  <c r="S36" i="7"/>
  <c r="S52" i="7"/>
  <c r="S56" i="7"/>
  <c r="S34" i="7"/>
  <c r="S29" i="7"/>
  <c r="S9" i="7"/>
  <c r="S31" i="7"/>
  <c r="S35" i="7"/>
  <c r="S48" i="7"/>
  <c r="S28" i="7"/>
  <c r="S11" i="7"/>
  <c r="S10" i="7"/>
  <c r="S32" i="7"/>
  <c r="S55" i="7"/>
  <c r="S40" i="7"/>
  <c r="S38" i="7"/>
  <c r="S7" i="7"/>
  <c r="S47" i="7"/>
  <c r="S16" i="7" l="1"/>
  <c r="U1" i="7"/>
  <c r="T30" i="7"/>
  <c r="T51" i="7"/>
  <c r="T54" i="7"/>
  <c r="T12" i="7"/>
  <c r="T57" i="7"/>
  <c r="T59" i="7"/>
  <c r="T34" i="7"/>
  <c r="T33" i="7"/>
  <c r="T8" i="7"/>
  <c r="T49" i="7"/>
  <c r="T50" i="7"/>
  <c r="T40" i="7"/>
  <c r="T38" i="7"/>
  <c r="T14" i="7"/>
  <c r="T61" i="7"/>
  <c r="T53" i="7"/>
  <c r="T28" i="7"/>
  <c r="T32" i="7"/>
  <c r="T10" i="7"/>
  <c r="T52" i="7"/>
  <c r="T36" i="7"/>
  <c r="T31" i="7"/>
  <c r="T29" i="7"/>
  <c r="T15" i="7"/>
  <c r="T55" i="7"/>
  <c r="T56" i="7"/>
  <c r="T26" i="7"/>
  <c r="T11" i="7"/>
  <c r="T13" i="7"/>
  <c r="T47" i="7"/>
  <c r="T48" i="7"/>
  <c r="T35" i="7"/>
  <c r="T7" i="7"/>
  <c r="T9" i="7"/>
  <c r="T39" i="7"/>
  <c r="T60" i="7"/>
  <c r="T27" i="7"/>
  <c r="V1" i="7" l="1"/>
  <c r="T16" i="7"/>
  <c r="U56" i="7"/>
  <c r="U13" i="7"/>
  <c r="U55" i="7"/>
  <c r="U49" i="7"/>
  <c r="U47" i="7"/>
  <c r="U40" i="7"/>
  <c r="U34" i="7"/>
  <c r="U11" i="7"/>
  <c r="U14" i="7"/>
  <c r="U60" i="7"/>
  <c r="U31" i="7"/>
  <c r="U7" i="7"/>
  <c r="U50" i="7"/>
  <c r="U26" i="7"/>
  <c r="U54" i="7"/>
  <c r="U12" i="7"/>
  <c r="U59" i="7"/>
  <c r="U15" i="7"/>
  <c r="U10" i="7"/>
  <c r="U29" i="7"/>
  <c r="U51" i="7"/>
  <c r="U33" i="7"/>
  <c r="U53" i="7"/>
  <c r="U38" i="7"/>
  <c r="U57" i="7"/>
  <c r="U27" i="7"/>
  <c r="U61" i="7"/>
  <c r="U36" i="7"/>
  <c r="U30" i="7"/>
  <c r="U39" i="7"/>
  <c r="U8" i="7"/>
  <c r="U52" i="7"/>
  <c r="U28" i="7"/>
  <c r="U32" i="7"/>
  <c r="U9" i="7"/>
  <c r="U48" i="7"/>
  <c r="U35" i="7"/>
  <c r="U16" i="7" l="1"/>
  <c r="W1" i="7"/>
  <c r="V48" i="7"/>
  <c r="V34" i="7"/>
  <c r="V33" i="7"/>
  <c r="V14" i="7"/>
  <c r="V55" i="7"/>
  <c r="V40" i="7"/>
  <c r="V7" i="7"/>
  <c r="V30" i="7"/>
  <c r="V8" i="7"/>
  <c r="V47" i="7"/>
  <c r="V60" i="7"/>
  <c r="V61" i="7"/>
  <c r="V38" i="7"/>
  <c r="V11" i="7"/>
  <c r="V59" i="7"/>
  <c r="V51" i="7"/>
  <c r="V31" i="7"/>
  <c r="V35" i="7"/>
  <c r="V15" i="7"/>
  <c r="V50" i="7"/>
  <c r="V54" i="7"/>
  <c r="V26" i="7"/>
  <c r="V9" i="7"/>
  <c r="V53" i="7"/>
  <c r="V57" i="7"/>
  <c r="V29" i="7"/>
  <c r="V28" i="7"/>
  <c r="V10" i="7"/>
  <c r="V36" i="7"/>
  <c r="V49" i="7"/>
  <c r="V52" i="7"/>
  <c r="V12" i="7"/>
  <c r="V13" i="7"/>
  <c r="V56" i="7"/>
  <c r="V32" i="7"/>
  <c r="V39" i="7"/>
  <c r="V27" i="7"/>
  <c r="X1" i="7" l="1"/>
  <c r="V16" i="7"/>
  <c r="W15" i="7"/>
  <c r="W7" i="7"/>
  <c r="W48" i="7"/>
  <c r="W49" i="7"/>
  <c r="W40" i="7"/>
  <c r="W61" i="7"/>
  <c r="W32" i="7"/>
  <c r="W12" i="7"/>
  <c r="W10" i="7"/>
  <c r="W31" i="7"/>
  <c r="W52" i="7"/>
  <c r="W27" i="7"/>
  <c r="W33" i="7"/>
  <c r="W39" i="7"/>
  <c r="W38" i="7"/>
  <c r="W11" i="7"/>
  <c r="W57" i="7"/>
  <c r="W9" i="7"/>
  <c r="W14" i="7"/>
  <c r="W60" i="7"/>
  <c r="W35" i="7"/>
  <c r="W30" i="7"/>
  <c r="W8" i="7"/>
  <c r="W59" i="7"/>
  <c r="W51" i="7"/>
  <c r="W47" i="7"/>
  <c r="W28" i="7"/>
  <c r="W13" i="7"/>
  <c r="W50" i="7"/>
  <c r="W54" i="7"/>
  <c r="W26" i="7"/>
  <c r="W34" i="7"/>
  <c r="W53" i="7"/>
  <c r="W29" i="7"/>
  <c r="W56" i="7"/>
  <c r="W55" i="7"/>
  <c r="W36" i="7"/>
  <c r="W16" i="7" l="1"/>
  <c r="Y1" i="7"/>
  <c r="X14" i="7"/>
  <c r="X56" i="7"/>
  <c r="X13" i="7"/>
  <c r="X48" i="7"/>
  <c r="X61" i="7"/>
  <c r="X60" i="7"/>
  <c r="X52" i="7"/>
  <c r="X36" i="7"/>
  <c r="X33" i="7"/>
  <c r="X11" i="7"/>
  <c r="X12" i="7"/>
  <c r="X51" i="7"/>
  <c r="X55" i="7"/>
  <c r="X32" i="7"/>
  <c r="X28" i="7"/>
  <c r="X15" i="7"/>
  <c r="X27" i="7"/>
  <c r="X8" i="7"/>
  <c r="X57" i="7"/>
  <c r="X26" i="7"/>
  <c r="X49" i="7"/>
  <c r="X9" i="7"/>
  <c r="X34" i="7"/>
  <c r="X47" i="7"/>
  <c r="X7" i="7"/>
  <c r="X59" i="7"/>
  <c r="X31" i="7"/>
  <c r="X54" i="7"/>
  <c r="X39" i="7"/>
  <c r="X35" i="7"/>
  <c r="X50" i="7"/>
  <c r="X38" i="7"/>
  <c r="X30" i="7"/>
  <c r="X40" i="7"/>
  <c r="X53" i="7"/>
  <c r="X10" i="7"/>
  <c r="X29" i="7"/>
  <c r="Z1" i="7" l="1"/>
  <c r="X16" i="7"/>
  <c r="Y56" i="7"/>
  <c r="Y61" i="7"/>
  <c r="Y12" i="7"/>
  <c r="Y26" i="7"/>
  <c r="Y7" i="7"/>
  <c r="Y48" i="7"/>
  <c r="Y52" i="7"/>
  <c r="Y36" i="7"/>
  <c r="Y31" i="7"/>
  <c r="Y60" i="7"/>
  <c r="Y35" i="7"/>
  <c r="Y32" i="7"/>
  <c r="Y29" i="7"/>
  <c r="Y10" i="7"/>
  <c r="Y51" i="7"/>
  <c r="Y55" i="7"/>
  <c r="Y27" i="7"/>
  <c r="Y28" i="7"/>
  <c r="Y15" i="7"/>
  <c r="Y54" i="7"/>
  <c r="Y47" i="7"/>
  <c r="Y53" i="7"/>
  <c r="Y30" i="7"/>
  <c r="Y9" i="7"/>
  <c r="Y38" i="7"/>
  <c r="Y59" i="7"/>
  <c r="Y39" i="7"/>
  <c r="Y14" i="7"/>
  <c r="Y13" i="7"/>
  <c r="Y57" i="7"/>
  <c r="Y50" i="7"/>
  <c r="Y40" i="7"/>
  <c r="Y8" i="7"/>
  <c r="Y49" i="7"/>
  <c r="Y33" i="7"/>
  <c r="Y34" i="7"/>
  <c r="Y11" i="7"/>
  <c r="Y16" i="7" l="1"/>
  <c r="AA1" i="7"/>
  <c r="Z52" i="7"/>
  <c r="Z27" i="7"/>
  <c r="Z56" i="7"/>
  <c r="Z11" i="7"/>
  <c r="Z30" i="7"/>
  <c r="Z60" i="7"/>
  <c r="Z55" i="7"/>
  <c r="Z35" i="7"/>
  <c r="Z12" i="7"/>
  <c r="Z38" i="7"/>
  <c r="Z26" i="7"/>
  <c r="Z7" i="7"/>
  <c r="Z51" i="7"/>
  <c r="Z47" i="7"/>
  <c r="Z29" i="7"/>
  <c r="Z54" i="7"/>
  <c r="Z39" i="7"/>
  <c r="Z33" i="7"/>
  <c r="Z8" i="7"/>
  <c r="Z15" i="7"/>
  <c r="Z31" i="7"/>
  <c r="Z36" i="7"/>
  <c r="Z57" i="7"/>
  <c r="Z59" i="7"/>
  <c r="Z28" i="7"/>
  <c r="Z40" i="7"/>
  <c r="Z9" i="7"/>
  <c r="Z53" i="7"/>
  <c r="Z13" i="7"/>
  <c r="Z10" i="7"/>
  <c r="Z61" i="7"/>
  <c r="Z49" i="7"/>
  <c r="Z50" i="7"/>
  <c r="Z48" i="7"/>
  <c r="Z34" i="7"/>
  <c r="Z14" i="7"/>
  <c r="Z32" i="7"/>
  <c r="AB1" i="7" l="1"/>
  <c r="Z16" i="7"/>
  <c r="AA54" i="7"/>
  <c r="AA60" i="7"/>
  <c r="AA26" i="7"/>
  <c r="AA57" i="7"/>
  <c r="AA59" i="7"/>
  <c r="AA32" i="7"/>
  <c r="AA12" i="7"/>
  <c r="AA15" i="7"/>
  <c r="AA49" i="7"/>
  <c r="AA50" i="7"/>
  <c r="AA29" i="7"/>
  <c r="AA14" i="7"/>
  <c r="AA61" i="7"/>
  <c r="AA53" i="7"/>
  <c r="AA51" i="7"/>
  <c r="AA8" i="7"/>
  <c r="AA13" i="7"/>
  <c r="AA52" i="7"/>
  <c r="AA56" i="7"/>
  <c r="AA38" i="7"/>
  <c r="AA34" i="7"/>
  <c r="AA10" i="7"/>
  <c r="AA35" i="7"/>
  <c r="AA48" i="7"/>
  <c r="AA33" i="7"/>
  <c r="AA27" i="7"/>
  <c r="AA9" i="7"/>
  <c r="AA55" i="7"/>
  <c r="AA40" i="7"/>
  <c r="AA28" i="7"/>
  <c r="AA7" i="7"/>
  <c r="AA36" i="7"/>
  <c r="AA47" i="7"/>
  <c r="AA31" i="7"/>
  <c r="AA30" i="7"/>
  <c r="AA11" i="7"/>
  <c r="AA39" i="7"/>
  <c r="AA16" i="7" l="1"/>
  <c r="AC1" i="7"/>
  <c r="AB30" i="7"/>
  <c r="AB27" i="7"/>
  <c r="AB57" i="7"/>
  <c r="AB49" i="7"/>
  <c r="AB50" i="7"/>
  <c r="AB38" i="7"/>
  <c r="AB32" i="7"/>
  <c r="AB12" i="7"/>
  <c r="AB10" i="7"/>
  <c r="AB56" i="7"/>
  <c r="AB54" i="7"/>
  <c r="AB61" i="7"/>
  <c r="AB53" i="7"/>
  <c r="AB35" i="7"/>
  <c r="AB29" i="7"/>
  <c r="AB14" i="7"/>
  <c r="AB36" i="7"/>
  <c r="AB33" i="7"/>
  <c r="AB8" i="7"/>
  <c r="AB55" i="7"/>
  <c r="AB15" i="7"/>
  <c r="AB34" i="7"/>
  <c r="AB52" i="7"/>
  <c r="AB7" i="7"/>
  <c r="AB59" i="7"/>
  <c r="AB28" i="7"/>
  <c r="AB47" i="7"/>
  <c r="AB48" i="7"/>
  <c r="AB26" i="7"/>
  <c r="AB13" i="7"/>
  <c r="AB9" i="7"/>
  <c r="AB39" i="7"/>
  <c r="AB60" i="7"/>
  <c r="AB40" i="7"/>
  <c r="AB11" i="7"/>
  <c r="AB51" i="7"/>
  <c r="AB31" i="7"/>
  <c r="AD1" i="7" l="1"/>
  <c r="AB16" i="7"/>
  <c r="AC28" i="7"/>
  <c r="AC47" i="7"/>
  <c r="AC40" i="7"/>
  <c r="AC30" i="7"/>
  <c r="AC27" i="7"/>
  <c r="AC14" i="7"/>
  <c r="AC59" i="7"/>
  <c r="AC60" i="7"/>
  <c r="AC26" i="7"/>
  <c r="AC11" i="7"/>
  <c r="AC15" i="7"/>
  <c r="AC50" i="7"/>
  <c r="AC51" i="7"/>
  <c r="AC57" i="7"/>
  <c r="AC31" i="7"/>
  <c r="AC10" i="7"/>
  <c r="AC33" i="7"/>
  <c r="AC39" i="7"/>
  <c r="AC54" i="7"/>
  <c r="AC53" i="7"/>
  <c r="AC38" i="7"/>
  <c r="AC34" i="7"/>
  <c r="AC8" i="7"/>
  <c r="AC61" i="7"/>
  <c r="AC36" i="7"/>
  <c r="AC49" i="7"/>
  <c r="AC29" i="7"/>
  <c r="AC12" i="7"/>
  <c r="AC52" i="7"/>
  <c r="AC56" i="7"/>
  <c r="AC35" i="7"/>
  <c r="AC32" i="7"/>
  <c r="AC13" i="7"/>
  <c r="AC55" i="7"/>
  <c r="AC48" i="7"/>
  <c r="AC7" i="7"/>
  <c r="AC9" i="7"/>
  <c r="AC16" i="7" l="1"/>
  <c r="AE1" i="7"/>
  <c r="AD38" i="7"/>
  <c r="AD35" i="7"/>
  <c r="AD60" i="7"/>
  <c r="AD59" i="7"/>
  <c r="AD50" i="7"/>
  <c r="AD54" i="7"/>
  <c r="AD30" i="7"/>
  <c r="AD27" i="7"/>
  <c r="AD10" i="7"/>
  <c r="AD53" i="7"/>
  <c r="AD57" i="7"/>
  <c r="AD26" i="7"/>
  <c r="AD52" i="7"/>
  <c r="AD11" i="7"/>
  <c r="AD36" i="7"/>
  <c r="AD49" i="7"/>
  <c r="AD39" i="7"/>
  <c r="AD14" i="7"/>
  <c r="AD47" i="7"/>
  <c r="AD33" i="7"/>
  <c r="AD7" i="7"/>
  <c r="AD15" i="7"/>
  <c r="AD13" i="7"/>
  <c r="AD51" i="7"/>
  <c r="AD56" i="7"/>
  <c r="AD32" i="7"/>
  <c r="AD34" i="7"/>
  <c r="AD48" i="7"/>
  <c r="AD61" i="7"/>
  <c r="AD29" i="7"/>
  <c r="AD12" i="7"/>
  <c r="AD55" i="7"/>
  <c r="AD40" i="7"/>
  <c r="AD31" i="7"/>
  <c r="AD8" i="7"/>
  <c r="AD9" i="7"/>
  <c r="AD28" i="7"/>
  <c r="AD16" i="7" l="1"/>
  <c r="AF1" i="7"/>
  <c r="AE60" i="7"/>
  <c r="AE35" i="7"/>
  <c r="AE27" i="7"/>
  <c r="AE39" i="7"/>
  <c r="AE56" i="7"/>
  <c r="AE34" i="7"/>
  <c r="AE48" i="7"/>
  <c r="AE7" i="7"/>
  <c r="AE61" i="7"/>
  <c r="AE15" i="7"/>
  <c r="AE11" i="7"/>
  <c r="AE59" i="7"/>
  <c r="AE51" i="7"/>
  <c r="AE30" i="7"/>
  <c r="AE28" i="7"/>
  <c r="AE32" i="7"/>
  <c r="AE38" i="7"/>
  <c r="AE10" i="7"/>
  <c r="AE33" i="7"/>
  <c r="AE49" i="7"/>
  <c r="AE14" i="7"/>
  <c r="AE55" i="7"/>
  <c r="AE31" i="7"/>
  <c r="AE12" i="7"/>
  <c r="AE50" i="7"/>
  <c r="AE54" i="7"/>
  <c r="AE26" i="7"/>
  <c r="AE47" i="7"/>
  <c r="AE8" i="7"/>
  <c r="AE53" i="7"/>
  <c r="AE36" i="7"/>
  <c r="AE57" i="7"/>
  <c r="AE9" i="7"/>
  <c r="AE29" i="7"/>
  <c r="AE40" i="7"/>
  <c r="AE13" i="7"/>
  <c r="AE52" i="7"/>
  <c r="AG1" i="7" l="1"/>
  <c r="AE16" i="7"/>
  <c r="AF53" i="7"/>
  <c r="AF57" i="7"/>
  <c r="AF29" i="7"/>
  <c r="AF59" i="7"/>
  <c r="AF13" i="7"/>
  <c r="AF56" i="7"/>
  <c r="AF49" i="7"/>
  <c r="AF31" i="7"/>
  <c r="AF7" i="7"/>
  <c r="AF15" i="7"/>
  <c r="AF48" i="7"/>
  <c r="AF27" i="7"/>
  <c r="AF8" i="7"/>
  <c r="AF28" i="7"/>
  <c r="AF39" i="7"/>
  <c r="AF61" i="7"/>
  <c r="AF54" i="7"/>
  <c r="AF32" i="7"/>
  <c r="AF30" i="7"/>
  <c r="AF14" i="7"/>
  <c r="AF60" i="7"/>
  <c r="AF52" i="7"/>
  <c r="AF40" i="7"/>
  <c r="AF12" i="7"/>
  <c r="AF10" i="7"/>
  <c r="AF51" i="7"/>
  <c r="AF55" i="7"/>
  <c r="AF50" i="7"/>
  <c r="AF26" i="7"/>
  <c r="AF9" i="7"/>
  <c r="AF34" i="7"/>
  <c r="AF47" i="7"/>
  <c r="AF36" i="7"/>
  <c r="AF11" i="7"/>
  <c r="AF35" i="7"/>
  <c r="AF38" i="7"/>
  <c r="AF33" i="7"/>
  <c r="AF16" i="7" l="1"/>
  <c r="AH1" i="7"/>
  <c r="AG56" i="7"/>
  <c r="AG61" i="7"/>
  <c r="AG39" i="7"/>
  <c r="AG26" i="7"/>
  <c r="AG7" i="7"/>
  <c r="AG48" i="7"/>
  <c r="AG52" i="7"/>
  <c r="AG34" i="7"/>
  <c r="AG30" i="7"/>
  <c r="AG28" i="7"/>
  <c r="AG32" i="7"/>
  <c r="AG60" i="7"/>
  <c r="AG35" i="7"/>
  <c r="AG12" i="7"/>
  <c r="AG29" i="7"/>
  <c r="AG10" i="7"/>
  <c r="AG51" i="7"/>
  <c r="AG55" i="7"/>
  <c r="AG53" i="7"/>
  <c r="AG9" i="7"/>
  <c r="AG54" i="7"/>
  <c r="AG47" i="7"/>
  <c r="AG31" i="7"/>
  <c r="AG11" i="7"/>
  <c r="AG15" i="7"/>
  <c r="AG38" i="7"/>
  <c r="AG59" i="7"/>
  <c r="AG27" i="7"/>
  <c r="AG36" i="7"/>
  <c r="AG13" i="7"/>
  <c r="AG57" i="7"/>
  <c r="AG50" i="7"/>
  <c r="AG40" i="7"/>
  <c r="AG8" i="7"/>
  <c r="AG49" i="7"/>
  <c r="AG33" i="7"/>
  <c r="AG14" i="7"/>
  <c r="AG16" i="7" l="1"/>
  <c r="AI1" i="7"/>
  <c r="AH40" i="7"/>
  <c r="AH54" i="7"/>
  <c r="AH39" i="7"/>
  <c r="AH48" i="7"/>
  <c r="AH35" i="7"/>
  <c r="AH14" i="7"/>
  <c r="AH57" i="7"/>
  <c r="AH59" i="7"/>
  <c r="AH28" i="7"/>
  <c r="AH33" i="7"/>
  <c r="AH9" i="7"/>
  <c r="AH49" i="7"/>
  <c r="AH50" i="7"/>
  <c r="AH56" i="7"/>
  <c r="AH12" i="7"/>
  <c r="AH15" i="7"/>
  <c r="AH32" i="7"/>
  <c r="AH53" i="7"/>
  <c r="AH30" i="7"/>
  <c r="AH13" i="7"/>
  <c r="AH8" i="7"/>
  <c r="AH61" i="7"/>
  <c r="AH36" i="7"/>
  <c r="AH29" i="7"/>
  <c r="AH26" i="7"/>
  <c r="AH52" i="7"/>
  <c r="AH31" i="7"/>
  <c r="AH38" i="7"/>
  <c r="AH10" i="7"/>
  <c r="AH60" i="7"/>
  <c r="AH55" i="7"/>
  <c r="AH27" i="7"/>
  <c r="AH34" i="7"/>
  <c r="AH51" i="7"/>
  <c r="AH47" i="7"/>
  <c r="AH11" i="7"/>
  <c r="AH7" i="7"/>
  <c r="AJ1" i="7" l="1"/>
  <c r="AH16" i="7"/>
  <c r="AI56" i="7"/>
  <c r="AI26" i="7"/>
  <c r="AI38" i="7"/>
  <c r="AI52" i="7"/>
  <c r="AI35" i="7"/>
  <c r="AI55" i="7"/>
  <c r="AI40" i="7"/>
  <c r="AI34" i="7"/>
  <c r="AI29" i="7"/>
  <c r="AI11" i="7"/>
  <c r="AI32" i="7"/>
  <c r="AI14" i="7"/>
  <c r="AI28" i="7"/>
  <c r="AI13" i="7"/>
  <c r="AI8" i="7"/>
  <c r="AI48" i="7"/>
  <c r="AI47" i="7"/>
  <c r="AI31" i="7"/>
  <c r="AI12" i="7"/>
  <c r="AI7" i="7"/>
  <c r="AI54" i="7"/>
  <c r="AI39" i="7"/>
  <c r="AI51" i="7"/>
  <c r="AI33" i="7"/>
  <c r="AI15" i="7"/>
  <c r="AI57" i="7"/>
  <c r="AI59" i="7"/>
  <c r="AI30" i="7"/>
  <c r="AI49" i="7"/>
  <c r="AI50" i="7"/>
  <c r="AI27" i="7"/>
  <c r="AI61" i="7"/>
  <c r="AI53" i="7"/>
  <c r="AI36" i="7"/>
  <c r="AI60" i="7"/>
  <c r="AI10" i="7"/>
  <c r="AI9" i="7"/>
  <c r="AK1" i="7" l="1"/>
  <c r="AI16" i="7"/>
  <c r="AJ38" i="7"/>
  <c r="AJ15" i="7"/>
  <c r="AJ32" i="7"/>
  <c r="AJ52" i="7"/>
  <c r="AJ36" i="7"/>
  <c r="AJ28" i="7"/>
  <c r="AJ7" i="7"/>
  <c r="AJ9" i="7"/>
  <c r="AJ55" i="7"/>
  <c r="AJ56" i="7"/>
  <c r="AJ33" i="7"/>
  <c r="AJ13" i="7"/>
  <c r="AJ14" i="7"/>
  <c r="AJ47" i="7"/>
  <c r="AJ48" i="7"/>
  <c r="AJ26" i="7"/>
  <c r="AJ10" i="7"/>
  <c r="AJ39" i="7"/>
  <c r="AJ27" i="7"/>
  <c r="AJ35" i="7"/>
  <c r="AJ29" i="7"/>
  <c r="AJ60" i="7"/>
  <c r="AJ30" i="7"/>
  <c r="AJ51" i="7"/>
  <c r="AJ31" i="7"/>
  <c r="AJ11" i="7"/>
  <c r="AJ57" i="7"/>
  <c r="AJ59" i="7"/>
  <c r="AJ34" i="7"/>
  <c r="AJ8" i="7"/>
  <c r="AJ49" i="7"/>
  <c r="AJ50" i="7"/>
  <c r="AJ40" i="7"/>
  <c r="AJ54" i="7"/>
  <c r="AJ61" i="7"/>
  <c r="AJ53" i="7"/>
  <c r="AJ12" i="7"/>
  <c r="AJ16" i="7" l="1"/>
  <c r="AK61" i="7"/>
  <c r="AK36" i="7"/>
  <c r="AK32" i="7"/>
  <c r="AK39" i="7"/>
  <c r="AK9" i="7"/>
  <c r="AK52" i="7"/>
  <c r="AK56" i="7"/>
  <c r="AK28" i="7"/>
  <c r="AK30" i="7"/>
  <c r="AK13" i="7"/>
  <c r="AK34" i="7"/>
  <c r="AK55" i="7"/>
  <c r="AK48" i="7"/>
  <c r="AK57" i="7"/>
  <c r="AK27" i="7"/>
  <c r="AK14" i="7"/>
  <c r="AK10" i="7"/>
  <c r="AK47" i="7"/>
  <c r="AK40" i="7"/>
  <c r="AK26" i="7"/>
  <c r="AK8" i="7"/>
  <c r="AK15" i="7"/>
  <c r="AK12" i="7"/>
  <c r="AK59" i="7"/>
  <c r="AK60" i="7"/>
  <c r="AK35" i="7"/>
  <c r="AK50" i="7"/>
  <c r="AK51" i="7"/>
  <c r="AK29" i="7"/>
  <c r="AK7" i="7"/>
  <c r="AK33" i="7"/>
  <c r="AK54" i="7"/>
  <c r="AK31" i="7"/>
  <c r="AK53" i="7"/>
  <c r="AK38" i="7"/>
  <c r="AK49" i="7"/>
  <c r="AK11" i="7"/>
  <c r="AK16" i="7" l="1"/>
</calcChain>
</file>

<file path=xl/sharedStrings.xml><?xml version="1.0" encoding="utf-8"?>
<sst xmlns="http://schemas.openxmlformats.org/spreadsheetml/2006/main" count="10297" uniqueCount="170">
  <si>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</si>
  <si>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</si>
  <si>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</si>
  <si>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 22</t>
    </r>
    <r>
      <rPr>
        <sz val="11"/>
        <rFont val="Calibri"/>
        <family val="2"/>
        <scheme val="minor"/>
      </rPr>
      <t xml:space="preserve"> June 2021</t>
    </r>
    <r>
      <rPr>
        <sz val="11"/>
        <color theme="1"/>
        <rFont val="Calibri"/>
        <family val="2"/>
        <scheme val="minor"/>
      </rPr>
      <t xml:space="preserve">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</si>
  <si>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</si>
  <si>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</si>
  <si>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</si>
  <si>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</si>
  <si>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</si>
  <si>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</si>
  <si>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</si>
  <si>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</si>
  <si>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</si>
  <si>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</si>
  <si>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</si>
  <si>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</si>
  <si>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High DER Scenario.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</si>
  <si>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</si>
  <si>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</si>
  <si>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</si>
  <si>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</si>
  <si>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</si>
  <si>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</si>
  <si>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</si>
  <si>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</si>
  <si>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</si>
  <si>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</si>
  <si>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</si>
  <si>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</si>
  <si>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</si>
  <si>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</si>
  <si>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</si>
  <si>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</si>
  <si>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</si>
  <si>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</si>
  <si>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</si>
  <si>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</si>
  <si>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</si>
  <si>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</si>
  <si>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</si>
  <si>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</si>
  <si>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</si>
  <si>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</si>
  <si>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</si>
  <si>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</si>
  <si>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</si>
  <si>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</si>
  <si>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</si>
  <si>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</si>
  <si>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</si>
  <si>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</si>
  <si>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</si>
  <si>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</si>
  <si>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</si>
  <si>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</si>
  <si>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</si>
  <si>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</si>
  <si>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</si>
  <si>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</si>
  <si>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</si>
  <si>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</si>
  <si>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</si>
  <si>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</si>
  <si>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</si>
  <si>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</si>
  <si>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</si>
  <si>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</si>
  <si>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</si>
  <si>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</si>
  <si>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</si>
  <si>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</si>
  <si>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</si>
  <si>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</si>
  <si>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</si>
  <si>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</si>
  <si>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</si>
  <si>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</si>
  <si>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</si>
  <si>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</si>
  <si>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</si>
  <si>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</si>
  <si>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</si>
  <si>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</si>
  <si>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</si>
  <si>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</si>
  <si>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</si>
  <si>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</si>
  <si>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</si>
  <si>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</si>
  <si>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</si>
  <si>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</si>
  <si>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</si>
  <si>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</si>
  <si>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</si>
  <si>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</si>
  <si>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</si>
  <si>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</si>
  <si>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</si>
  <si>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</si>
  <si>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</si>
  <si>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</si>
  <si>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</si>
  <si>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</si>
  <si>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</si>
  <si>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</si>
  <si>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</si>
  <si>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</si>
  <si>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</si>
  <si>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</si>
  <si>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</si>
  <si>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</si>
  <si>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</si>
  <si>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</si>
  <si>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</si>
  <si>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</si>
  <si>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</si>
  <si>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</si>
  <si>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</si>
  <si>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</si>
  <si>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</si>
  <si>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</si>
  <si>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</si>
  <si>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</si>
  <si>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</si>
  <si>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</si>
  <si>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</si>
  <si>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High DER Scenario</t>
  </si>
  <si>
    <t>Explicitly modelled generation</t>
  </si>
  <si>
    <t>Region</t>
  </si>
  <si>
    <t>Technology</t>
  </si>
  <si>
    <t>NSW1</t>
  </si>
  <si>
    <t>QLD1</t>
  </si>
  <si>
    <t>VIC1</t>
  </si>
  <si>
    <t>SA1</t>
  </si>
  <si>
    <t>TAS1</t>
  </si>
  <si>
    <t>Explicitly modelled pumping</t>
  </si>
  <si>
    <t>Non-controllable capacity</t>
  </si>
  <si>
    <t>Annual sent-out generation by technology (GWh) - BaseCase, High DER Scenario</t>
  </si>
  <si>
    <t>Total excluding storage</t>
  </si>
  <si>
    <t>Installed capacity by technology (MW) - BaseCase, High DER Scenario</t>
  </si>
  <si>
    <t>Capacity calculated on 1 July. In early study years some wind and solar projects enter later in the financial year and are therefore reflected in the following financial year's capacity.</t>
  </si>
  <si>
    <t>VOM cost by technology ($000s) - Base Case, High DER Scenario</t>
  </si>
  <si>
    <t>Real June 2020 dollars discounted to 1 July 2020</t>
  </si>
  <si>
    <t>FOM cost by technology ($000s) - Base Case, High DER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</si>
  <si>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</si>
  <si>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High DER Scenario</t>
  </si>
  <si>
    <t>New generation build cost (CAPEX) by technology ($000s) - Base Case, High DER Scenario</t>
  </si>
  <si>
    <t>CAPEX (Install)</t>
  </si>
  <si>
    <t>Real June 2020 dollars discounted to 1 July 2020. The total capital costs are annualised for modelling purposes.</t>
  </si>
  <si>
    <t>Rehabilition cost by technology ($000s) - Base Case, High DER Scenario</t>
  </si>
  <si>
    <t>REZ transmission expansion cost by region ($000s) - Base Case, High DER Scenario</t>
  </si>
  <si>
    <t>REZ Expansion</t>
  </si>
  <si>
    <t>Real June 2020 dollars discounted to 1 July 2020. As with the total capital costs, the REZ transmission expansion costs are annualised for modelling purposes.</t>
  </si>
  <si>
    <t>Total</t>
  </si>
  <si>
    <t>USE and USE / DSP cost by region ($000s) - Base Case, High DER Scenario</t>
  </si>
  <si>
    <t>Synchronous Condenser cost by region ($000s) - Base Case, High DER Scenario</t>
  </si>
  <si>
    <t>System Strength cost by region ($000s) - Base Case, High DER Scenario</t>
  </si>
  <si>
    <t>Annual capacity factor by technology - Marinus Link,  High DER Scenario</t>
  </si>
  <si>
    <t>Annual sent-out generation by technology (GWh) - Marinus Link, High DER Scenario</t>
  </si>
  <si>
    <t>Installed capacity by technology (MW) - Marinus Link, High DER Scenario</t>
  </si>
  <si>
    <t>VOM cost by technology ($000s) - Marinus Link, High DER Scenario</t>
  </si>
  <si>
    <t>FOM cost by technology ($000s) - Marinus Link, High DER Scenario</t>
  </si>
  <si>
    <t>Fuel cost by technology ($000s) - Marinus Link, High DER Scenario</t>
  </si>
  <si>
    <t>New generation build cost (CAPEX) by technology ($000s) - Marinus Link, High DER Scenario</t>
  </si>
  <si>
    <t>Rehabilition cost by technology ($000s) - Marinus Link, High DER Scenario</t>
  </si>
  <si>
    <t>REZ transmission expansion cost by region ($000s) - Marinus Link, High DER Scenario</t>
  </si>
  <si>
    <t>USE and USE / DSP cost by region ($000s) - Marinus Link, High DER Scenario</t>
  </si>
  <si>
    <t>Synchronous Condenser cost by region ($000s) - Marinus Link, High DER Scenario</t>
  </si>
  <si>
    <t>System Strength cost by region ($000s) - Marinus Link, High DER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</si>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</sst>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quot;$&quot;#,##0"/>
  </numFmts>
  <fonts count="18"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5">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xf numFmtId="166" fontId="16" fillId="9" borderId="0" xfId="0" applyNumberFormat="1" applyFont="1" applyFill="1"/>
    <xf numFmtId="3" fontId="0" fillId="8" borderId="0" xfId="0" applyNumberForma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16" fillId="9" borderId="0" xfId="0" applyFont="1" applyFill="1" applyAlignment="1">
      <alignment horizontal="center"/>
    </xf>
    <xf numFmtId="3" fontId="0" fillId="9" borderId="0" xfId="0" applyNumberForma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xr:uid="{7169CCFE-F854-46C3-9C3E-0040FD5FBAD2}"/>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9.4875655716873976E-5</c:v>
                </c:pt>
                <c:pt idx="1">
                  <c:v>8.3786856484948651E-5</c:v>
                </c:pt>
                <c:pt idx="2">
                  <c:v>9.5826551056234173E-5</c:v>
                </c:pt>
                <c:pt idx="3">
                  <c:v>22.849081469807484</c:v>
                </c:pt>
                <c:pt idx="4">
                  <c:v>-12.538882312948525</c:v>
                </c:pt>
                <c:pt idx="5">
                  <c:v>-8.0537380251903095</c:v>
                </c:pt>
                <c:pt idx="6">
                  <c:v>7.3903812546981501E-2</c:v>
                </c:pt>
                <c:pt idx="7">
                  <c:v>-3.9254631388286363</c:v>
                </c:pt>
                <c:pt idx="8">
                  <c:v>7.0709320651087912</c:v>
                </c:pt>
                <c:pt idx="9">
                  <c:v>6.720599232093198</c:v>
                </c:pt>
                <c:pt idx="10">
                  <c:v>6.4396539684257004</c:v>
                </c:pt>
                <c:pt idx="11">
                  <c:v>-4.144809627439594</c:v>
                </c:pt>
                <c:pt idx="12">
                  <c:v>9.4964534740115045</c:v>
                </c:pt>
                <c:pt idx="13">
                  <c:v>17.941122112641345</c:v>
                </c:pt>
                <c:pt idx="14">
                  <c:v>33.602427670677656</c:v>
                </c:pt>
                <c:pt idx="15">
                  <c:v>52.287524379139064</c:v>
                </c:pt>
                <c:pt idx="16">
                  <c:v>87.611717979423474</c:v>
                </c:pt>
                <c:pt idx="17">
                  <c:v>67.945614998957836</c:v>
                </c:pt>
                <c:pt idx="18">
                  <c:v>73.889699158342324</c:v>
                </c:pt>
                <c:pt idx="19">
                  <c:v>70.350227819427843</c:v>
                </c:pt>
                <c:pt idx="20">
                  <c:v>53.125191626959477</c:v>
                </c:pt>
                <c:pt idx="21">
                  <c:v>62.804218732413602</c:v>
                </c:pt>
                <c:pt idx="22">
                  <c:v>70.070593578931877</c:v>
                </c:pt>
                <c:pt idx="23">
                  <c:v>83.378926989311125</c:v>
                </c:pt>
                <c:pt idx="24">
                  <c:v>92.016839007970418</c:v>
                </c:pt>
                <c:pt idx="25">
                  <c:v>102.21283444559364</c:v>
                </c:pt>
                <c:pt idx="26">
                  <c:v>60.064556193629976</c:v>
                </c:pt>
                <c:pt idx="27">
                  <c:v>47.61858785039955</c:v>
                </c:pt>
                <c:pt idx="28">
                  <c:v>65.567336064307256</c:v>
                </c:pt>
              </c:numCache>
            </c:numRef>
          </c:val>
          <c:extLst>
            <c:ext xmlns:c16="http://schemas.microsoft.com/office/drawing/2014/chart" uri="{C3380CC4-5D6E-409C-BE32-E72D297353CC}">
              <c16:uniqueId val="{00000000-899E-40D3-82E5-302E78046289}"/>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1.7237921369308442E-5</c:v>
                </c:pt>
                <c:pt idx="1">
                  <c:v>1.4907935485098279E-5</c:v>
                </c:pt>
                <c:pt idx="2">
                  <c:v>1.5512591948208864E-5</c:v>
                </c:pt>
                <c:pt idx="3">
                  <c:v>-12.645630052131542</c:v>
                </c:pt>
                <c:pt idx="4">
                  <c:v>126.91301133535386</c:v>
                </c:pt>
                <c:pt idx="5">
                  <c:v>-5.0065243234166994</c:v>
                </c:pt>
                <c:pt idx="6">
                  <c:v>18.422608010344351</c:v>
                </c:pt>
                <c:pt idx="7">
                  <c:v>16.695792597864695</c:v>
                </c:pt>
                <c:pt idx="8">
                  <c:v>29.102953462265969</c:v>
                </c:pt>
                <c:pt idx="9">
                  <c:v>16.667668819720266</c:v>
                </c:pt>
                <c:pt idx="10">
                  <c:v>15.947815445674525</c:v>
                </c:pt>
                <c:pt idx="11">
                  <c:v>11.218717461382854</c:v>
                </c:pt>
                <c:pt idx="12">
                  <c:v>13.473996320906794</c:v>
                </c:pt>
                <c:pt idx="13">
                  <c:v>14.768797570039606</c:v>
                </c:pt>
                <c:pt idx="14">
                  <c:v>6.3879104846054977</c:v>
                </c:pt>
                <c:pt idx="15">
                  <c:v>11.217588633924548</c:v>
                </c:pt>
                <c:pt idx="16">
                  <c:v>20.136095759964142</c:v>
                </c:pt>
                <c:pt idx="17">
                  <c:v>16.265397164864815</c:v>
                </c:pt>
                <c:pt idx="18">
                  <c:v>17.866539442234846</c:v>
                </c:pt>
                <c:pt idx="19">
                  <c:v>17.010151255797478</c:v>
                </c:pt>
                <c:pt idx="20">
                  <c:v>12.25541529885726</c:v>
                </c:pt>
                <c:pt idx="21">
                  <c:v>14.227371028880414</c:v>
                </c:pt>
                <c:pt idx="22">
                  <c:v>16.621390104417806</c:v>
                </c:pt>
                <c:pt idx="23">
                  <c:v>18.378040614396507</c:v>
                </c:pt>
                <c:pt idx="24">
                  <c:v>20.729544188557657</c:v>
                </c:pt>
                <c:pt idx="25">
                  <c:v>23.092501631016727</c:v>
                </c:pt>
                <c:pt idx="26">
                  <c:v>13.755325332728914</c:v>
                </c:pt>
                <c:pt idx="27">
                  <c:v>8.3022281973210053</c:v>
                </c:pt>
                <c:pt idx="28">
                  <c:v>14.687041361801326</c:v>
                </c:pt>
              </c:numCache>
            </c:numRef>
          </c:val>
          <c:extLst>
            <c:ext xmlns:c16="http://schemas.microsoft.com/office/drawing/2014/chart" uri="{C3380CC4-5D6E-409C-BE32-E72D297353CC}">
              <c16:uniqueId val="{00000001-899E-40D3-82E5-302E78046289}"/>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-0.48314910940499978</c:v>
                </c:pt>
                <c:pt idx="1">
                  <c:v>-2.9335173194275703</c:v>
                </c:pt>
                <c:pt idx="2">
                  <c:v>-5.5971670750691551</c:v>
                </c:pt>
                <c:pt idx="3">
                  <c:v>-18.791076724208892</c:v>
                </c:pt>
                <c:pt idx="4">
                  <c:v>-16.799544247497337</c:v>
                </c:pt>
                <c:pt idx="5">
                  <c:v>-24.29136480607302</c:v>
                </c:pt>
                <c:pt idx="6">
                  <c:v>21.707294999143109</c:v>
                </c:pt>
                <c:pt idx="7">
                  <c:v>41.717838079115843</c:v>
                </c:pt>
                <c:pt idx="8">
                  <c:v>20.835718749193823</c:v>
                </c:pt>
                <c:pt idx="9">
                  <c:v>18.424801072939299</c:v>
                </c:pt>
                <c:pt idx="10">
                  <c:v>27.581880615294562</c:v>
                </c:pt>
                <c:pt idx="11">
                  <c:v>100.34590517795318</c:v>
                </c:pt>
                <c:pt idx="12">
                  <c:v>88.89879247618606</c:v>
                </c:pt>
                <c:pt idx="13">
                  <c:v>83.686649774921477</c:v>
                </c:pt>
                <c:pt idx="14">
                  <c:v>73.617913364696435</c:v>
                </c:pt>
                <c:pt idx="15">
                  <c:v>62.362130016151468</c:v>
                </c:pt>
                <c:pt idx="16">
                  <c:v>79.149878668460175</c:v>
                </c:pt>
                <c:pt idx="17">
                  <c:v>96.209894995960298</c:v>
                </c:pt>
                <c:pt idx="18">
                  <c:v>90.301342629547349</c:v>
                </c:pt>
                <c:pt idx="19">
                  <c:v>95.365223541711458</c:v>
                </c:pt>
                <c:pt idx="20">
                  <c:v>94.0998093107969</c:v>
                </c:pt>
                <c:pt idx="21">
                  <c:v>124.55204861542745</c:v>
                </c:pt>
                <c:pt idx="22">
                  <c:v>101.58611184959544</c:v>
                </c:pt>
                <c:pt idx="23">
                  <c:v>65.399631258844394</c:v>
                </c:pt>
                <c:pt idx="24">
                  <c:v>71.78746123674722</c:v>
                </c:pt>
                <c:pt idx="25">
                  <c:v>68.130500298650702</c:v>
                </c:pt>
                <c:pt idx="26">
                  <c:v>121.57784011094679</c:v>
                </c:pt>
                <c:pt idx="27">
                  <c:v>123.96702355920128</c:v>
                </c:pt>
                <c:pt idx="28">
                  <c:v>79.502148397938697</c:v>
                </c:pt>
              </c:numCache>
            </c:numRef>
          </c:val>
          <c:extLst>
            <c:ext xmlns:c16="http://schemas.microsoft.com/office/drawing/2014/chart" uri="{C3380CC4-5D6E-409C-BE32-E72D297353CC}">
              <c16:uniqueId val="{00000002-899E-40D3-82E5-302E78046289}"/>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6.6505256721517067E-2</c:v>
                </c:pt>
                <c:pt idx="1">
                  <c:v>0.52796288661099966</c:v>
                </c:pt>
                <c:pt idx="2">
                  <c:v>0.90055748871306418</c:v>
                </c:pt>
                <c:pt idx="3">
                  <c:v>-5.0169319742009978E-2</c:v>
                </c:pt>
                <c:pt idx="4">
                  <c:v>3.6179199949291649</c:v>
                </c:pt>
                <c:pt idx="5">
                  <c:v>5.3871438397833264</c:v>
                </c:pt>
                <c:pt idx="6">
                  <c:v>1.6281516654137522</c:v>
                </c:pt>
                <c:pt idx="7">
                  <c:v>1.8327708604694344</c:v>
                </c:pt>
                <c:pt idx="8">
                  <c:v>0.31685717249428852</c:v>
                </c:pt>
                <c:pt idx="9">
                  <c:v>2.2891481911707667</c:v>
                </c:pt>
                <c:pt idx="10">
                  <c:v>0.56256472888815912</c:v>
                </c:pt>
                <c:pt idx="11">
                  <c:v>1.90977985844895</c:v>
                </c:pt>
                <c:pt idx="12">
                  <c:v>-1.2999908140444896</c:v>
                </c:pt>
                <c:pt idx="13">
                  <c:v>-4.7465477038679529</c:v>
                </c:pt>
                <c:pt idx="14">
                  <c:v>-3.0818940768307366</c:v>
                </c:pt>
                <c:pt idx="15">
                  <c:v>-6.0922940792748701</c:v>
                </c:pt>
                <c:pt idx="16">
                  <c:v>-9.9624930627935679</c:v>
                </c:pt>
                <c:pt idx="17">
                  <c:v>-7.0142178653756568</c:v>
                </c:pt>
                <c:pt idx="18">
                  <c:v>-4.9370592652935015</c:v>
                </c:pt>
                <c:pt idx="19">
                  <c:v>-6.3356064653486541</c:v>
                </c:pt>
                <c:pt idx="20">
                  <c:v>-1.1090193386360478</c:v>
                </c:pt>
                <c:pt idx="21">
                  <c:v>-4.2990105181701361</c:v>
                </c:pt>
                <c:pt idx="22">
                  <c:v>-6.4554911138778985</c:v>
                </c:pt>
                <c:pt idx="23">
                  <c:v>-6.2849656524083546</c:v>
                </c:pt>
                <c:pt idx="24">
                  <c:v>-9.8862732859864053</c:v>
                </c:pt>
                <c:pt idx="25">
                  <c:v>-9.576891353291284</c:v>
                </c:pt>
                <c:pt idx="26">
                  <c:v>-6.7312528407879286</c:v>
                </c:pt>
                <c:pt idx="27">
                  <c:v>-4.7139688930112902</c:v>
                </c:pt>
                <c:pt idx="28">
                  <c:v>-6.2136388615747711</c:v>
                </c:pt>
              </c:numCache>
            </c:numRef>
          </c:val>
          <c:extLst>
            <c:ext xmlns:c16="http://schemas.microsoft.com/office/drawing/2014/chart" uri="{C3380CC4-5D6E-409C-BE32-E72D297353CC}">
              <c16:uniqueId val="{00000003-899E-40D3-82E5-302E78046289}"/>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12.63183969595522</c:v>
                </c:pt>
                <c:pt idx="4">
                  <c:v>-20.34287182466511</c:v>
                </c:pt>
                <c:pt idx="5">
                  <c:v>0.3826757009784178</c:v>
                </c:pt>
                <c:pt idx="6">
                  <c:v>-12.672270900940797</c:v>
                </c:pt>
                <c:pt idx="7">
                  <c:v>0</c:v>
                </c:pt>
                <c:pt idx="8">
                  <c:v>1.628891459955019</c:v>
                </c:pt>
                <c:pt idx="9">
                  <c:v>5.1859449055987945E-2</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899E-40D3-82E5-302E78046289}"/>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3.6911469910440741E-6</c:v>
                </c:pt>
                <c:pt idx="1">
                  <c:v>4.3833375211761448E-6</c:v>
                </c:pt>
                <c:pt idx="2">
                  <c:v>4.5842087856726721E-6</c:v>
                </c:pt>
                <c:pt idx="3">
                  <c:v>4.6602015099779234E-6</c:v>
                </c:pt>
                <c:pt idx="4">
                  <c:v>4.4960670275031587E-6</c:v>
                </c:pt>
                <c:pt idx="5">
                  <c:v>4.3863848986802624E-6</c:v>
                </c:pt>
                <c:pt idx="6">
                  <c:v>6.137567150290124E-6</c:v>
                </c:pt>
                <c:pt idx="7">
                  <c:v>6.5669638897982221</c:v>
                </c:pt>
                <c:pt idx="8">
                  <c:v>9.3083645126458148</c:v>
                </c:pt>
                <c:pt idx="9">
                  <c:v>9.4384313973601532</c:v>
                </c:pt>
                <c:pt idx="10">
                  <c:v>9.8179656529191561</c:v>
                </c:pt>
                <c:pt idx="11">
                  <c:v>10.056033757680373</c:v>
                </c:pt>
                <c:pt idx="12">
                  <c:v>10.397796454090495</c:v>
                </c:pt>
                <c:pt idx="13">
                  <c:v>12.911146620119892</c:v>
                </c:pt>
                <c:pt idx="14">
                  <c:v>13.277428527044568</c:v>
                </c:pt>
                <c:pt idx="15">
                  <c:v>12.511813559384159</c:v>
                </c:pt>
                <c:pt idx="16">
                  <c:v>17.644924002824322</c:v>
                </c:pt>
                <c:pt idx="17">
                  <c:v>16.12776143220588</c:v>
                </c:pt>
                <c:pt idx="18">
                  <c:v>17.500870809541869</c:v>
                </c:pt>
                <c:pt idx="19">
                  <c:v>17.019414778881401</c:v>
                </c:pt>
                <c:pt idx="20">
                  <c:v>13.180845986993635</c:v>
                </c:pt>
                <c:pt idx="21">
                  <c:v>8.5348568007821157</c:v>
                </c:pt>
                <c:pt idx="22">
                  <c:v>9.6660287359266945</c:v>
                </c:pt>
                <c:pt idx="23">
                  <c:v>10.055309836907487</c:v>
                </c:pt>
                <c:pt idx="24">
                  <c:v>13.233008514056914</c:v>
                </c:pt>
                <c:pt idx="25">
                  <c:v>10.88382444065393</c:v>
                </c:pt>
                <c:pt idx="26">
                  <c:v>6.6778298545127619</c:v>
                </c:pt>
                <c:pt idx="27">
                  <c:v>9.1543463759802393</c:v>
                </c:pt>
                <c:pt idx="28">
                  <c:v>15.84158308778677</c:v>
                </c:pt>
              </c:numCache>
            </c:numRef>
          </c:val>
          <c:extLst>
            <c:ext xmlns:c16="http://schemas.microsoft.com/office/drawing/2014/chart" uri="{C3380CC4-5D6E-409C-BE32-E72D297353CC}">
              <c16:uniqueId val="{00000005-899E-40D3-82E5-302E78046289}"/>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1.3552444414999997E-5</c:v>
                </c:pt>
                <c:pt idx="1">
                  <c:v>1.3485019421999999E-5</c:v>
                </c:pt>
                <c:pt idx="2">
                  <c:v>1.3618107578000003E-5</c:v>
                </c:pt>
                <c:pt idx="3">
                  <c:v>3.9913460360821003E-2</c:v>
                </c:pt>
                <c:pt idx="4">
                  <c:v>1.3662486817999995E-5</c:v>
                </c:pt>
                <c:pt idx="5">
                  <c:v>1.3604249820999999E-5</c:v>
                </c:pt>
                <c:pt idx="6">
                  <c:v>1.3620688230999997E-5</c:v>
                </c:pt>
                <c:pt idx="7">
                  <c:v>1.3658689264E-5</c:v>
                </c:pt>
                <c:pt idx="8">
                  <c:v>1.3555419999E-5</c:v>
                </c:pt>
                <c:pt idx="9">
                  <c:v>1.3536700847E-5</c:v>
                </c:pt>
                <c:pt idx="10">
                  <c:v>1.3650017388999999E-5</c:v>
                </c:pt>
                <c:pt idx="11">
                  <c:v>1.5696129275916957</c:v>
                </c:pt>
                <c:pt idx="12">
                  <c:v>1.5205968023708574</c:v>
                </c:pt>
                <c:pt idx="13">
                  <c:v>4.9869013036624915E-2</c:v>
                </c:pt>
                <c:pt idx="14">
                  <c:v>0.12561899785340705</c:v>
                </c:pt>
                <c:pt idx="15">
                  <c:v>-6.6095489516799028E-2</c:v>
                </c:pt>
                <c:pt idx="16">
                  <c:v>2.8591828502350545</c:v>
                </c:pt>
                <c:pt idx="17">
                  <c:v>-5.4223967621469998E-2</c:v>
                </c:pt>
                <c:pt idx="18">
                  <c:v>-0.17941557458756141</c:v>
                </c:pt>
                <c:pt idx="19">
                  <c:v>0.37946519652239841</c:v>
                </c:pt>
                <c:pt idx="20">
                  <c:v>25.028172210720012</c:v>
                </c:pt>
                <c:pt idx="21">
                  <c:v>-1.7089457449692163</c:v>
                </c:pt>
                <c:pt idx="22">
                  <c:v>-0.52008740555821353</c:v>
                </c:pt>
                <c:pt idx="23">
                  <c:v>4.6675948552524753</c:v>
                </c:pt>
                <c:pt idx="24">
                  <c:v>-2.8594285332488125</c:v>
                </c:pt>
                <c:pt idx="25">
                  <c:v>-5.2930500356010164</c:v>
                </c:pt>
                <c:pt idx="26">
                  <c:v>7.3316248849086149E-2</c:v>
                </c:pt>
                <c:pt idx="27">
                  <c:v>-0.75909841620297447</c:v>
                </c:pt>
                <c:pt idx="28">
                  <c:v>0.796723340577566</c:v>
                </c:pt>
              </c:numCache>
            </c:numRef>
          </c:val>
          <c:extLst>
            <c:ext xmlns:c16="http://schemas.microsoft.com/office/drawing/2014/chart" uri="{C3380CC4-5D6E-409C-BE32-E72D297353CC}">
              <c16:uniqueId val="{00000006-899E-40D3-82E5-302E78046289}"/>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-6.2773299377699918E-3</c:v>
                </c:pt>
                <c:pt idx="1">
                  <c:v>-4.8121589301837957E-2</c:v>
                </c:pt>
                <c:pt idx="2">
                  <c:v>-2.0694870675109996E-2</c:v>
                </c:pt>
                <c:pt idx="3">
                  <c:v>0.45704738984231974</c:v>
                </c:pt>
                <c:pt idx="4">
                  <c:v>0.11356213764646964</c:v>
                </c:pt>
                <c:pt idx="5">
                  <c:v>-0.24056750465380172</c:v>
                </c:pt>
                <c:pt idx="6">
                  <c:v>-0.89507736735108023</c:v>
                </c:pt>
                <c:pt idx="7">
                  <c:v>-0.51383004044834157</c:v>
                </c:pt>
                <c:pt idx="8">
                  <c:v>-1.2812384824823757</c:v>
                </c:pt>
                <c:pt idx="9">
                  <c:v>-1.2967950024778039</c:v>
                </c:pt>
                <c:pt idx="10">
                  <c:v>-0.89710988748613907</c:v>
                </c:pt>
                <c:pt idx="11">
                  <c:v>-0.60008279284052424</c:v>
                </c:pt>
                <c:pt idx="12">
                  <c:v>-0.66699275978194872</c:v>
                </c:pt>
                <c:pt idx="13">
                  <c:v>-0.36706634368776303</c:v>
                </c:pt>
                <c:pt idx="14">
                  <c:v>-0.46431459029033156</c:v>
                </c:pt>
                <c:pt idx="15">
                  <c:v>-0.27622614440413235</c:v>
                </c:pt>
                <c:pt idx="16">
                  <c:v>0.21668815579905368</c:v>
                </c:pt>
                <c:pt idx="17">
                  <c:v>0.10923981688113417</c:v>
                </c:pt>
                <c:pt idx="18">
                  <c:v>0.14025377444801235</c:v>
                </c:pt>
                <c:pt idx="19">
                  <c:v>0.37950587821247428</c:v>
                </c:pt>
                <c:pt idx="20">
                  <c:v>0.52556269663448707</c:v>
                </c:pt>
                <c:pt idx="21">
                  <c:v>0.56278556129243773</c:v>
                </c:pt>
                <c:pt idx="22">
                  <c:v>0.73351856054010389</c:v>
                </c:pt>
                <c:pt idx="23">
                  <c:v>0.56208772490332559</c:v>
                </c:pt>
                <c:pt idx="24">
                  <c:v>0.63577143384741708</c:v>
                </c:pt>
                <c:pt idx="25">
                  <c:v>0.5713391258583852</c:v>
                </c:pt>
                <c:pt idx="26">
                  <c:v>0.26106652773803762</c:v>
                </c:pt>
                <c:pt idx="27">
                  <c:v>-1.1361023854245413</c:v>
                </c:pt>
                <c:pt idx="28">
                  <c:v>-0.92683753716040795</c:v>
                </c:pt>
              </c:numCache>
            </c:numRef>
          </c:val>
          <c:extLst>
            <c:ext xmlns:c16="http://schemas.microsoft.com/office/drawing/2014/chart" uri="{C3380CC4-5D6E-409C-BE32-E72D297353CC}">
              <c16:uniqueId val="{00000007-899E-40D3-82E5-302E78046289}"/>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8.8860324252443458E-7</c:v>
                </c:pt>
                <c:pt idx="1">
                  <c:v>9.5202907004932056E-7</c:v>
                </c:pt>
                <c:pt idx="2">
                  <c:v>8.9084475530398778E-7</c:v>
                </c:pt>
                <c:pt idx="3">
                  <c:v>0.4634463040483629</c:v>
                </c:pt>
                <c:pt idx="4">
                  <c:v>-0.25230764331427691</c:v>
                </c:pt>
                <c:pt idx="5">
                  <c:v>-0.16057003430024633</c:v>
                </c:pt>
                <c:pt idx="6">
                  <c:v>4.7845986047313997E-3</c:v>
                </c:pt>
                <c:pt idx="7">
                  <c:v>0.3666366521232467</c:v>
                </c:pt>
                <c:pt idx="8">
                  <c:v>-8.0653158342254755E-2</c:v>
                </c:pt>
                <c:pt idx="9">
                  <c:v>-7.2992476281473498E-2</c:v>
                </c:pt>
                <c:pt idx="10">
                  <c:v>-6.4223208212280947E-2</c:v>
                </c:pt>
                <c:pt idx="11">
                  <c:v>-0.27944966810369076</c:v>
                </c:pt>
                <c:pt idx="12">
                  <c:v>2.9354938300615686E-2</c:v>
                </c:pt>
                <c:pt idx="13">
                  <c:v>0.22697354922205704</c:v>
                </c:pt>
                <c:pt idx="14">
                  <c:v>0.5942106743716995</c:v>
                </c:pt>
                <c:pt idx="15">
                  <c:v>0.99678122172294203</c:v>
                </c:pt>
                <c:pt idx="16">
                  <c:v>1.9649074376116442</c:v>
                </c:pt>
                <c:pt idx="17">
                  <c:v>1.5949068579335253</c:v>
                </c:pt>
                <c:pt idx="18">
                  <c:v>1.7306730103273549</c:v>
                </c:pt>
                <c:pt idx="19">
                  <c:v>1.6477581990381223</c:v>
                </c:pt>
                <c:pt idx="20">
                  <c:v>1.3709629751626562</c:v>
                </c:pt>
                <c:pt idx="21">
                  <c:v>1.0643780648915526</c:v>
                </c:pt>
                <c:pt idx="22">
                  <c:v>1.3147159440935174</c:v>
                </c:pt>
                <c:pt idx="23">
                  <c:v>1.2918354112334236</c:v>
                </c:pt>
                <c:pt idx="24">
                  <c:v>1.2078137753025404</c:v>
                </c:pt>
                <c:pt idx="25">
                  <c:v>1.4499217264868858</c:v>
                </c:pt>
                <c:pt idx="26">
                  <c:v>0.83403258814614312</c:v>
                </c:pt>
                <c:pt idx="27">
                  <c:v>0.58815193285054557</c:v>
                </c:pt>
                <c:pt idx="28">
                  <c:v>1.2743012688011659</c:v>
                </c:pt>
              </c:numCache>
            </c:numRef>
          </c:val>
          <c:extLst>
            <c:ext xmlns:c16="http://schemas.microsoft.com/office/drawing/2014/chart" uri="{C3380CC4-5D6E-409C-BE32-E72D297353CC}">
              <c16:uniqueId val="{00000008-899E-40D3-82E5-302E78046289}"/>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20.699380000005476</c:v>
                </c:pt>
                <c:pt idx="1">
                  <c:v>135.20848999997543</c:v>
                </c:pt>
                <c:pt idx="2">
                  <c:v>265.77842000001692</c:v>
                </c:pt>
                <c:pt idx="3">
                  <c:v>816.16019551818317</c:v>
                </c:pt>
                <c:pt idx="4">
                  <c:v>-369.82721609054715</c:v>
                </c:pt>
                <c:pt idx="5">
                  <c:v>249.10119635245792</c:v>
                </c:pt>
                <c:pt idx="6">
                  <c:v>-1279.5747496416661</c:v>
                </c:pt>
                <c:pt idx="7">
                  <c:v>-2011.0679468790622</c:v>
                </c:pt>
                <c:pt idx="8">
                  <c:v>-363.73160914936307</c:v>
                </c:pt>
                <c:pt idx="9">
                  <c:v>-588.39810021943413</c:v>
                </c:pt>
                <c:pt idx="10">
                  <c:v>-1142.0175323945441</c:v>
                </c:pt>
                <c:pt idx="11">
                  <c:v>-1753.8433614796741</c:v>
                </c:pt>
                <c:pt idx="12">
                  <c:v>-1189.5631142398997</c:v>
                </c:pt>
                <c:pt idx="13">
                  <c:v>-1650.3072093154769</c:v>
                </c:pt>
                <c:pt idx="14">
                  <c:v>644.21149999999761</c:v>
                </c:pt>
                <c:pt idx="15">
                  <c:v>1140.4695000000138</c:v>
                </c:pt>
                <c:pt idx="16">
                  <c:v>625.63689999999042</c:v>
                </c:pt>
                <c:pt idx="17">
                  <c:v>1160.6026999999995</c:v>
                </c:pt>
                <c:pt idx="18">
                  <c:v>1440.7778999999973</c:v>
                </c:pt>
                <c:pt idx="19">
                  <c:v>243.73300000000745</c:v>
                </c:pt>
                <c:pt idx="20">
                  <c:v>537.84700000000885</c:v>
                </c:pt>
                <c:pt idx="21">
                  <c:v>640.64670000000115</c:v>
                </c:pt>
                <c:pt idx="22">
                  <c:v>19.322900000002846</c:v>
                </c:pt>
                <c:pt idx="23">
                  <c:v>228.1207999999915</c:v>
                </c:pt>
                <c:pt idx="24">
                  <c:v>405.14910000000054</c:v>
                </c:pt>
                <c:pt idx="25">
                  <c:v>69.231799999999566</c:v>
                </c:pt>
                <c:pt idx="26">
                  <c:v>70.564600000001519</c:v>
                </c:pt>
                <c:pt idx="27">
                  <c:v>200.66979999998875</c:v>
                </c:pt>
                <c:pt idx="28">
                  <c:v>7.2563000000009197</c:v>
                </c:pt>
              </c:numCache>
            </c:numRef>
          </c:val>
          <c:extLst>
            <c:ext xmlns:c16="http://schemas.microsoft.com/office/drawing/2014/chart" uri="{C3380CC4-5D6E-409C-BE32-E72D297353CC}">
              <c16:uniqueId val="{00000000-4DF4-4273-A700-53E86E728153}"/>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0.20750000000771252</c:v>
                </c:pt>
                <c:pt idx="1">
                  <c:v>39.456700000002456</c:v>
                </c:pt>
                <c:pt idx="2">
                  <c:v>-1.58009999999922</c:v>
                </c:pt>
                <c:pt idx="3">
                  <c:v>367.70213957341548</c:v>
                </c:pt>
                <c:pt idx="4">
                  <c:v>702.45876089454396</c:v>
                </c:pt>
                <c:pt idx="5">
                  <c:v>597.61180831683669</c:v>
                </c:pt>
                <c:pt idx="6">
                  <c:v>563.21304011313259</c:v>
                </c:pt>
                <c:pt idx="7">
                  <c:v>631.31242232663135</c:v>
                </c:pt>
                <c:pt idx="8">
                  <c:v>-785.57173669347685</c:v>
                </c:pt>
                <c:pt idx="9">
                  <c:v>71.431016702023044</c:v>
                </c:pt>
                <c:pt idx="10">
                  <c:v>231.7318261388391</c:v>
                </c:pt>
                <c:pt idx="11">
                  <c:v>256.76889999998821</c:v>
                </c:pt>
                <c:pt idx="12">
                  <c:v>314.50360000000364</c:v>
                </c:pt>
                <c:pt idx="13">
                  <c:v>159.10930000000008</c:v>
                </c:pt>
                <c:pt idx="14">
                  <c:v>172.35080000000016</c:v>
                </c:pt>
                <c:pt idx="15">
                  <c:v>320.59230000000025</c:v>
                </c:pt>
                <c:pt idx="16">
                  <c:v>1009.7651000000005</c:v>
                </c:pt>
                <c:pt idx="17">
                  <c:v>950.68650000002526</c:v>
                </c:pt>
                <c:pt idx="18">
                  <c:v>756.29839999999967</c:v>
                </c:pt>
                <c:pt idx="19">
                  <c:v>593.8726999999999</c:v>
                </c:pt>
                <c:pt idx="20">
                  <c:v>712.05579999999827</c:v>
                </c:pt>
                <c:pt idx="21">
                  <c:v>682.87150000000111</c:v>
                </c:pt>
                <c:pt idx="22">
                  <c:v>665.18539999999848</c:v>
                </c:pt>
                <c:pt idx="23">
                  <c:v>1171.9830000000111</c:v>
                </c:pt>
                <c:pt idx="24">
                  <c:v>1191.6109999999971</c:v>
                </c:pt>
                <c:pt idx="25">
                  <c:v>921.95920000000115</c:v>
                </c:pt>
                <c:pt idx="26">
                  <c:v>460.54929999999877</c:v>
                </c:pt>
                <c:pt idx="27">
                  <c:v>0</c:v>
                </c:pt>
                <c:pt idx="28">
                  <c:v>0</c:v>
                </c:pt>
              </c:numCache>
            </c:numRef>
          </c:val>
          <c:extLst>
            <c:ext xmlns:c16="http://schemas.microsoft.com/office/drawing/2014/chart" uri="{C3380CC4-5D6E-409C-BE32-E72D297353CC}">
              <c16:uniqueId val="{00000001-4DF4-4273-A700-53E86E728153}"/>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-9.5577843239880167E-5</c:v>
                </c:pt>
                <c:pt idx="1">
                  <c:v>-9.6387166195199825E-5</c:v>
                </c:pt>
                <c:pt idx="2">
                  <c:v>-6.527116443066916E-5</c:v>
                </c:pt>
                <c:pt idx="3">
                  <c:v>-27.145616253589651</c:v>
                </c:pt>
                <c:pt idx="4">
                  <c:v>7.9632356550482655</c:v>
                </c:pt>
                <c:pt idx="5">
                  <c:v>-21.978767404592872</c:v>
                </c:pt>
                <c:pt idx="6">
                  <c:v>-22.172508106951682</c:v>
                </c:pt>
                <c:pt idx="7">
                  <c:v>-23.133161226749507</c:v>
                </c:pt>
                <c:pt idx="8">
                  <c:v>1.0088500179033417</c:v>
                </c:pt>
                <c:pt idx="9">
                  <c:v>-3.9023912835455121</c:v>
                </c:pt>
                <c:pt idx="10">
                  <c:v>-71.113805812097326</c:v>
                </c:pt>
                <c:pt idx="11">
                  <c:v>-1034.2910112078953</c:v>
                </c:pt>
                <c:pt idx="12">
                  <c:v>-1137.3552368030787</c:v>
                </c:pt>
                <c:pt idx="13">
                  <c:v>-307.88871901141465</c:v>
                </c:pt>
                <c:pt idx="14">
                  <c:v>-1585.0549388098252</c:v>
                </c:pt>
                <c:pt idx="15">
                  <c:v>-1386.9457480721398</c:v>
                </c:pt>
                <c:pt idx="16">
                  <c:v>-416.62147162613019</c:v>
                </c:pt>
                <c:pt idx="17">
                  <c:v>-336.57491129293248</c:v>
                </c:pt>
                <c:pt idx="18">
                  <c:v>-73.906457839788345</c:v>
                </c:pt>
                <c:pt idx="19">
                  <c:v>-114.61411357141878</c:v>
                </c:pt>
                <c:pt idx="20">
                  <c:v>-373.56547851820505</c:v>
                </c:pt>
                <c:pt idx="21">
                  <c:v>-90.133780877802565</c:v>
                </c:pt>
                <c:pt idx="22">
                  <c:v>-87.061117410243241</c:v>
                </c:pt>
                <c:pt idx="23">
                  <c:v>-141.35197375128291</c:v>
                </c:pt>
                <c:pt idx="24">
                  <c:v>-29.766305751773189</c:v>
                </c:pt>
                <c:pt idx="25">
                  <c:v>-8.6741025108949543E-4</c:v>
                </c:pt>
                <c:pt idx="26">
                  <c:v>-8.7048044986204332E-4</c:v>
                </c:pt>
                <c:pt idx="27">
                  <c:v>-1.2327584720424056E-3</c:v>
                </c:pt>
                <c:pt idx="28">
                  <c:v>-1.1969069939823385E-3</c:v>
                </c:pt>
              </c:numCache>
            </c:numRef>
          </c:val>
          <c:extLst>
            <c:ext xmlns:c16="http://schemas.microsoft.com/office/drawing/2014/chart" uri="{C3380CC4-5D6E-409C-BE32-E72D297353CC}">
              <c16:uniqueId val="{00000002-4DF4-4273-A700-53E86E728153}"/>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-5.499999929270416E-6</c:v>
                </c:pt>
                <c:pt idx="1">
                  <c:v>-2.399999971203215E-6</c:v>
                </c:pt>
                <c:pt idx="2">
                  <c:v>-3.9999999899009708E-6</c:v>
                </c:pt>
                <c:pt idx="3">
                  <c:v>-2.2918830000000128</c:v>
                </c:pt>
                <c:pt idx="4">
                  <c:v>0.44056430000003388</c:v>
                </c:pt>
                <c:pt idx="5">
                  <c:v>-0.92868400000000406</c:v>
                </c:pt>
                <c:pt idx="6">
                  <c:v>-3.3762689999999793</c:v>
                </c:pt>
                <c:pt idx="7">
                  <c:v>-5.7147019999999884</c:v>
                </c:pt>
                <c:pt idx="8">
                  <c:v>-7.0292327905008278E-6</c:v>
                </c:pt>
                <c:pt idx="9">
                  <c:v>-0.3546522500000151</c:v>
                </c:pt>
                <c:pt idx="10">
                  <c:v>-8.509783583576791E-6</c:v>
                </c:pt>
                <c:pt idx="11">
                  <c:v>-162.965509</c:v>
                </c:pt>
                <c:pt idx="12">
                  <c:v>-142.88874600000022</c:v>
                </c:pt>
                <c:pt idx="13">
                  <c:v>-478.84189399999997</c:v>
                </c:pt>
                <c:pt idx="14">
                  <c:v>-44.017210000000006</c:v>
                </c:pt>
                <c:pt idx="15">
                  <c:v>-57.544919500000105</c:v>
                </c:pt>
                <c:pt idx="16">
                  <c:v>-247.32062500000001</c:v>
                </c:pt>
                <c:pt idx="17">
                  <c:v>-235.88700700000007</c:v>
                </c:pt>
                <c:pt idx="18">
                  <c:v>-2.4644000000000119</c:v>
                </c:pt>
                <c:pt idx="19">
                  <c:v>-3.6047400000000209</c:v>
                </c:pt>
                <c:pt idx="20">
                  <c:v>-17.610240000000005</c:v>
                </c:pt>
                <c:pt idx="21">
                  <c:v>-4.7473299999999767</c:v>
                </c:pt>
                <c:pt idx="22">
                  <c:v>-3.0132000000000119</c:v>
                </c:pt>
                <c:pt idx="23">
                  <c:v>-13.830289999999991</c:v>
                </c:pt>
                <c:pt idx="24">
                  <c:v>-16.613510000000019</c:v>
                </c:pt>
                <c:pt idx="25">
                  <c:v>0</c:v>
                </c:pt>
                <c:pt idx="26">
                  <c:v>0</c:v>
                </c:pt>
                <c:pt idx="27">
                  <c:v>0</c:v>
                </c:pt>
                <c:pt idx="28">
                  <c:v>0</c:v>
                </c:pt>
              </c:numCache>
            </c:numRef>
          </c:val>
          <c:extLst>
            <c:ext xmlns:c16="http://schemas.microsoft.com/office/drawing/2014/chart" uri="{C3380CC4-5D6E-409C-BE32-E72D297353CC}">
              <c16:uniqueId val="{00000003-4DF4-4273-A700-53E86E728153}"/>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-1.4990196955722013E-4</c:v>
                </c:pt>
                <c:pt idx="1">
                  <c:v>-1.5506318355207327E-4</c:v>
                </c:pt>
                <c:pt idx="2">
                  <c:v>-1.871378394042722E-4</c:v>
                </c:pt>
                <c:pt idx="3">
                  <c:v>-8.2794056505775302</c:v>
                </c:pt>
                <c:pt idx="4">
                  <c:v>1.7364197009795088</c:v>
                </c:pt>
                <c:pt idx="5">
                  <c:v>-7.1356693315889075</c:v>
                </c:pt>
                <c:pt idx="6">
                  <c:v>-2.1553080091217858</c:v>
                </c:pt>
                <c:pt idx="7">
                  <c:v>9.9406446661409689</c:v>
                </c:pt>
                <c:pt idx="8">
                  <c:v>-0.38394823648056953</c:v>
                </c:pt>
                <c:pt idx="9">
                  <c:v>4.6950789167711582</c:v>
                </c:pt>
                <c:pt idx="10">
                  <c:v>-5.2355641690384189</c:v>
                </c:pt>
                <c:pt idx="11">
                  <c:v>-202.45188491905071</c:v>
                </c:pt>
                <c:pt idx="12">
                  <c:v>-155.93646312789159</c:v>
                </c:pt>
                <c:pt idx="13">
                  <c:v>-228.9306984626632</c:v>
                </c:pt>
                <c:pt idx="14">
                  <c:v>-298.62593451956781</c:v>
                </c:pt>
                <c:pt idx="15">
                  <c:v>-350.90770572938652</c:v>
                </c:pt>
                <c:pt idx="16">
                  <c:v>-1128.3914002255704</c:v>
                </c:pt>
                <c:pt idx="17">
                  <c:v>-1622.8192507879544</c:v>
                </c:pt>
                <c:pt idx="18">
                  <c:v>-1884.8061206702291</c:v>
                </c:pt>
                <c:pt idx="19">
                  <c:v>-1855.1248669401298</c:v>
                </c:pt>
                <c:pt idx="20">
                  <c:v>-1894.5620558605451</c:v>
                </c:pt>
                <c:pt idx="21">
                  <c:v>-2771.5265491193159</c:v>
                </c:pt>
                <c:pt idx="22">
                  <c:v>-2171.1439887764236</c:v>
                </c:pt>
                <c:pt idx="23">
                  <c:v>-1516.1265682628255</c:v>
                </c:pt>
                <c:pt idx="24">
                  <c:v>-1851.4203458833908</c:v>
                </c:pt>
                <c:pt idx="25">
                  <c:v>-1769.7551065956031</c:v>
                </c:pt>
                <c:pt idx="26">
                  <c:v>-3212.2665911711611</c:v>
                </c:pt>
                <c:pt idx="27">
                  <c:v>-3236.9404426692163</c:v>
                </c:pt>
                <c:pt idx="28">
                  <c:v>-2081.2525074882906</c:v>
                </c:pt>
              </c:numCache>
            </c:numRef>
          </c:val>
          <c:extLst>
            <c:ext xmlns:c16="http://schemas.microsoft.com/office/drawing/2014/chart" uri="{C3380CC4-5D6E-409C-BE32-E72D297353CC}">
              <c16:uniqueId val="{00000004-4DF4-4273-A700-53E86E728153}"/>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-22.603237999999692</c:v>
                </c:pt>
                <c:pt idx="1">
                  <c:v>-187.07436100000268</c:v>
                </c:pt>
                <c:pt idx="2">
                  <c:v>-303.91019800000322</c:v>
                </c:pt>
                <c:pt idx="3">
                  <c:v>-506.95274800000152</c:v>
                </c:pt>
                <c:pt idx="4">
                  <c:v>-936.09222500000396</c:v>
                </c:pt>
                <c:pt idx="5">
                  <c:v>-1380.3276629999964</c:v>
                </c:pt>
                <c:pt idx="6">
                  <c:v>307.07839400000375</c:v>
                </c:pt>
                <c:pt idx="7">
                  <c:v>889.94497499999852</c:v>
                </c:pt>
                <c:pt idx="8">
                  <c:v>819.25199200000134</c:v>
                </c:pt>
                <c:pt idx="9">
                  <c:v>-5.1615720000027068</c:v>
                </c:pt>
                <c:pt idx="10">
                  <c:v>750.91399099999398</c:v>
                </c:pt>
                <c:pt idx="11">
                  <c:v>2144.6493090000004</c:v>
                </c:pt>
                <c:pt idx="12">
                  <c:v>2309.938682999993</c:v>
                </c:pt>
                <c:pt idx="13">
                  <c:v>3074.9583488259977</c:v>
                </c:pt>
                <c:pt idx="14">
                  <c:v>2586.6658483000028</c:v>
                </c:pt>
                <c:pt idx="15">
                  <c:v>2739.4002856999832</c:v>
                </c:pt>
                <c:pt idx="16">
                  <c:v>3809.2237099999984</c:v>
                </c:pt>
                <c:pt idx="17">
                  <c:v>3549.4930237000008</c:v>
                </c:pt>
                <c:pt idx="18">
                  <c:v>2454.9932727000014</c:v>
                </c:pt>
                <c:pt idx="19">
                  <c:v>3862.4365948999966</c:v>
                </c:pt>
                <c:pt idx="20">
                  <c:v>2089.2880909999985</c:v>
                </c:pt>
                <c:pt idx="21">
                  <c:v>3458.8667296999974</c:v>
                </c:pt>
                <c:pt idx="22">
                  <c:v>4101.1852069999968</c:v>
                </c:pt>
                <c:pt idx="23">
                  <c:v>2810.5947967999964</c:v>
                </c:pt>
                <c:pt idx="24">
                  <c:v>4360.5478280999996</c:v>
                </c:pt>
                <c:pt idx="25">
                  <c:v>4389.7940507999829</c:v>
                </c:pt>
                <c:pt idx="26">
                  <c:v>4112.4432750600008</c:v>
                </c:pt>
                <c:pt idx="27">
                  <c:v>3501.4370885999942</c:v>
                </c:pt>
                <c:pt idx="28">
                  <c:v>4043.2420110999992</c:v>
                </c:pt>
              </c:numCache>
            </c:numRef>
          </c:val>
          <c:extLst>
            <c:ext xmlns:c16="http://schemas.microsoft.com/office/drawing/2014/chart" uri="{C3380CC4-5D6E-409C-BE32-E72D297353CC}">
              <c16:uniqueId val="{00000005-4DF4-4273-A700-53E86E728153}"/>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-1.6282443575619254E-3</c:v>
                </c:pt>
                <c:pt idx="1">
                  <c:v>0.17746415561123285</c:v>
                </c:pt>
                <c:pt idx="2">
                  <c:v>-6.3918216983438469E-3</c:v>
                </c:pt>
                <c:pt idx="3">
                  <c:v>-865.74483912429423</c:v>
                </c:pt>
                <c:pt idx="4">
                  <c:v>546.68685066625039</c:v>
                </c:pt>
                <c:pt idx="5">
                  <c:v>384.20646138807206</c:v>
                </c:pt>
                <c:pt idx="6">
                  <c:v>111.05678571010503</c:v>
                </c:pt>
                <c:pt idx="7">
                  <c:v>29.627314041135833</c:v>
                </c:pt>
                <c:pt idx="8">
                  <c:v>-1087.4654984012814</c:v>
                </c:pt>
                <c:pt idx="9">
                  <c:v>-1045.7822939289181</c:v>
                </c:pt>
                <c:pt idx="10">
                  <c:v>-1204.3147465135407</c:v>
                </c:pt>
                <c:pt idx="11">
                  <c:v>-708.01240942244476</c:v>
                </c:pt>
                <c:pt idx="12">
                  <c:v>-1061.3971495652368</c:v>
                </c:pt>
                <c:pt idx="13">
                  <c:v>-1791.5786795729655</c:v>
                </c:pt>
                <c:pt idx="14">
                  <c:v>-2756.1388205185795</c:v>
                </c:pt>
                <c:pt idx="15">
                  <c:v>-3570.5398204156954</c:v>
                </c:pt>
                <c:pt idx="16">
                  <c:v>-4194.0751896497677</c:v>
                </c:pt>
                <c:pt idx="17">
                  <c:v>-3748.7481340166705</c:v>
                </c:pt>
                <c:pt idx="18">
                  <c:v>-3453.8103034047526</c:v>
                </c:pt>
                <c:pt idx="19">
                  <c:v>-3059.1082847652433</c:v>
                </c:pt>
                <c:pt idx="20">
                  <c:v>-1806.1446429356438</c:v>
                </c:pt>
                <c:pt idx="21">
                  <c:v>-1812.923148848844</c:v>
                </c:pt>
                <c:pt idx="22">
                  <c:v>-2096.1229596031917</c:v>
                </c:pt>
                <c:pt idx="23">
                  <c:v>-2169.8543775997532</c:v>
                </c:pt>
                <c:pt idx="24">
                  <c:v>-3355.3520489179064</c:v>
                </c:pt>
                <c:pt idx="25">
                  <c:v>-3640.6099626523646</c:v>
                </c:pt>
                <c:pt idx="26">
                  <c:v>-561.90522895735921</c:v>
                </c:pt>
                <c:pt idx="27">
                  <c:v>749.86767092571245</c:v>
                </c:pt>
                <c:pt idx="28">
                  <c:v>-968.97800378789543</c:v>
                </c:pt>
              </c:numCache>
            </c:numRef>
          </c:val>
          <c:extLst>
            <c:ext xmlns:c16="http://schemas.microsoft.com/office/drawing/2014/chart" uri="{C3380CC4-5D6E-409C-BE32-E72D297353CC}">
              <c16:uniqueId val="{00000006-4DF4-4273-A700-53E86E728153}"/>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-4.1010376662597992E-5</c:v>
                </c:pt>
                <c:pt idx="1">
                  <c:v>-2.3276224674191326E-3</c:v>
                </c:pt>
                <c:pt idx="2">
                  <c:v>-5.6931338320282521E-2</c:v>
                </c:pt>
                <c:pt idx="3">
                  <c:v>-0.48286030942836078</c:v>
                </c:pt>
                <c:pt idx="4">
                  <c:v>4.8545654863119125E-5</c:v>
                </c:pt>
                <c:pt idx="5">
                  <c:v>-1.398586361654452</c:v>
                </c:pt>
                <c:pt idx="6">
                  <c:v>-2.3856000370869879E-3</c:v>
                </c:pt>
                <c:pt idx="7">
                  <c:v>1.0635339549044147</c:v>
                </c:pt>
                <c:pt idx="8">
                  <c:v>1105.3044452394315</c:v>
                </c:pt>
                <c:pt idx="9">
                  <c:v>1133.1122571170745</c:v>
                </c:pt>
                <c:pt idx="10">
                  <c:v>1115.6212894063137</c:v>
                </c:pt>
                <c:pt idx="11">
                  <c:v>1124.5181603783276</c:v>
                </c:pt>
                <c:pt idx="12">
                  <c:v>1093.1119460686532</c:v>
                </c:pt>
                <c:pt idx="13">
                  <c:v>1045.7641789522422</c:v>
                </c:pt>
                <c:pt idx="14">
                  <c:v>1097.6889647952594</c:v>
                </c:pt>
                <c:pt idx="15">
                  <c:v>1087.9688087855757</c:v>
                </c:pt>
                <c:pt idx="16">
                  <c:v>578.33103041560753</c:v>
                </c:pt>
                <c:pt idx="17">
                  <c:v>615.75637223412195</c:v>
                </c:pt>
                <c:pt idx="18">
                  <c:v>634.73348153030383</c:v>
                </c:pt>
                <c:pt idx="19">
                  <c:v>576.25658217721866</c:v>
                </c:pt>
                <c:pt idx="20">
                  <c:v>696.39229564207199</c:v>
                </c:pt>
                <c:pt idx="21">
                  <c:v>375.55456287304696</c:v>
                </c:pt>
                <c:pt idx="22">
                  <c:v>-228.00107905513505</c:v>
                </c:pt>
                <c:pt idx="23">
                  <c:v>-180.89912053831358</c:v>
                </c:pt>
                <c:pt idx="24">
                  <c:v>-25.908250233522267</c:v>
                </c:pt>
                <c:pt idx="25">
                  <c:v>446.31349932504963</c:v>
                </c:pt>
                <c:pt idx="26">
                  <c:v>-240.4153803761219</c:v>
                </c:pt>
                <c:pt idx="27">
                  <c:v>-842.54202005309344</c:v>
                </c:pt>
                <c:pt idx="28">
                  <c:v>-835.5822323898683</c:v>
                </c:pt>
              </c:numCache>
            </c:numRef>
          </c:val>
          <c:extLst>
            <c:ext xmlns:c16="http://schemas.microsoft.com/office/drawing/2014/chart" uri="{C3380CC4-5D6E-409C-BE32-E72D297353CC}">
              <c16:uniqueId val="{00000007-4DF4-4273-A700-53E86E728153}"/>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0.26283416122211634</c:v>
                </c:pt>
                <c:pt idx="1">
                  <c:v>0.57679493434829965</c:v>
                </c:pt>
                <c:pt idx="2">
                  <c:v>-2.3375316303515774</c:v>
                </c:pt>
                <c:pt idx="3">
                  <c:v>-1.3077977375978094</c:v>
                </c:pt>
                <c:pt idx="4">
                  <c:v>-4.72443582575238</c:v>
                </c:pt>
                <c:pt idx="5">
                  <c:v>4.2493822548033222</c:v>
                </c:pt>
                <c:pt idx="6">
                  <c:v>-8.5712545818211652</c:v>
                </c:pt>
                <c:pt idx="7">
                  <c:v>-8.3813760097600607</c:v>
                </c:pt>
                <c:pt idx="8">
                  <c:v>-23.87595007532326</c:v>
                </c:pt>
                <c:pt idx="9">
                  <c:v>-9.9610978347594425</c:v>
                </c:pt>
                <c:pt idx="10">
                  <c:v>-10.473284311507939</c:v>
                </c:pt>
                <c:pt idx="11">
                  <c:v>-3.0702267236354146</c:v>
                </c:pt>
                <c:pt idx="12">
                  <c:v>-4.4341355721024911</c:v>
                </c:pt>
                <c:pt idx="13">
                  <c:v>-1.6832630111089202</c:v>
                </c:pt>
                <c:pt idx="14">
                  <c:v>-2.904422535728969</c:v>
                </c:pt>
                <c:pt idx="15">
                  <c:v>-2.7899388457999805</c:v>
                </c:pt>
                <c:pt idx="16">
                  <c:v>1.8562770361930063</c:v>
                </c:pt>
                <c:pt idx="17">
                  <c:v>-0.92415078565198883</c:v>
                </c:pt>
                <c:pt idx="18">
                  <c:v>-2.8908584269501034</c:v>
                </c:pt>
                <c:pt idx="19">
                  <c:v>-2.3836954054370096</c:v>
                </c:pt>
                <c:pt idx="20">
                  <c:v>1.1247269836929945</c:v>
                </c:pt>
                <c:pt idx="21">
                  <c:v>2.3205491679930006</c:v>
                </c:pt>
                <c:pt idx="22">
                  <c:v>2.274263918835004</c:v>
                </c:pt>
                <c:pt idx="23">
                  <c:v>58.0180297384901</c:v>
                </c:pt>
                <c:pt idx="24">
                  <c:v>76.155474548858024</c:v>
                </c:pt>
                <c:pt idx="25">
                  <c:v>34.070115500189047</c:v>
                </c:pt>
                <c:pt idx="26">
                  <c:v>34.560119346122008</c:v>
                </c:pt>
                <c:pt idx="27">
                  <c:v>29.114295193250086</c:v>
                </c:pt>
                <c:pt idx="28">
                  <c:v>32.028639886250119</c:v>
                </c:pt>
              </c:numCache>
            </c:numRef>
          </c:val>
          <c:smooth val="0"/>
          <c:extLst>
            <c:ext xmlns:c16="http://schemas.microsoft.com/office/drawing/2014/chart" uri="{C3380CC4-5D6E-409C-BE32-E72D297353CC}">
              <c16:uniqueId val="{00000008-4DF4-4273-A700-53E86E728153}"/>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0.58788930000021367</c:v>
                </c:pt>
                <c:pt idx="1">
                  <c:v>2.5537920000001009</c:v>
                </c:pt>
                <c:pt idx="2">
                  <c:v>1.4327312977245015</c:v>
                </c:pt>
                <c:pt idx="3">
                  <c:v>-257.11833190111111</c:v>
                </c:pt>
                <c:pt idx="4">
                  <c:v>10.393561531689556</c:v>
                </c:pt>
                <c:pt idx="5">
                  <c:v>-1.3712268675690211</c:v>
                </c:pt>
                <c:pt idx="6">
                  <c:v>-599.00839837435342</c:v>
                </c:pt>
                <c:pt idx="7">
                  <c:v>-407.16193268853021</c:v>
                </c:pt>
                <c:pt idx="8">
                  <c:v>-822.47140930495698</c:v>
                </c:pt>
                <c:pt idx="9">
                  <c:v>-753.72050452459371</c:v>
                </c:pt>
                <c:pt idx="10">
                  <c:v>-258.4422805791437</c:v>
                </c:pt>
                <c:pt idx="11">
                  <c:v>-103.76788450469212</c:v>
                </c:pt>
                <c:pt idx="12">
                  <c:v>6.6128721233908436</c:v>
                </c:pt>
                <c:pt idx="13">
                  <c:v>-255.23215931469349</c:v>
                </c:pt>
                <c:pt idx="14">
                  <c:v>-53.560183928721017</c:v>
                </c:pt>
                <c:pt idx="15">
                  <c:v>282.292207152017</c:v>
                </c:pt>
                <c:pt idx="16">
                  <c:v>417.52174931978334</c:v>
                </c:pt>
                <c:pt idx="17">
                  <c:v>683.16678788176068</c:v>
                </c:pt>
                <c:pt idx="18">
                  <c:v>853.26988521936073</c:v>
                </c:pt>
                <c:pt idx="19">
                  <c:v>617.31982291152235</c:v>
                </c:pt>
                <c:pt idx="20">
                  <c:v>753.6029320826965</c:v>
                </c:pt>
                <c:pt idx="21">
                  <c:v>1236.1934975143122</c:v>
                </c:pt>
                <c:pt idx="22">
                  <c:v>757.55994693402681</c:v>
                </c:pt>
                <c:pt idx="23">
                  <c:v>1111.2679808377488</c:v>
                </c:pt>
                <c:pt idx="24">
                  <c:v>1089.7569065810239</c:v>
                </c:pt>
                <c:pt idx="25">
                  <c:v>1140.5477363391619</c:v>
                </c:pt>
                <c:pt idx="26">
                  <c:v>1326.5391763667467</c:v>
                </c:pt>
                <c:pt idx="27">
                  <c:v>301.76133760837183</c:v>
                </c:pt>
                <c:pt idx="28">
                  <c:v>-53.196202093880856</c:v>
                </c:pt>
              </c:numCache>
            </c:numRef>
          </c:val>
          <c:smooth val="0"/>
          <c:extLst>
            <c:ext xmlns:c16="http://schemas.microsoft.com/office/drawing/2014/chart" uri="{C3380CC4-5D6E-409C-BE32-E72D297353CC}">
              <c16:uniqueId val="{00000009-4DF4-4273-A700-53E86E728153}"/>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248.51440315850778</c:v>
                </c:pt>
                <c:pt idx="4">
                  <c:v>-192.61521421043653</c:v>
                </c:pt>
                <c:pt idx="5">
                  <c:v>-115.13969879075921</c:v>
                </c:pt>
                <c:pt idx="6">
                  <c:v>-680.41739643008441</c:v>
                </c:pt>
                <c:pt idx="7">
                  <c:v>-680.41739319205044</c:v>
                </c:pt>
                <c:pt idx="8">
                  <c:v>-501.16147075676054</c:v>
                </c:pt>
                <c:pt idx="9">
                  <c:v>-501.16147183559951</c:v>
                </c:pt>
                <c:pt idx="10">
                  <c:v>-501.16147077168898</c:v>
                </c:pt>
                <c:pt idx="11">
                  <c:v>-438.86534469367325</c:v>
                </c:pt>
                <c:pt idx="12">
                  <c:v>-438.86534592494536</c:v>
                </c:pt>
                <c:pt idx="13">
                  <c:v>-438.86534487183053</c:v>
                </c:pt>
                <c:pt idx="14">
                  <c:v>2.2658300000002782</c:v>
                </c:pt>
                <c:pt idx="15">
                  <c:v>9.000000045489287E-5</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0D0E-4A3C-9E1E-B2D0824DDB72}"/>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55.546684452770023</c:v>
                </c:pt>
                <c:pt idx="4">
                  <c:v>92.882851628149638</c:v>
                </c:pt>
                <c:pt idx="5">
                  <c:v>64.470198923751013</c:v>
                </c:pt>
                <c:pt idx="6">
                  <c:v>64.470198935601275</c:v>
                </c:pt>
                <c:pt idx="7">
                  <c:v>64.470199305480946</c:v>
                </c:pt>
                <c:pt idx="8">
                  <c:v>-121.08007345298893</c:v>
                </c:pt>
                <c:pt idx="9">
                  <c:v>-4.4201699984114384E-4</c:v>
                </c:pt>
                <c:pt idx="10">
                  <c:v>-3.006453598572989E-4</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1-0D0E-4A3C-9E1E-B2D0824DDB72}"/>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0D0E-4A3C-9E1E-B2D0824DDB72}"/>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0D0E-4A3C-9E1E-B2D0824DDB72}"/>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-148.52757183614904</c:v>
                </c:pt>
                <c:pt idx="19">
                  <c:v>-148.5275718595185</c:v>
                </c:pt>
                <c:pt idx="20">
                  <c:v>-457.08636999999999</c:v>
                </c:pt>
                <c:pt idx="21">
                  <c:v>-510.60857000000124</c:v>
                </c:pt>
                <c:pt idx="22">
                  <c:v>-455.20128000000022</c:v>
                </c:pt>
                <c:pt idx="23">
                  <c:v>-1132.8420421350002</c:v>
                </c:pt>
                <c:pt idx="24">
                  <c:v>-1106.8818721598309</c:v>
                </c:pt>
                <c:pt idx="25">
                  <c:v>-1152.5966722352014</c:v>
                </c:pt>
                <c:pt idx="26">
                  <c:v>-1152.5966723375404</c:v>
                </c:pt>
                <c:pt idx="27">
                  <c:v>-718.12455407713878</c:v>
                </c:pt>
                <c:pt idx="28">
                  <c:v>-718.12461464209991</c:v>
                </c:pt>
              </c:numCache>
            </c:numRef>
          </c:val>
          <c:extLst>
            <c:ext xmlns:c16="http://schemas.microsoft.com/office/drawing/2014/chart" uri="{C3380CC4-5D6E-409C-BE32-E72D297353CC}">
              <c16:uniqueId val="{00000004-0D0E-4A3C-9E1E-B2D0824DDB72}"/>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0D0E-4A3C-9E1E-B2D0824DDB72}"/>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0</c:v>
                </c:pt>
                <c:pt idx="1">
                  <c:v>1.4253027075028513E-4</c:v>
                </c:pt>
                <c:pt idx="2">
                  <c:v>3.713404821610311E-4</c:v>
                </c:pt>
                <c:pt idx="3">
                  <c:v>-220.77445810727841</c:v>
                </c:pt>
                <c:pt idx="4">
                  <c:v>124.19237744515158</c:v>
                </c:pt>
                <c:pt idx="5">
                  <c:v>82.250150590160047</c:v>
                </c:pt>
                <c:pt idx="6">
                  <c:v>-5.3709128700829751</c:v>
                </c:pt>
                <c:pt idx="7">
                  <c:v>42.177886139303155</c:v>
                </c:pt>
                <c:pt idx="8">
                  <c:v>-349.71295869330788</c:v>
                </c:pt>
                <c:pt idx="9">
                  <c:v>-353.88493957836909</c:v>
                </c:pt>
                <c:pt idx="10">
                  <c:v>-354.17459779729688</c:v>
                </c:pt>
                <c:pt idx="11">
                  <c:v>-202.82205811883978</c:v>
                </c:pt>
                <c:pt idx="12">
                  <c:v>-417.86128171199744</c:v>
                </c:pt>
                <c:pt idx="13">
                  <c:v>-569.3400742242593</c:v>
                </c:pt>
                <c:pt idx="14">
                  <c:v>-869.38291709676923</c:v>
                </c:pt>
                <c:pt idx="15">
                  <c:v>-1352.654621870588</c:v>
                </c:pt>
                <c:pt idx="16">
                  <c:v>-2139.6734809118134</c:v>
                </c:pt>
                <c:pt idx="17">
                  <c:v>-1899.1227604374872</c:v>
                </c:pt>
                <c:pt idx="18">
                  <c:v>-2095.7167996410572</c:v>
                </c:pt>
                <c:pt idx="19">
                  <c:v>-2096.6959093988226</c:v>
                </c:pt>
                <c:pt idx="20">
                  <c:v>-1777.1575603667443</c:v>
                </c:pt>
                <c:pt idx="21">
                  <c:v>-1892.4705669294053</c:v>
                </c:pt>
                <c:pt idx="22">
                  <c:v>-2053.200314237678</c:v>
                </c:pt>
                <c:pt idx="23">
                  <c:v>-2102.914522895102</c:v>
                </c:pt>
                <c:pt idx="24">
                  <c:v>-2474.6265888307244</c:v>
                </c:pt>
                <c:pt idx="25">
                  <c:v>-3078.6807220287446</c:v>
                </c:pt>
                <c:pt idx="26">
                  <c:v>-1646.0879534350024</c:v>
                </c:pt>
                <c:pt idx="27">
                  <c:v>-681.0758319145898</c:v>
                </c:pt>
                <c:pt idx="28">
                  <c:v>-1598.5386434436441</c:v>
                </c:pt>
              </c:numCache>
            </c:numRef>
          </c:val>
          <c:extLst>
            <c:ext xmlns:c16="http://schemas.microsoft.com/office/drawing/2014/chart" uri="{C3380CC4-5D6E-409C-BE32-E72D297353CC}">
              <c16:uniqueId val="{00000006-0D0E-4A3C-9E1E-B2D0824DDB72}"/>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0</c:v>
                </c:pt>
                <c:pt idx="5">
                  <c:v>0</c:v>
                </c:pt>
                <c:pt idx="6">
                  <c:v>0</c:v>
                </c:pt>
                <c:pt idx="7">
                  <c:v>-1.6946988034760579E-4</c:v>
                </c:pt>
                <c:pt idx="8">
                  <c:v>468.76327390765982</c:v>
                </c:pt>
                <c:pt idx="9">
                  <c:v>468.76327387647871</c:v>
                </c:pt>
                <c:pt idx="10">
                  <c:v>468.76327383552962</c:v>
                </c:pt>
                <c:pt idx="11">
                  <c:v>468.76327362243137</c:v>
                </c:pt>
                <c:pt idx="12">
                  <c:v>468.76327358015988</c:v>
                </c:pt>
                <c:pt idx="13">
                  <c:v>468.76327353937995</c:v>
                </c:pt>
                <c:pt idx="14">
                  <c:v>468.7632733950395</c:v>
                </c:pt>
                <c:pt idx="15">
                  <c:v>468.76327327742001</c:v>
                </c:pt>
                <c:pt idx="16">
                  <c:v>256.54409346925968</c:v>
                </c:pt>
                <c:pt idx="17">
                  <c:v>256.54409340048005</c:v>
                </c:pt>
                <c:pt idx="18">
                  <c:v>256.54409333902913</c:v>
                </c:pt>
                <c:pt idx="19">
                  <c:v>256.543775976299</c:v>
                </c:pt>
                <c:pt idx="20">
                  <c:v>298.16405748295801</c:v>
                </c:pt>
                <c:pt idx="21">
                  <c:v>163.30325525750231</c:v>
                </c:pt>
                <c:pt idx="22">
                  <c:v>-124.47865506985909</c:v>
                </c:pt>
                <c:pt idx="23">
                  <c:v>-124.47865550911956</c:v>
                </c:pt>
                <c:pt idx="24">
                  <c:v>-64.854098396330301</c:v>
                </c:pt>
                <c:pt idx="25">
                  <c:v>147.08767037417056</c:v>
                </c:pt>
                <c:pt idx="26">
                  <c:v>-292.75181699384848</c:v>
                </c:pt>
                <c:pt idx="27">
                  <c:v>-377.33415935184166</c:v>
                </c:pt>
                <c:pt idx="28">
                  <c:v>-557.27048062635731</c:v>
                </c:pt>
              </c:numCache>
            </c:numRef>
          </c:val>
          <c:extLst>
            <c:ext xmlns:c16="http://schemas.microsoft.com/office/drawing/2014/chart" uri="{C3380CC4-5D6E-409C-BE32-E72D297353CC}">
              <c16:uniqueId val="{00000007-0D0E-4A3C-9E1E-B2D0824DDB72}"/>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-8.1669440999121434E-4</c:v>
                </c:pt>
                <c:pt idx="17">
                  <c:v>-8.1774320597105543E-4</c:v>
                </c:pt>
                <c:pt idx="18">
                  <c:v>-1.0324264900418711E-3</c:v>
                </c:pt>
                <c:pt idx="19">
                  <c:v>-1.0344047699391012E-3</c:v>
                </c:pt>
                <c:pt idx="20">
                  <c:v>-1.9999017000600361E-3</c:v>
                </c:pt>
                <c:pt idx="21">
                  <c:v>-2.0118977300001006E-3</c:v>
                </c:pt>
                <c:pt idx="22">
                  <c:v>-2.0127469300064149E-3</c:v>
                </c:pt>
                <c:pt idx="23">
                  <c:v>41.397451696070021</c:v>
                </c:pt>
                <c:pt idx="24">
                  <c:v>54.095317445489968</c:v>
                </c:pt>
                <c:pt idx="25">
                  <c:v>24.516395878732965</c:v>
                </c:pt>
                <c:pt idx="26">
                  <c:v>24.516293146374949</c:v>
                </c:pt>
                <c:pt idx="27">
                  <c:v>24.516006587214008</c:v>
                </c:pt>
                <c:pt idx="28">
                  <c:v>24.516117867828996</c:v>
                </c:pt>
              </c:numCache>
            </c:numRef>
          </c:val>
          <c:smooth val="0"/>
          <c:extLst>
            <c:ext xmlns:c16="http://schemas.microsoft.com/office/drawing/2014/chart" uri="{C3380CC4-5D6E-409C-BE32-E72D297353CC}">
              <c16:uniqueId val="{00000008-0D0E-4A3C-9E1E-B2D0824DDB72}"/>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1.0000000020227162E-4</c:v>
                </c:pt>
                <c:pt idx="9">
                  <c:v>1.0000000020227162E-4</c:v>
                </c:pt>
                <c:pt idx="10">
                  <c:v>1.0000000020227162E-4</c:v>
                </c:pt>
                <c:pt idx="11">
                  <c:v>1.0000000020227162E-4</c:v>
                </c:pt>
                <c:pt idx="12">
                  <c:v>-2.0613054402929265E-5</c:v>
                </c:pt>
                <c:pt idx="13">
                  <c:v>-2.0748129827552475E-5</c:v>
                </c:pt>
                <c:pt idx="14">
                  <c:v>-2.1222609575488605E-5</c:v>
                </c:pt>
                <c:pt idx="15">
                  <c:v>79.256368377529725</c:v>
                </c:pt>
                <c:pt idx="16">
                  <c:v>201.60919877939978</c:v>
                </c:pt>
                <c:pt idx="17">
                  <c:v>274.63031843313001</c:v>
                </c:pt>
                <c:pt idx="18">
                  <c:v>355.35966854075014</c:v>
                </c:pt>
                <c:pt idx="19">
                  <c:v>355.36296834567929</c:v>
                </c:pt>
                <c:pt idx="20">
                  <c:v>499.80429261235986</c:v>
                </c:pt>
                <c:pt idx="21">
                  <c:v>457.53869236444007</c:v>
                </c:pt>
                <c:pt idx="22">
                  <c:v>457.53869226950064</c:v>
                </c:pt>
                <c:pt idx="23">
                  <c:v>457.53857070738104</c:v>
                </c:pt>
                <c:pt idx="24">
                  <c:v>457.53857040432013</c:v>
                </c:pt>
                <c:pt idx="25">
                  <c:v>520.74017004080451</c:v>
                </c:pt>
                <c:pt idx="26">
                  <c:v>520.74016965367173</c:v>
                </c:pt>
                <c:pt idx="27">
                  <c:v>-23.589071981234156</c:v>
                </c:pt>
                <c:pt idx="28">
                  <c:v>-23.589072261749607</c:v>
                </c:pt>
              </c:numCache>
            </c:numRef>
          </c:val>
          <c:smooth val="0"/>
          <c:extLst>
            <c:ext xmlns:c16="http://schemas.microsoft.com/office/drawing/2014/chart" uri="{C3380CC4-5D6E-409C-BE32-E72D297353CC}">
              <c16:uniqueId val="{00000009-0D0E-4A3C-9E1E-B2D0824DDB72}"/>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539941</xdr:colOff>
      <xdr:row>5</xdr:row>
      <xdr:rowOff>1119</xdr:rowOff>
    </xdr:from>
    <xdr:to>
      <xdr:col>14</xdr:col>
      <xdr:colOff>1229746</xdr:colOff>
      <xdr:row>30</xdr:row>
      <xdr:rowOff>78442</xdr:rowOff>
    </xdr:to>
    <xdr:sp macro="" textlink="">
      <xdr:nvSpPr>
        <xdr:cNvPr id="2" name="Rectangle 1">
          <a:extLst>
            <a:ext uri="{FF2B5EF4-FFF2-40B4-BE49-F238E27FC236}">
              <a16:creationId xmlns:a16="http://schemas.microsoft.com/office/drawing/2014/main" id="{41426D27-AF15-4E3F-B855-47DDB9ECAD81}"/>
            </a:ext>
          </a:extLst>
        </xdr:cNvPr>
        <xdr:cNvSpPr>
          <a:spLocks noChangeAspect="1"/>
        </xdr:cNvSpPr>
      </xdr:nvSpPr>
      <xdr:spPr>
        <a:xfrm>
          <a:off x="2978341" y="810744"/>
          <a:ext cx="67858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32638</xdr:rowOff>
    </xdr:to>
    <xdr:sp macro="" textlink="">
      <xdr:nvSpPr>
        <xdr:cNvPr id="3" name="Title 1">
          <a:extLst>
            <a:ext uri="{FF2B5EF4-FFF2-40B4-BE49-F238E27FC236}">
              <a16:creationId xmlns:a16="http://schemas.microsoft.com/office/drawing/2014/main" id="{AB1BDD37-015E-46C5-BA3D-2AE788F04C1E}"/>
            </a:ext>
          </a:extLst>
        </xdr:cNvPr>
        <xdr:cNvSpPr>
          <a:spLocks noGrp="1"/>
        </xdr:cNvSpPr>
      </xdr:nvSpPr>
      <xdr:spPr>
        <a:xfrm>
          <a:off x="3275966" y="2463889"/>
          <a:ext cx="6248175" cy="962824"/>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90884</xdr:rowOff>
    </xdr:from>
    <xdr:to>
      <xdr:col>14</xdr:col>
      <xdr:colOff>989741</xdr:colOff>
      <xdr:row>26</xdr:row>
      <xdr:rowOff>10866</xdr:rowOff>
    </xdr:to>
    <xdr:sp macro="" textlink="">
      <xdr:nvSpPr>
        <xdr:cNvPr id="4" name="Subtitle 2">
          <a:extLst>
            <a:ext uri="{FF2B5EF4-FFF2-40B4-BE49-F238E27FC236}">
              <a16:creationId xmlns:a16="http://schemas.microsoft.com/office/drawing/2014/main" id="{9875DEB9-EF29-4EE0-91F2-79630022B4F6}"/>
            </a:ext>
          </a:extLst>
        </xdr:cNvPr>
        <xdr:cNvSpPr>
          <a:spLocks noGrp="1"/>
        </xdr:cNvSpPr>
      </xdr:nvSpPr>
      <xdr:spPr>
        <a:xfrm>
          <a:off x="3275966" y="3484959"/>
          <a:ext cx="6248175" cy="73595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2E47B02B-E95A-416F-B517-343216DE00A9}"/>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2480685D-B81E-420D-A133-FBC5D2682E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F6D91100-6EEB-4534-A94F-FDC7792066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A2FB8C90-F953-485B-959A-2CA02DB7F7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9.4875655716873976E-5</v>
          </cell>
          <cell r="J7">
            <v>8.3786856484948651E-5</v>
          </cell>
          <cell r="K7">
            <v>9.5826551056234173E-5</v>
          </cell>
          <cell r="L7">
            <v>22.849081469807484</v>
          </cell>
          <cell r="M7">
            <v>-12.538882312948525</v>
          </cell>
          <cell r="N7">
            <v>-8.0537380251903095</v>
          </cell>
          <cell r="O7">
            <v>7.3903812546981501E-2</v>
          </cell>
          <cell r="P7">
            <v>-3.9254631388286363</v>
          </cell>
          <cell r="Q7">
            <v>7.0709320651087912</v>
          </cell>
          <cell r="R7">
            <v>6.720599232093198</v>
          </cell>
          <cell r="S7">
            <v>6.4396539684257004</v>
          </cell>
          <cell r="T7">
            <v>-4.144809627439594</v>
          </cell>
          <cell r="U7">
            <v>9.4964534740115045</v>
          </cell>
          <cell r="V7">
            <v>17.941122112641345</v>
          </cell>
          <cell r="W7">
            <v>33.602427670677656</v>
          </cell>
          <cell r="X7">
            <v>52.287524379139064</v>
          </cell>
          <cell r="Y7">
            <v>87.611717979423474</v>
          </cell>
          <cell r="Z7">
            <v>67.945614998957836</v>
          </cell>
          <cell r="AA7">
            <v>73.889699158342324</v>
          </cell>
          <cell r="AB7">
            <v>70.350227819427843</v>
          </cell>
          <cell r="AC7">
            <v>53.125191626959477</v>
          </cell>
          <cell r="AD7">
            <v>62.804218732413602</v>
          </cell>
          <cell r="AE7">
            <v>70.070593578931877</v>
          </cell>
          <cell r="AF7">
            <v>83.378926989311125</v>
          </cell>
          <cell r="AG7">
            <v>92.016839007970418</v>
          </cell>
          <cell r="AH7">
            <v>102.21283444559364</v>
          </cell>
          <cell r="AI7">
            <v>60.064556193629976</v>
          </cell>
          <cell r="AJ7">
            <v>47.61858785039955</v>
          </cell>
          <cell r="AK7">
            <v>65.567336064307256</v>
          </cell>
        </row>
        <row r="8">
          <cell r="H8" t="str">
            <v>FOM</v>
          </cell>
          <cell r="I8">
            <v>1.7237921369308442E-5</v>
          </cell>
          <cell r="J8">
            <v>1.4907935485098279E-5</v>
          </cell>
          <cell r="K8">
            <v>1.5512591948208864E-5</v>
          </cell>
          <cell r="L8">
            <v>-12.645630052131542</v>
          </cell>
          <cell r="M8">
            <v>126.91301133535386</v>
          </cell>
          <cell r="N8">
            <v>-5.0065243234166994</v>
          </cell>
          <cell r="O8">
            <v>18.422608010344351</v>
          </cell>
          <cell r="P8">
            <v>16.695792597864695</v>
          </cell>
          <cell r="Q8">
            <v>29.102953462265969</v>
          </cell>
          <cell r="R8">
            <v>16.667668819720266</v>
          </cell>
          <cell r="S8">
            <v>15.947815445674525</v>
          </cell>
          <cell r="T8">
            <v>11.218717461382854</v>
          </cell>
          <cell r="U8">
            <v>13.473996320906794</v>
          </cell>
          <cell r="V8">
            <v>14.768797570039606</v>
          </cell>
          <cell r="W8">
            <v>6.3879104846054977</v>
          </cell>
          <cell r="X8">
            <v>11.217588633924548</v>
          </cell>
          <cell r="Y8">
            <v>20.136095759964142</v>
          </cell>
          <cell r="Z8">
            <v>16.265397164864815</v>
          </cell>
          <cell r="AA8">
            <v>17.866539442234846</v>
          </cell>
          <cell r="AB8">
            <v>17.010151255797478</v>
          </cell>
          <cell r="AC8">
            <v>12.25541529885726</v>
          </cell>
          <cell r="AD8">
            <v>14.227371028880414</v>
          </cell>
          <cell r="AE8">
            <v>16.621390104417806</v>
          </cell>
          <cell r="AF8">
            <v>18.378040614396507</v>
          </cell>
          <cell r="AG8">
            <v>20.729544188557657</v>
          </cell>
          <cell r="AH8">
            <v>23.092501631016727</v>
          </cell>
          <cell r="AI8">
            <v>13.755325332728914</v>
          </cell>
          <cell r="AJ8">
            <v>8.3022281973210053</v>
          </cell>
          <cell r="AK8">
            <v>14.687041361801326</v>
          </cell>
        </row>
        <row r="9">
          <cell r="H9" t="str">
            <v>Fuel</v>
          </cell>
          <cell r="I9">
            <v>-0.48314910940499978</v>
          </cell>
          <cell r="J9">
            <v>-2.9335173194275703</v>
          </cell>
          <cell r="K9">
            <v>-5.5971670750691551</v>
          </cell>
          <cell r="L9">
            <v>-18.791076724208892</v>
          </cell>
          <cell r="M9">
            <v>-16.799544247497337</v>
          </cell>
          <cell r="N9">
            <v>-24.29136480607302</v>
          </cell>
          <cell r="O9">
            <v>21.707294999143109</v>
          </cell>
          <cell r="P9">
            <v>41.717838079115843</v>
          </cell>
          <cell r="Q9">
            <v>20.835718749193823</v>
          </cell>
          <cell r="R9">
            <v>18.424801072939299</v>
          </cell>
          <cell r="S9">
            <v>27.581880615294562</v>
          </cell>
          <cell r="T9">
            <v>100.34590517795318</v>
          </cell>
          <cell r="U9">
            <v>88.89879247618606</v>
          </cell>
          <cell r="V9">
            <v>83.686649774921477</v>
          </cell>
          <cell r="W9">
            <v>73.617913364696435</v>
          </cell>
          <cell r="X9">
            <v>62.362130016151468</v>
          </cell>
          <cell r="Y9">
            <v>79.149878668460175</v>
          </cell>
          <cell r="Z9">
            <v>96.209894995960298</v>
          </cell>
          <cell r="AA9">
            <v>90.301342629547349</v>
          </cell>
          <cell r="AB9">
            <v>95.365223541711458</v>
          </cell>
          <cell r="AC9">
            <v>94.0998093107969</v>
          </cell>
          <cell r="AD9">
            <v>124.55204861542745</v>
          </cell>
          <cell r="AE9">
            <v>101.58611184959544</v>
          </cell>
          <cell r="AF9">
            <v>65.399631258844394</v>
          </cell>
          <cell r="AG9">
            <v>71.78746123674722</v>
          </cell>
          <cell r="AH9">
            <v>68.130500298650702</v>
          </cell>
          <cell r="AI9">
            <v>121.57784011094679</v>
          </cell>
          <cell r="AJ9">
            <v>123.96702355920128</v>
          </cell>
          <cell r="AK9">
            <v>79.502148397938697</v>
          </cell>
        </row>
        <row r="10">
          <cell r="H10" t="str">
            <v>VOM</v>
          </cell>
          <cell r="I10">
            <v>6.6505256721517067E-2</v>
          </cell>
          <cell r="J10">
            <v>0.52796288661099966</v>
          </cell>
          <cell r="K10">
            <v>0.90055748871306418</v>
          </cell>
          <cell r="L10">
            <v>-5.0169319742009978E-2</v>
          </cell>
          <cell r="M10">
            <v>3.6179199949291649</v>
          </cell>
          <cell r="N10">
            <v>5.3871438397833264</v>
          </cell>
          <cell r="O10">
            <v>1.6281516654137522</v>
          </cell>
          <cell r="P10">
            <v>1.8327708604694344</v>
          </cell>
          <cell r="Q10">
            <v>0.31685717249428852</v>
          </cell>
          <cell r="R10">
            <v>2.2891481911707667</v>
          </cell>
          <cell r="S10">
            <v>0.56256472888815912</v>
          </cell>
          <cell r="T10">
            <v>1.90977985844895</v>
          </cell>
          <cell r="U10">
            <v>-1.2999908140444896</v>
          </cell>
          <cell r="V10">
            <v>-4.7465477038679529</v>
          </cell>
          <cell r="W10">
            <v>-3.0818940768307366</v>
          </cell>
          <cell r="X10">
            <v>-6.0922940792748701</v>
          </cell>
          <cell r="Y10">
            <v>-9.9624930627935679</v>
          </cell>
          <cell r="Z10">
            <v>-7.0142178653756568</v>
          </cell>
          <cell r="AA10">
            <v>-4.9370592652935015</v>
          </cell>
          <cell r="AB10">
            <v>-6.3356064653486541</v>
          </cell>
          <cell r="AC10">
            <v>-1.1090193386360478</v>
          </cell>
          <cell r="AD10">
            <v>-4.2990105181701361</v>
          </cell>
          <cell r="AE10">
            <v>-6.4554911138778985</v>
          </cell>
          <cell r="AF10">
            <v>-6.2849656524083546</v>
          </cell>
          <cell r="AG10">
            <v>-9.8862732859864053</v>
          </cell>
          <cell r="AH10">
            <v>-9.576891353291284</v>
          </cell>
          <cell r="AI10">
            <v>-6.7312528407879286</v>
          </cell>
          <cell r="AJ10">
            <v>-4.7139688930112902</v>
          </cell>
          <cell r="AK10">
            <v>-6.2136388615747711</v>
          </cell>
        </row>
        <row r="11">
          <cell r="H11" t="str">
            <v>REHAB</v>
          </cell>
          <cell r="I11">
            <v>0</v>
          </cell>
          <cell r="J11">
            <v>0</v>
          </cell>
          <cell r="K11">
            <v>0</v>
          </cell>
          <cell r="L11">
            <v>12.63183969595522</v>
          </cell>
          <cell r="M11">
            <v>-20.34287182466511</v>
          </cell>
          <cell r="N11">
            <v>0.3826757009784178</v>
          </cell>
          <cell r="O11">
            <v>-12.672270900940797</v>
          </cell>
          <cell r="P11">
            <v>0</v>
          </cell>
          <cell r="Q11">
            <v>1.628891459955019</v>
          </cell>
          <cell r="R11">
            <v>5.1859449055987945E-2</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row>
        <row r="12">
          <cell r="H12" t="str">
            <v>REZ</v>
          </cell>
          <cell r="I12">
            <v>3.6911469910440741E-6</v>
          </cell>
          <cell r="J12">
            <v>4.3833375211761448E-6</v>
          </cell>
          <cell r="K12">
            <v>4.5842087856726721E-6</v>
          </cell>
          <cell r="L12">
            <v>4.6602015099779234E-6</v>
          </cell>
          <cell r="M12">
            <v>4.4960670275031587E-6</v>
          </cell>
          <cell r="N12">
            <v>4.3863848986802624E-6</v>
          </cell>
          <cell r="O12">
            <v>6.137567150290124E-6</v>
          </cell>
          <cell r="P12">
            <v>6.5669638897982221</v>
          </cell>
          <cell r="Q12">
            <v>9.3083645126458148</v>
          </cell>
          <cell r="R12">
            <v>9.4384313973601532</v>
          </cell>
          <cell r="S12">
            <v>9.8179656529191561</v>
          </cell>
          <cell r="T12">
            <v>10.056033757680373</v>
          </cell>
          <cell r="U12">
            <v>10.397796454090495</v>
          </cell>
          <cell r="V12">
            <v>12.911146620119892</v>
          </cell>
          <cell r="W12">
            <v>13.277428527044568</v>
          </cell>
          <cell r="X12">
            <v>12.511813559384159</v>
          </cell>
          <cell r="Y12">
            <v>17.644924002824322</v>
          </cell>
          <cell r="Z12">
            <v>16.12776143220588</v>
          </cell>
          <cell r="AA12">
            <v>17.500870809541869</v>
          </cell>
          <cell r="AB12">
            <v>17.019414778881401</v>
          </cell>
          <cell r="AC12">
            <v>13.180845986993635</v>
          </cell>
          <cell r="AD12">
            <v>8.5348568007821157</v>
          </cell>
          <cell r="AE12">
            <v>9.6660287359266945</v>
          </cell>
          <cell r="AF12">
            <v>10.055309836907487</v>
          </cell>
          <cell r="AG12">
            <v>13.233008514056914</v>
          </cell>
          <cell r="AH12">
            <v>10.88382444065393</v>
          </cell>
          <cell r="AI12">
            <v>6.6778298545127619</v>
          </cell>
          <cell r="AJ12">
            <v>9.1543463759802393</v>
          </cell>
          <cell r="AK12">
            <v>15.84158308778677</v>
          </cell>
        </row>
        <row r="13">
          <cell r="H13" t="str">
            <v>USE+DSP</v>
          </cell>
          <cell r="I13">
            <v>1.3552444414999997E-5</v>
          </cell>
          <cell r="J13">
            <v>1.3485019421999999E-5</v>
          </cell>
          <cell r="K13">
            <v>1.3618107578000003E-5</v>
          </cell>
          <cell r="L13">
            <v>3.9913460360821003E-2</v>
          </cell>
          <cell r="M13">
            <v>1.3662486817999995E-5</v>
          </cell>
          <cell r="N13">
            <v>1.3604249820999999E-5</v>
          </cell>
          <cell r="O13">
            <v>1.3620688230999997E-5</v>
          </cell>
          <cell r="P13">
            <v>1.3658689264E-5</v>
          </cell>
          <cell r="Q13">
            <v>1.3555419999E-5</v>
          </cell>
          <cell r="R13">
            <v>1.3536700847E-5</v>
          </cell>
          <cell r="S13">
            <v>1.3650017388999999E-5</v>
          </cell>
          <cell r="T13">
            <v>1.5696129275916957</v>
          </cell>
          <cell r="U13">
            <v>1.5205968023708574</v>
          </cell>
          <cell r="V13">
            <v>4.9869013036624915E-2</v>
          </cell>
          <cell r="W13">
            <v>0.12561899785340705</v>
          </cell>
          <cell r="X13">
            <v>-6.6095489516799028E-2</v>
          </cell>
          <cell r="Y13">
            <v>2.8591828502350545</v>
          </cell>
          <cell r="Z13">
            <v>-5.4223967621469998E-2</v>
          </cell>
          <cell r="AA13">
            <v>-0.17941557458756141</v>
          </cell>
          <cell r="AB13">
            <v>0.37946519652239841</v>
          </cell>
          <cell r="AC13">
            <v>25.028172210720012</v>
          </cell>
          <cell r="AD13">
            <v>-1.7089457449692163</v>
          </cell>
          <cell r="AE13">
            <v>-0.52008740555821353</v>
          </cell>
          <cell r="AF13">
            <v>4.6675948552524753</v>
          </cell>
          <cell r="AG13">
            <v>-2.8594285332488125</v>
          </cell>
          <cell r="AH13">
            <v>-5.2930500356010164</v>
          </cell>
          <cell r="AI13">
            <v>7.3316248849086149E-2</v>
          </cell>
          <cell r="AJ13">
            <v>-0.75909841620297447</v>
          </cell>
          <cell r="AK13">
            <v>0.796723340577566</v>
          </cell>
        </row>
        <row r="14">
          <cell r="H14" t="str">
            <v>SyncCon</v>
          </cell>
          <cell r="I14">
            <v>-6.2773299377699918E-3</v>
          </cell>
          <cell r="J14">
            <v>-4.8121589301837957E-2</v>
          </cell>
          <cell r="K14">
            <v>-2.0694870675109996E-2</v>
          </cell>
          <cell r="L14">
            <v>0.45704738984231974</v>
          </cell>
          <cell r="M14">
            <v>0.11356213764646964</v>
          </cell>
          <cell r="N14">
            <v>-0.24056750465380172</v>
          </cell>
          <cell r="O14">
            <v>-0.89507736735108023</v>
          </cell>
          <cell r="P14">
            <v>-0.51383004044834157</v>
          </cell>
          <cell r="Q14">
            <v>-1.2812384824823757</v>
          </cell>
          <cell r="R14">
            <v>-1.2967950024778039</v>
          </cell>
          <cell r="S14">
            <v>-0.89710988748613907</v>
          </cell>
          <cell r="T14">
            <v>-0.60008279284052424</v>
          </cell>
          <cell r="U14">
            <v>-0.66699275978194872</v>
          </cell>
          <cell r="V14">
            <v>-0.36706634368776303</v>
          </cell>
          <cell r="W14">
            <v>-0.46431459029033156</v>
          </cell>
          <cell r="X14">
            <v>-0.27622614440413235</v>
          </cell>
          <cell r="Y14">
            <v>0.21668815579905368</v>
          </cell>
          <cell r="Z14">
            <v>0.10923981688113417</v>
          </cell>
          <cell r="AA14">
            <v>0.14025377444801235</v>
          </cell>
          <cell r="AB14">
            <v>0.37950587821247428</v>
          </cell>
          <cell r="AC14">
            <v>0.52556269663448707</v>
          </cell>
          <cell r="AD14">
            <v>0.56278556129243773</v>
          </cell>
          <cell r="AE14">
            <v>0.73351856054010389</v>
          </cell>
          <cell r="AF14">
            <v>0.56208772490332559</v>
          </cell>
          <cell r="AG14">
            <v>0.63577143384741708</v>
          </cell>
          <cell r="AH14">
            <v>0.5713391258583852</v>
          </cell>
          <cell r="AI14">
            <v>0.26106652773803762</v>
          </cell>
          <cell r="AJ14">
            <v>-1.1361023854245413</v>
          </cell>
          <cell r="AK14">
            <v>-0.92683753716040795</v>
          </cell>
        </row>
        <row r="15">
          <cell r="H15" t="str">
            <v>System Strength</v>
          </cell>
          <cell r="I15">
            <v>8.8860324252443458E-7</v>
          </cell>
          <cell r="J15">
            <v>9.5202907004932056E-7</v>
          </cell>
          <cell r="K15">
            <v>8.9084475530398778E-7</v>
          </cell>
          <cell r="L15">
            <v>0.4634463040483629</v>
          </cell>
          <cell r="M15">
            <v>-0.25230764331427691</v>
          </cell>
          <cell r="N15">
            <v>-0.16057003430024633</v>
          </cell>
          <cell r="O15">
            <v>4.7845986047313997E-3</v>
          </cell>
          <cell r="P15">
            <v>0.3666366521232467</v>
          </cell>
          <cell r="Q15">
            <v>-8.0653158342254755E-2</v>
          </cell>
          <cell r="R15">
            <v>-7.2992476281473498E-2</v>
          </cell>
          <cell r="S15">
            <v>-6.4223208212280947E-2</v>
          </cell>
          <cell r="T15">
            <v>-0.27944966810369076</v>
          </cell>
          <cell r="U15">
            <v>2.9354938300615686E-2</v>
          </cell>
          <cell r="V15">
            <v>0.22697354922205704</v>
          </cell>
          <cell r="W15">
            <v>0.5942106743716995</v>
          </cell>
          <cell r="X15">
            <v>0.99678122172294203</v>
          </cell>
          <cell r="Y15">
            <v>1.9649074376116442</v>
          </cell>
          <cell r="Z15">
            <v>1.5949068579335253</v>
          </cell>
          <cell r="AA15">
            <v>1.7306730103273549</v>
          </cell>
          <cell r="AB15">
            <v>1.6477581990381223</v>
          </cell>
          <cell r="AC15">
            <v>1.3709629751626562</v>
          </cell>
          <cell r="AD15">
            <v>1.0643780648915526</v>
          </cell>
          <cell r="AE15">
            <v>1.3147159440935174</v>
          </cell>
          <cell r="AF15">
            <v>1.2918354112334236</v>
          </cell>
          <cell r="AG15">
            <v>1.2078137753025404</v>
          </cell>
          <cell r="AH15">
            <v>1.4499217264868858</v>
          </cell>
          <cell r="AI15">
            <v>0.83403258814614312</v>
          </cell>
          <cell r="AJ15">
            <v>0.58815193285054557</v>
          </cell>
          <cell r="AK15">
            <v>1.2743012688011659</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248.51440315850778</v>
          </cell>
          <cell r="M26">
            <v>-192.61521421043653</v>
          </cell>
          <cell r="N26">
            <v>-115.13969879075921</v>
          </cell>
          <cell r="O26">
            <v>-680.41739643008441</v>
          </cell>
          <cell r="P26">
            <v>-680.41739319205044</v>
          </cell>
          <cell r="Q26">
            <v>-501.16147075676054</v>
          </cell>
          <cell r="R26">
            <v>-501.16147183559951</v>
          </cell>
          <cell r="S26">
            <v>-501.16147077168898</v>
          </cell>
          <cell r="T26">
            <v>-438.86534469367325</v>
          </cell>
          <cell r="U26">
            <v>-438.86534592494536</v>
          </cell>
          <cell r="V26">
            <v>-438.86534487183053</v>
          </cell>
          <cell r="W26">
            <v>2.2658300000002782</v>
          </cell>
          <cell r="X26">
            <v>9.000000045489287E-5</v>
          </cell>
          <cell r="Y26">
            <v>0</v>
          </cell>
          <cell r="Z26">
            <v>0</v>
          </cell>
          <cell r="AA26">
            <v>0</v>
          </cell>
          <cell r="AB26">
            <v>0</v>
          </cell>
          <cell r="AC26">
            <v>0</v>
          </cell>
          <cell r="AD26">
            <v>0</v>
          </cell>
          <cell r="AE26">
            <v>0</v>
          </cell>
          <cell r="AF26">
            <v>0</v>
          </cell>
          <cell r="AG26">
            <v>0</v>
          </cell>
          <cell r="AH26">
            <v>0</v>
          </cell>
          <cell r="AI26">
            <v>0</v>
          </cell>
          <cell r="AJ26">
            <v>0</v>
          </cell>
          <cell r="AK26">
            <v>0</v>
          </cell>
        </row>
        <row r="27">
          <cell r="H27" t="str">
            <v>Brown Coal</v>
          </cell>
          <cell r="I27">
            <v>0</v>
          </cell>
          <cell r="J27">
            <v>0</v>
          </cell>
          <cell r="K27">
            <v>0</v>
          </cell>
          <cell r="L27">
            <v>55.546684452770023</v>
          </cell>
          <cell r="M27">
            <v>92.882851628149638</v>
          </cell>
          <cell r="N27">
            <v>64.470198923751013</v>
          </cell>
          <cell r="O27">
            <v>64.470198935601275</v>
          </cell>
          <cell r="P27">
            <v>64.470199305480946</v>
          </cell>
          <cell r="Q27">
            <v>-121.08007345298893</v>
          </cell>
          <cell r="R27">
            <v>-4.4201699984114384E-4</v>
          </cell>
          <cell r="S27">
            <v>-3.006453598572989E-4</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-148.52757183614904</v>
          </cell>
          <cell r="AB30">
            <v>-148.5275718595185</v>
          </cell>
          <cell r="AC30">
            <v>-457.08636999999999</v>
          </cell>
          <cell r="AD30">
            <v>-510.60857000000124</v>
          </cell>
          <cell r="AE30">
            <v>-455.20128000000022</v>
          </cell>
          <cell r="AF30">
            <v>-1132.8420421350002</v>
          </cell>
          <cell r="AG30">
            <v>-1106.8818721598309</v>
          </cell>
          <cell r="AH30">
            <v>-1152.5966722352014</v>
          </cell>
          <cell r="AI30">
            <v>-1152.5966723375404</v>
          </cell>
          <cell r="AJ30">
            <v>-718.12455407713878</v>
          </cell>
          <cell r="AK30">
            <v>-718.12461464209991</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0</v>
          </cell>
          <cell r="J32">
            <v>1.4253027075028513E-4</v>
          </cell>
          <cell r="K32">
            <v>3.713404821610311E-4</v>
          </cell>
          <cell r="L32">
            <v>-220.77445810727841</v>
          </cell>
          <cell r="M32">
            <v>124.19237744515158</v>
          </cell>
          <cell r="N32">
            <v>82.250150590160047</v>
          </cell>
          <cell r="O32">
            <v>-5.3709128700829751</v>
          </cell>
          <cell r="P32">
            <v>42.177886139303155</v>
          </cell>
          <cell r="Q32">
            <v>-349.71295869330788</v>
          </cell>
          <cell r="R32">
            <v>-353.88493957836909</v>
          </cell>
          <cell r="S32">
            <v>-354.17459779729688</v>
          </cell>
          <cell r="T32">
            <v>-202.82205811883978</v>
          </cell>
          <cell r="U32">
            <v>-417.86128171199744</v>
          </cell>
          <cell r="V32">
            <v>-569.3400742242593</v>
          </cell>
          <cell r="W32">
            <v>-869.38291709676923</v>
          </cell>
          <cell r="X32">
            <v>-1352.654621870588</v>
          </cell>
          <cell r="Y32">
            <v>-2139.6734809118134</v>
          </cell>
          <cell r="Z32">
            <v>-1899.1227604374872</v>
          </cell>
          <cell r="AA32">
            <v>-2095.7167996410572</v>
          </cell>
          <cell r="AB32">
            <v>-2096.6959093988226</v>
          </cell>
          <cell r="AC32">
            <v>-1777.1575603667443</v>
          </cell>
          <cell r="AD32">
            <v>-1892.4705669294053</v>
          </cell>
          <cell r="AE32">
            <v>-2053.200314237678</v>
          </cell>
          <cell r="AF32">
            <v>-2102.914522895102</v>
          </cell>
          <cell r="AG32">
            <v>-2474.6265888307244</v>
          </cell>
          <cell r="AH32">
            <v>-3078.6807220287446</v>
          </cell>
          <cell r="AI32">
            <v>-1646.0879534350024</v>
          </cell>
          <cell r="AJ32">
            <v>-681.0758319145898</v>
          </cell>
          <cell r="AK32">
            <v>-1598.5386434436441</v>
          </cell>
        </row>
        <row r="33">
          <cell r="H33" t="str">
            <v>Solar PV</v>
          </cell>
          <cell r="I33">
            <v>0</v>
          </cell>
          <cell r="J33">
            <v>0</v>
          </cell>
          <cell r="K33">
            <v>0</v>
          </cell>
          <cell r="L33">
            <v>0</v>
          </cell>
          <cell r="M33">
            <v>0</v>
          </cell>
          <cell r="N33">
            <v>0</v>
          </cell>
          <cell r="O33">
            <v>0</v>
          </cell>
          <cell r="P33">
            <v>-1.6946988034760579E-4</v>
          </cell>
          <cell r="Q33">
            <v>468.76327390765982</v>
          </cell>
          <cell r="R33">
            <v>468.76327387647871</v>
          </cell>
          <cell r="S33">
            <v>468.76327383552962</v>
          </cell>
          <cell r="T33">
            <v>468.76327362243137</v>
          </cell>
          <cell r="U33">
            <v>468.76327358015988</v>
          </cell>
          <cell r="V33">
            <v>468.76327353937995</v>
          </cell>
          <cell r="W33">
            <v>468.7632733950395</v>
          </cell>
          <cell r="X33">
            <v>468.76327327742001</v>
          </cell>
          <cell r="Y33">
            <v>256.54409346925968</v>
          </cell>
          <cell r="Z33">
            <v>256.54409340048005</v>
          </cell>
          <cell r="AA33">
            <v>256.54409333902913</v>
          </cell>
          <cell r="AB33">
            <v>256.543775976299</v>
          </cell>
          <cell r="AC33">
            <v>298.16405748295801</v>
          </cell>
          <cell r="AD33">
            <v>163.30325525750231</v>
          </cell>
          <cell r="AE33">
            <v>-124.47865506985909</v>
          </cell>
          <cell r="AF33">
            <v>-124.47865550911956</v>
          </cell>
          <cell r="AG33">
            <v>-64.854098396330301</v>
          </cell>
          <cell r="AH33">
            <v>147.08767037417056</v>
          </cell>
          <cell r="AI33">
            <v>-292.75181699384848</v>
          </cell>
          <cell r="AJ33">
            <v>-377.33415935184166</v>
          </cell>
          <cell r="AK33">
            <v>-557.27048062635731</v>
          </cell>
        </row>
        <row r="34">
          <cell r="H34" t="str">
            <v>Grid Battery</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-8.1669440999121434E-4</v>
          </cell>
          <cell r="Z34">
            <v>-8.1774320597105543E-4</v>
          </cell>
          <cell r="AA34">
            <v>-1.0324264900418711E-3</v>
          </cell>
          <cell r="AB34">
            <v>-1.0344047699391012E-3</v>
          </cell>
          <cell r="AC34">
            <v>-1.9999017000600361E-3</v>
          </cell>
          <cell r="AD34">
            <v>-2.0118977300001006E-3</v>
          </cell>
          <cell r="AE34">
            <v>-2.0127469300064149E-3</v>
          </cell>
          <cell r="AF34">
            <v>41.397451696070021</v>
          </cell>
          <cell r="AG34">
            <v>54.095317445489968</v>
          </cell>
          <cell r="AH34">
            <v>24.516395878732965</v>
          </cell>
          <cell r="AI34">
            <v>24.516293146374949</v>
          </cell>
          <cell r="AJ34">
            <v>24.516006587214008</v>
          </cell>
          <cell r="AK34">
            <v>24.516117867828996</v>
          </cell>
        </row>
        <row r="35">
          <cell r="H35" t="str">
            <v>Pumped Hydro</v>
          </cell>
          <cell r="I35">
            <v>0</v>
          </cell>
          <cell r="J35">
            <v>0</v>
          </cell>
          <cell r="K35">
            <v>0</v>
          </cell>
          <cell r="L35">
            <v>0</v>
          </cell>
          <cell r="M35">
            <v>0</v>
          </cell>
          <cell r="N35">
            <v>0</v>
          </cell>
          <cell r="O35">
            <v>0</v>
          </cell>
          <cell r="P35">
            <v>0</v>
          </cell>
          <cell r="Q35">
            <v>1.0000000020227162E-4</v>
          </cell>
          <cell r="R35">
            <v>1.0000000020227162E-4</v>
          </cell>
          <cell r="S35">
            <v>1.0000000020227162E-4</v>
          </cell>
          <cell r="T35">
            <v>1.0000000020227162E-4</v>
          </cell>
          <cell r="U35">
            <v>-2.0613054402929265E-5</v>
          </cell>
          <cell r="V35">
            <v>-2.0748129827552475E-5</v>
          </cell>
          <cell r="W35">
            <v>-2.1222609575488605E-5</v>
          </cell>
          <cell r="X35">
            <v>79.256368377529725</v>
          </cell>
          <cell r="Y35">
            <v>201.60919877939978</v>
          </cell>
          <cell r="Z35">
            <v>274.63031843313001</v>
          </cell>
          <cell r="AA35">
            <v>355.35966854075014</v>
          </cell>
          <cell r="AB35">
            <v>355.36296834567929</v>
          </cell>
          <cell r="AC35">
            <v>499.80429261235986</v>
          </cell>
          <cell r="AD35">
            <v>457.53869236444007</v>
          </cell>
          <cell r="AE35">
            <v>457.53869226950064</v>
          </cell>
          <cell r="AF35">
            <v>457.53857070738104</v>
          </cell>
          <cell r="AG35">
            <v>457.53857040432013</v>
          </cell>
          <cell r="AH35">
            <v>520.74017004080451</v>
          </cell>
          <cell r="AI35">
            <v>520.74016965367173</v>
          </cell>
          <cell r="AJ35">
            <v>-23.589071981234156</v>
          </cell>
          <cell r="AK35">
            <v>-23.589072261749607</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20.699380000005476</v>
          </cell>
          <cell r="J47">
            <v>135.20848999997543</v>
          </cell>
          <cell r="K47">
            <v>265.77842000001692</v>
          </cell>
          <cell r="L47">
            <v>816.16019551818317</v>
          </cell>
          <cell r="M47">
            <v>-369.82721609054715</v>
          </cell>
          <cell r="N47">
            <v>249.10119635245792</v>
          </cell>
          <cell r="O47">
            <v>-1279.5747496416661</v>
          </cell>
          <cell r="P47">
            <v>-2011.0679468790622</v>
          </cell>
          <cell r="Q47">
            <v>-363.73160914936307</v>
          </cell>
          <cell r="R47">
            <v>-588.39810021943413</v>
          </cell>
          <cell r="S47">
            <v>-1142.0175323945441</v>
          </cell>
          <cell r="T47">
            <v>-1753.8433614796741</v>
          </cell>
          <cell r="U47">
            <v>-1189.5631142398997</v>
          </cell>
          <cell r="V47">
            <v>-1650.3072093154769</v>
          </cell>
          <cell r="W47">
            <v>644.21149999999761</v>
          </cell>
          <cell r="X47">
            <v>1140.4695000000138</v>
          </cell>
          <cell r="Y47">
            <v>625.63689999999042</v>
          </cell>
          <cell r="Z47">
            <v>1160.6026999999995</v>
          </cell>
          <cell r="AA47">
            <v>1440.7778999999973</v>
          </cell>
          <cell r="AB47">
            <v>243.73300000000745</v>
          </cell>
          <cell r="AC47">
            <v>537.84700000000885</v>
          </cell>
          <cell r="AD47">
            <v>640.64670000000115</v>
          </cell>
          <cell r="AE47">
            <v>19.322900000002846</v>
          </cell>
          <cell r="AF47">
            <v>228.1207999999915</v>
          </cell>
          <cell r="AG47">
            <v>405.14910000000054</v>
          </cell>
          <cell r="AH47">
            <v>69.231799999999566</v>
          </cell>
          <cell r="AI47">
            <v>70.564600000001519</v>
          </cell>
          <cell r="AJ47">
            <v>200.66979999998875</v>
          </cell>
          <cell r="AK47">
            <v>7.2563000000009197</v>
          </cell>
        </row>
        <row r="48">
          <cell r="H48" t="str">
            <v>Brown Coal</v>
          </cell>
          <cell r="I48">
            <v>0.20750000000771252</v>
          </cell>
          <cell r="J48">
            <v>39.456700000002456</v>
          </cell>
          <cell r="K48">
            <v>-1.58009999999922</v>
          </cell>
          <cell r="L48">
            <v>367.70213957341548</v>
          </cell>
          <cell r="M48">
            <v>702.45876089454396</v>
          </cell>
          <cell r="N48">
            <v>597.61180831683669</v>
          </cell>
          <cell r="O48">
            <v>563.21304011313259</v>
          </cell>
          <cell r="P48">
            <v>631.31242232663135</v>
          </cell>
          <cell r="Q48">
            <v>-785.57173669347685</v>
          </cell>
          <cell r="R48">
            <v>71.431016702023044</v>
          </cell>
          <cell r="S48">
            <v>231.7318261388391</v>
          </cell>
          <cell r="T48">
            <v>256.76889999998821</v>
          </cell>
          <cell r="U48">
            <v>314.50360000000364</v>
          </cell>
          <cell r="V48">
            <v>159.10930000000008</v>
          </cell>
          <cell r="W48">
            <v>172.35080000000016</v>
          </cell>
          <cell r="X48">
            <v>320.59230000000025</v>
          </cell>
          <cell r="Y48">
            <v>1009.7651000000005</v>
          </cell>
          <cell r="Z48">
            <v>950.68650000002526</v>
          </cell>
          <cell r="AA48">
            <v>756.29839999999967</v>
          </cell>
          <cell r="AB48">
            <v>593.8726999999999</v>
          </cell>
          <cell r="AC48">
            <v>712.05579999999827</v>
          </cell>
          <cell r="AD48">
            <v>682.87150000000111</v>
          </cell>
          <cell r="AE48">
            <v>665.18539999999848</v>
          </cell>
          <cell r="AF48">
            <v>1171.9830000000111</v>
          </cell>
          <cell r="AG48">
            <v>1191.6109999999971</v>
          </cell>
          <cell r="AH48">
            <v>921.95920000000115</v>
          </cell>
          <cell r="AI48">
            <v>460.54929999999877</v>
          </cell>
          <cell r="AJ48">
            <v>0</v>
          </cell>
          <cell r="AK48">
            <v>0</v>
          </cell>
        </row>
        <row r="49">
          <cell r="H49" t="str">
            <v>CCGT</v>
          </cell>
          <cell r="I49">
            <v>-9.5577843239880167E-5</v>
          </cell>
          <cell r="J49">
            <v>-9.6387166195199825E-5</v>
          </cell>
          <cell r="K49">
            <v>-6.527116443066916E-5</v>
          </cell>
          <cell r="L49">
            <v>-27.145616253589651</v>
          </cell>
          <cell r="M49">
            <v>7.9632356550482655</v>
          </cell>
          <cell r="N49">
            <v>-21.978767404592872</v>
          </cell>
          <cell r="O49">
            <v>-22.172508106951682</v>
          </cell>
          <cell r="P49">
            <v>-23.133161226749507</v>
          </cell>
          <cell r="Q49">
            <v>1.0088500179033417</v>
          </cell>
          <cell r="R49">
            <v>-3.9023912835455121</v>
          </cell>
          <cell r="S49">
            <v>-71.113805812097326</v>
          </cell>
          <cell r="T49">
            <v>-1034.2910112078953</v>
          </cell>
          <cell r="U49">
            <v>-1137.3552368030787</v>
          </cell>
          <cell r="V49">
            <v>-307.88871901141465</v>
          </cell>
          <cell r="W49">
            <v>-1585.0549388098252</v>
          </cell>
          <cell r="X49">
            <v>-1386.9457480721398</v>
          </cell>
          <cell r="Y49">
            <v>-416.62147162613019</v>
          </cell>
          <cell r="Z49">
            <v>-336.57491129293248</v>
          </cell>
          <cell r="AA49">
            <v>-73.906457839788345</v>
          </cell>
          <cell r="AB49">
            <v>-114.61411357141878</v>
          </cell>
          <cell r="AC49">
            <v>-373.56547851820505</v>
          </cell>
          <cell r="AD49">
            <v>-90.133780877802565</v>
          </cell>
          <cell r="AE49">
            <v>-87.061117410243241</v>
          </cell>
          <cell r="AF49">
            <v>-141.35197375128291</v>
          </cell>
          <cell r="AG49">
            <v>-29.766305751773189</v>
          </cell>
          <cell r="AH49">
            <v>-8.6741025108949543E-4</v>
          </cell>
          <cell r="AI49">
            <v>-8.7048044986204332E-4</v>
          </cell>
          <cell r="AJ49">
            <v>-1.2327584720424056E-3</v>
          </cell>
          <cell r="AK49">
            <v>-1.1969069939823385E-3</v>
          </cell>
        </row>
        <row r="50">
          <cell r="H50" t="str">
            <v>Gas - Steam</v>
          </cell>
          <cell r="I50">
            <v>-5.499999929270416E-6</v>
          </cell>
          <cell r="J50">
            <v>-2.399999971203215E-6</v>
          </cell>
          <cell r="K50">
            <v>-3.9999999899009708E-6</v>
          </cell>
          <cell r="L50">
            <v>-2.2918830000000128</v>
          </cell>
          <cell r="M50">
            <v>0.44056430000003388</v>
          </cell>
          <cell r="N50">
            <v>-0.92868400000000406</v>
          </cell>
          <cell r="O50">
            <v>-3.3762689999999793</v>
          </cell>
          <cell r="P50">
            <v>-5.7147019999999884</v>
          </cell>
          <cell r="Q50">
            <v>-7.0292327905008278E-6</v>
          </cell>
          <cell r="R50">
            <v>-0.3546522500000151</v>
          </cell>
          <cell r="S50">
            <v>-8.509783583576791E-6</v>
          </cell>
          <cell r="T50">
            <v>-162.965509</v>
          </cell>
          <cell r="U50">
            <v>-142.88874600000022</v>
          </cell>
          <cell r="V50">
            <v>-478.84189399999997</v>
          </cell>
          <cell r="W50">
            <v>-44.017210000000006</v>
          </cell>
          <cell r="X50">
            <v>-57.544919500000105</v>
          </cell>
          <cell r="Y50">
            <v>-247.32062500000001</v>
          </cell>
          <cell r="Z50">
            <v>-235.88700700000007</v>
          </cell>
          <cell r="AA50">
            <v>-2.4644000000000119</v>
          </cell>
          <cell r="AB50">
            <v>-3.6047400000000209</v>
          </cell>
          <cell r="AC50">
            <v>-17.610240000000005</v>
          </cell>
          <cell r="AD50">
            <v>-4.7473299999999767</v>
          </cell>
          <cell r="AE50">
            <v>-3.0132000000000119</v>
          </cell>
          <cell r="AF50">
            <v>-13.830289999999991</v>
          </cell>
          <cell r="AG50">
            <v>-16.613510000000019</v>
          </cell>
          <cell r="AH50">
            <v>0</v>
          </cell>
          <cell r="AI50">
            <v>0</v>
          </cell>
          <cell r="AJ50">
            <v>0</v>
          </cell>
          <cell r="AK50">
            <v>0</v>
          </cell>
        </row>
        <row r="51">
          <cell r="H51" t="str">
            <v>OCGT / Diesel</v>
          </cell>
          <cell r="I51">
            <v>-1.4990196955722013E-4</v>
          </cell>
          <cell r="J51">
            <v>-1.5506318355207327E-4</v>
          </cell>
          <cell r="K51">
            <v>-1.871378394042722E-4</v>
          </cell>
          <cell r="L51">
            <v>-8.2794056505775302</v>
          </cell>
          <cell r="M51">
            <v>1.7364197009795088</v>
          </cell>
          <cell r="N51">
            <v>-7.1356693315889075</v>
          </cell>
          <cell r="O51">
            <v>-2.1553080091217858</v>
          </cell>
          <cell r="P51">
            <v>9.9406446661409689</v>
          </cell>
          <cell r="Q51">
            <v>-0.38394823648056953</v>
          </cell>
          <cell r="R51">
            <v>4.6950789167711582</v>
          </cell>
          <cell r="S51">
            <v>-5.2355641690384189</v>
          </cell>
          <cell r="T51">
            <v>-202.45188491905071</v>
          </cell>
          <cell r="U51">
            <v>-155.93646312789159</v>
          </cell>
          <cell r="V51">
            <v>-228.9306984626632</v>
          </cell>
          <cell r="W51">
            <v>-298.62593451956781</v>
          </cell>
          <cell r="X51">
            <v>-350.90770572938652</v>
          </cell>
          <cell r="Y51">
            <v>-1128.3914002255704</v>
          </cell>
          <cell r="Z51">
            <v>-1622.8192507879544</v>
          </cell>
          <cell r="AA51">
            <v>-1884.8061206702291</v>
          </cell>
          <cell r="AB51">
            <v>-1855.1248669401298</v>
          </cell>
          <cell r="AC51">
            <v>-1894.5620558605451</v>
          </cell>
          <cell r="AD51">
            <v>-2771.5265491193159</v>
          </cell>
          <cell r="AE51">
            <v>-2171.1439887764236</v>
          </cell>
          <cell r="AF51">
            <v>-1516.1265682628255</v>
          </cell>
          <cell r="AG51">
            <v>-1851.4203458833908</v>
          </cell>
          <cell r="AH51">
            <v>-1769.7551065956031</v>
          </cell>
          <cell r="AI51">
            <v>-3212.2665911711611</v>
          </cell>
          <cell r="AJ51">
            <v>-3236.9404426692163</v>
          </cell>
          <cell r="AK51">
            <v>-2081.2525074882906</v>
          </cell>
        </row>
        <row r="52">
          <cell r="H52" t="str">
            <v>Hydro</v>
          </cell>
          <cell r="I52">
            <v>-22.603237999999692</v>
          </cell>
          <cell r="J52">
            <v>-187.07436100000268</v>
          </cell>
          <cell r="K52">
            <v>-303.91019800000322</v>
          </cell>
          <cell r="L52">
            <v>-506.95274800000152</v>
          </cell>
          <cell r="M52">
            <v>-936.09222500000396</v>
          </cell>
          <cell r="N52">
            <v>-1380.3276629999964</v>
          </cell>
          <cell r="O52">
            <v>307.07839400000375</v>
          </cell>
          <cell r="P52">
            <v>889.94497499999852</v>
          </cell>
          <cell r="Q52">
            <v>819.25199200000134</v>
          </cell>
          <cell r="R52">
            <v>-5.1615720000027068</v>
          </cell>
          <cell r="S52">
            <v>750.91399099999398</v>
          </cell>
          <cell r="T52">
            <v>2144.6493090000004</v>
          </cell>
          <cell r="U52">
            <v>2309.938682999993</v>
          </cell>
          <cell r="V52">
            <v>3074.9583488259977</v>
          </cell>
          <cell r="W52">
            <v>2586.6658483000028</v>
          </cell>
          <cell r="X52">
            <v>2739.4002856999832</v>
          </cell>
          <cell r="Y52">
            <v>3809.2237099999984</v>
          </cell>
          <cell r="Z52">
            <v>3549.4930237000008</v>
          </cell>
          <cell r="AA52">
            <v>2454.9932727000014</v>
          </cell>
          <cell r="AB52">
            <v>3862.4365948999966</v>
          </cell>
          <cell r="AC52">
            <v>2089.2880909999985</v>
          </cell>
          <cell r="AD52">
            <v>3458.8667296999974</v>
          </cell>
          <cell r="AE52">
            <v>4101.1852069999968</v>
          </cell>
          <cell r="AF52">
            <v>2810.5947967999964</v>
          </cell>
          <cell r="AG52">
            <v>4360.5478280999996</v>
          </cell>
          <cell r="AH52">
            <v>4389.7940507999829</v>
          </cell>
          <cell r="AI52">
            <v>4112.4432750600008</v>
          </cell>
          <cell r="AJ52">
            <v>3501.4370885999942</v>
          </cell>
          <cell r="AK52">
            <v>4043.2420110999992</v>
          </cell>
        </row>
        <row r="53">
          <cell r="H53" t="str">
            <v>Wind</v>
          </cell>
          <cell r="I53">
            <v>-1.6282443575619254E-3</v>
          </cell>
          <cell r="J53">
            <v>0.17746415561123285</v>
          </cell>
          <cell r="K53">
            <v>-6.3918216983438469E-3</v>
          </cell>
          <cell r="L53">
            <v>-865.74483912429423</v>
          </cell>
          <cell r="M53">
            <v>546.68685066625039</v>
          </cell>
          <cell r="N53">
            <v>384.20646138807206</v>
          </cell>
          <cell r="O53">
            <v>111.05678571010503</v>
          </cell>
          <cell r="P53">
            <v>29.627314041135833</v>
          </cell>
          <cell r="Q53">
            <v>-1087.4654984012814</v>
          </cell>
          <cell r="R53">
            <v>-1045.7822939289181</v>
          </cell>
          <cell r="S53">
            <v>-1204.3147465135407</v>
          </cell>
          <cell r="T53">
            <v>-708.01240942244476</v>
          </cell>
          <cell r="U53">
            <v>-1061.3971495652368</v>
          </cell>
          <cell r="V53">
            <v>-1791.5786795729655</v>
          </cell>
          <cell r="W53">
            <v>-2756.1388205185795</v>
          </cell>
          <cell r="X53">
            <v>-3570.5398204156954</v>
          </cell>
          <cell r="Y53">
            <v>-4194.0751896497677</v>
          </cell>
          <cell r="Z53">
            <v>-3748.7481340166705</v>
          </cell>
          <cell r="AA53">
            <v>-3453.8103034047526</v>
          </cell>
          <cell r="AB53">
            <v>-3059.1082847652433</v>
          </cell>
          <cell r="AC53">
            <v>-1806.1446429356438</v>
          </cell>
          <cell r="AD53">
            <v>-1812.923148848844</v>
          </cell>
          <cell r="AE53">
            <v>-2096.1229596031917</v>
          </cell>
          <cell r="AF53">
            <v>-2169.8543775997532</v>
          </cell>
          <cell r="AG53">
            <v>-3355.3520489179064</v>
          </cell>
          <cell r="AH53">
            <v>-3640.6099626523646</v>
          </cell>
          <cell r="AI53">
            <v>-561.90522895735921</v>
          </cell>
          <cell r="AJ53">
            <v>749.86767092571245</v>
          </cell>
          <cell r="AK53">
            <v>-968.97800378789543</v>
          </cell>
        </row>
        <row r="54">
          <cell r="H54" t="str">
            <v>Solar PV</v>
          </cell>
          <cell r="I54">
            <v>-4.1010376662597992E-5</v>
          </cell>
          <cell r="J54">
            <v>-2.3276224674191326E-3</v>
          </cell>
          <cell r="K54">
            <v>-5.6931338320282521E-2</v>
          </cell>
          <cell r="L54">
            <v>-0.48286030942836078</v>
          </cell>
          <cell r="M54">
            <v>4.8545654863119125E-5</v>
          </cell>
          <cell r="N54">
            <v>-1.398586361654452</v>
          </cell>
          <cell r="O54">
            <v>-2.3856000370869879E-3</v>
          </cell>
          <cell r="P54">
            <v>1.0635339549044147</v>
          </cell>
          <cell r="Q54">
            <v>1105.3044452394315</v>
          </cell>
          <cell r="R54">
            <v>1133.1122571170745</v>
          </cell>
          <cell r="S54">
            <v>1115.6212894063137</v>
          </cell>
          <cell r="T54">
            <v>1124.5181603783276</v>
          </cell>
          <cell r="U54">
            <v>1093.1119460686532</v>
          </cell>
          <cell r="V54">
            <v>1045.7641789522422</v>
          </cell>
          <cell r="W54">
            <v>1097.6889647952594</v>
          </cell>
          <cell r="X54">
            <v>1087.9688087855757</v>
          </cell>
          <cell r="Y54">
            <v>578.33103041560753</v>
          </cell>
          <cell r="Z54">
            <v>615.75637223412195</v>
          </cell>
          <cell r="AA54">
            <v>634.73348153030383</v>
          </cell>
          <cell r="AB54">
            <v>576.25658217721866</v>
          </cell>
          <cell r="AC54">
            <v>696.39229564207199</v>
          </cell>
          <cell r="AD54">
            <v>375.55456287304696</v>
          </cell>
          <cell r="AE54">
            <v>-228.00107905513505</v>
          </cell>
          <cell r="AF54">
            <v>-180.89912053831358</v>
          </cell>
          <cell r="AG54">
            <v>-25.908250233522267</v>
          </cell>
          <cell r="AH54">
            <v>446.31349932504963</v>
          </cell>
          <cell r="AI54">
            <v>-240.4153803761219</v>
          </cell>
          <cell r="AJ54">
            <v>-842.54202005309344</v>
          </cell>
          <cell r="AK54">
            <v>-835.5822323898683</v>
          </cell>
        </row>
        <row r="55">
          <cell r="H55" t="str">
            <v>Grid Battery</v>
          </cell>
          <cell r="I55">
            <v>0.26283416122211634</v>
          </cell>
          <cell r="J55">
            <v>0.57679493434829965</v>
          </cell>
          <cell r="K55">
            <v>-2.3375316303515774</v>
          </cell>
          <cell r="L55">
            <v>-1.3077977375978094</v>
          </cell>
          <cell r="M55">
            <v>-4.72443582575238</v>
          </cell>
          <cell r="N55">
            <v>4.2493822548033222</v>
          </cell>
          <cell r="O55">
            <v>-8.5712545818211652</v>
          </cell>
          <cell r="P55">
            <v>-8.3813760097600607</v>
          </cell>
          <cell r="Q55">
            <v>-23.87595007532326</v>
          </cell>
          <cell r="R55">
            <v>-9.9610978347594425</v>
          </cell>
          <cell r="S55">
            <v>-10.473284311507939</v>
          </cell>
          <cell r="T55">
            <v>-3.0702267236354146</v>
          </cell>
          <cell r="U55">
            <v>-4.4341355721024911</v>
          </cell>
          <cell r="V55">
            <v>-1.6832630111089202</v>
          </cell>
          <cell r="W55">
            <v>-2.904422535728969</v>
          </cell>
          <cell r="X55">
            <v>-2.7899388457999805</v>
          </cell>
          <cell r="Y55">
            <v>1.8562770361930063</v>
          </cell>
          <cell r="Z55">
            <v>-0.92415078565198883</v>
          </cell>
          <cell r="AA55">
            <v>-2.8908584269501034</v>
          </cell>
          <cell r="AB55">
            <v>-2.3836954054370096</v>
          </cell>
          <cell r="AC55">
            <v>1.1247269836929945</v>
          </cell>
          <cell r="AD55">
            <v>2.3205491679930006</v>
          </cell>
          <cell r="AE55">
            <v>2.274263918835004</v>
          </cell>
          <cell r="AF55">
            <v>58.0180297384901</v>
          </cell>
          <cell r="AG55">
            <v>76.155474548858024</v>
          </cell>
          <cell r="AH55">
            <v>34.070115500189047</v>
          </cell>
          <cell r="AI55">
            <v>34.560119346122008</v>
          </cell>
          <cell r="AJ55">
            <v>29.114295193250086</v>
          </cell>
          <cell r="AK55">
            <v>32.028639886250119</v>
          </cell>
        </row>
        <row r="56">
          <cell r="H56" t="str">
            <v>Pumped Hydro</v>
          </cell>
          <cell r="I56">
            <v>0.58788930000021367</v>
          </cell>
          <cell r="J56">
            <v>2.5537920000001009</v>
          </cell>
          <cell r="K56">
            <v>1.4327312977245015</v>
          </cell>
          <cell r="L56">
            <v>-257.11833190111111</v>
          </cell>
          <cell r="M56">
            <v>10.393561531689556</v>
          </cell>
          <cell r="N56">
            <v>-1.3712268675690211</v>
          </cell>
          <cell r="O56">
            <v>-599.00839837435342</v>
          </cell>
          <cell r="P56">
            <v>-407.16193268853021</v>
          </cell>
          <cell r="Q56">
            <v>-822.47140930495698</v>
          </cell>
          <cell r="R56">
            <v>-753.72050452459371</v>
          </cell>
          <cell r="S56">
            <v>-258.4422805791437</v>
          </cell>
          <cell r="T56">
            <v>-103.76788450469212</v>
          </cell>
          <cell r="U56">
            <v>6.6128721233908436</v>
          </cell>
          <cell r="V56">
            <v>-255.23215931469349</v>
          </cell>
          <cell r="W56">
            <v>-53.560183928721017</v>
          </cell>
          <cell r="X56">
            <v>282.292207152017</v>
          </cell>
          <cell r="Y56">
            <v>417.52174931978334</v>
          </cell>
          <cell r="Z56">
            <v>683.16678788176068</v>
          </cell>
          <cell r="AA56">
            <v>853.26988521936073</v>
          </cell>
          <cell r="AB56">
            <v>617.31982291152235</v>
          </cell>
          <cell r="AC56">
            <v>753.6029320826965</v>
          </cell>
          <cell r="AD56">
            <v>1236.1934975143122</v>
          </cell>
          <cell r="AE56">
            <v>757.55994693402681</v>
          </cell>
          <cell r="AF56">
            <v>1111.2679808377488</v>
          </cell>
          <cell r="AG56">
            <v>1089.7569065810239</v>
          </cell>
          <cell r="AH56">
            <v>1140.5477363391619</v>
          </cell>
          <cell r="AI56">
            <v>1326.5391763667467</v>
          </cell>
          <cell r="AJ56">
            <v>301.76133760837183</v>
          </cell>
          <cell r="AK56">
            <v>-53.196202093880856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91A46-2CA9-4837-8966-D0CD4B9A41E8}">
  <sheetPr codeName="Sheet116">
    <tabColor rgb="FFFFE600"/>
    <pageSetUpPr fitToPage="1"/>
  </sheetPr>
  <dimension ref="A1:O44"/>
  <sheetViews>
    <sheetView showGridLines="0" tabSelected="1" zoomScale="85" zoomScaleNormal="85" zoomScaleSheetLayoutView="70" workbookViewId="0"/>
  </sheetViews>
  <sheetFormatPr defaultColWidth="8.7265625" defaultRowHeight="13" x14ac:dyDescent="0.3"/>
  <cols>
    <col min="1" max="14" width="8.7265625" style="1"/>
    <col min="15" max="15" width="18.81640625" style="1" customWidth="1"/>
    <col min="16" max="16" width="9.26953125" style="1" customWidth="1"/>
    <col min="17" max="16384" width="8.7265625" style="1"/>
  </cols>
  <sheetData>
    <row r="1" spans="1:1" x14ac:dyDescent="0.3">
      <c r="A1" s="1" t="s">
        <v>0</v>
      </c>
    </row>
    <row r="43" spans="15:15" x14ac:dyDescent="0.3">
      <c r="O43" s="1" t="s">
        <v>0</v>
      </c>
    </row>
    <row r="44" spans="15:15" x14ac:dyDescent="0.3">
      <c r="O44" s="1" t="s">
        <v>0</v>
      </c>
    </row>
  </sheetData>
  <sheetProtection algorithmName="SHA-512" hashValue="L8GRWBG3hX8a3f5r1nwUHf3/R6iz9KDAV+cs1lFA1/I0WsuhxKxjZ9uTSm3EvTE8Qc1CdD44QwV+kNO64yBn9g==" saltValue="Bku9ZC3nraKGcJzTg7XILw=="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C4AD2-6D2A-4262-B8B4-2BBB2A6D615B}">
  <sheetPr codeName="Sheet10">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-117273.25478735432</v>
      </c>
      <c r="G6" s="24">
        <v>111868.45135131545</v>
      </c>
      <c r="H6" s="24">
        <v>185845.85554792342</v>
      </c>
      <c r="I6" s="24">
        <v>-68115.88619578717</v>
      </c>
      <c r="J6" s="24">
        <v>-181879.89739138435</v>
      </c>
      <c r="K6" s="24">
        <v>-183362.08573556779</v>
      </c>
      <c r="L6" s="24">
        <v>-174963.82220219891</v>
      </c>
      <c r="M6" s="24">
        <v>216039.72218413115</v>
      </c>
      <c r="N6" s="24">
        <v>350529.46504548343</v>
      </c>
      <c r="O6" s="24">
        <v>203675.78002550954</v>
      </c>
      <c r="P6" s="24">
        <v>-93065.881493424007</v>
      </c>
      <c r="Q6" s="24">
        <v>-1412.7078167732911</v>
      </c>
      <c r="R6" s="24">
        <v>-3.4975848696369113E-3</v>
      </c>
      <c r="S6" s="24">
        <v>-6.12898635702242E-4</v>
      </c>
      <c r="T6" s="24">
        <v>-5.8482694223113804E-4</v>
      </c>
      <c r="U6" s="24">
        <v>-5.5953391786215702E-4</v>
      </c>
      <c r="V6" s="24">
        <v>-5.3241345441019602E-4</v>
      </c>
      <c r="W6" s="24">
        <v>239835.44151575887</v>
      </c>
      <c r="X6" s="24">
        <v>0</v>
      </c>
      <c r="Y6" s="24">
        <v>0</v>
      </c>
      <c r="Z6" s="24">
        <v>0</v>
      </c>
      <c r="AA6" s="24">
        <v>0</v>
      </c>
      <c r="AB6" s="24">
        <v>0</v>
      </c>
      <c r="AC6" s="24">
        <v>0</v>
      </c>
      <c r="AD6" s="24">
        <v>0</v>
      </c>
      <c r="AE6" s="24">
        <v>0</v>
      </c>
    </row>
    <row r="7" spans="1:31" x14ac:dyDescent="0.35">
      <c r="A7" s="28" t="s">
        <v>40</v>
      </c>
      <c r="B7" s="28" t="s">
        <v>71</v>
      </c>
      <c r="C7" s="24">
        <v>0</v>
      </c>
      <c r="D7" s="24">
        <v>0</v>
      </c>
      <c r="E7" s="24">
        <v>0</v>
      </c>
      <c r="F7" s="24">
        <v>-131812.22056224101</v>
      </c>
      <c r="G7" s="24">
        <v>-130089.03031956276</v>
      </c>
      <c r="H7" s="24">
        <v>-146037.89453122314</v>
      </c>
      <c r="I7" s="24">
        <v>165115.963861642</v>
      </c>
      <c r="J7" s="24">
        <v>447423.14267058932</v>
      </c>
      <c r="K7" s="24">
        <v>-93339.442975360129</v>
      </c>
      <c r="L7" s="24">
        <v>-68541.017459030059</v>
      </c>
      <c r="M7" s="24">
        <v>-32788.347803447483</v>
      </c>
      <c r="N7" s="24">
        <v>-4.0077345894239391E-3</v>
      </c>
      <c r="O7" s="24">
        <v>-3.82417422502707E-3</v>
      </c>
      <c r="P7" s="24">
        <v>-3.6490212056341348E-3</v>
      </c>
      <c r="Q7" s="24">
        <v>-3.4912056612186825E-3</v>
      </c>
      <c r="R7" s="24">
        <v>-3.3219878309571605E-3</v>
      </c>
      <c r="S7" s="24">
        <v>190672.81532690529</v>
      </c>
      <c r="T7" s="24">
        <v>363063.54829355056</v>
      </c>
      <c r="U7" s="24">
        <v>-2.8938400143918327E-3</v>
      </c>
      <c r="V7" s="24">
        <v>-2.7535763416443489E-3</v>
      </c>
      <c r="W7" s="24">
        <v>-2.627458340217638E-3</v>
      </c>
      <c r="X7" s="24">
        <v>-2.5071167358507529E-3</v>
      </c>
      <c r="Y7" s="24">
        <v>-2.3986871131424837E-3</v>
      </c>
      <c r="Z7" s="24">
        <v>-2.2824233727186212E-3</v>
      </c>
      <c r="AA7" s="24">
        <v>-2.1778848967652022E-3</v>
      </c>
      <c r="AB7" s="24">
        <v>-2.0781344426508948E-3</v>
      </c>
      <c r="AC7" s="24">
        <v>-1.4751759345087124E-3</v>
      </c>
      <c r="AD7" s="24">
        <v>0</v>
      </c>
      <c r="AE7" s="24">
        <v>0</v>
      </c>
    </row>
    <row r="8" spans="1:31" x14ac:dyDescent="0.35">
      <c r="A8" s="28" t="s">
        <v>40</v>
      </c>
      <c r="B8" s="28" t="s">
        <v>20</v>
      </c>
      <c r="C8" s="24">
        <v>1.8764829248859848E-4</v>
      </c>
      <c r="D8" s="24">
        <v>1.8158370757803401E-4</v>
      </c>
      <c r="E8" s="24">
        <v>1.8944286031770231E-4</v>
      </c>
      <c r="F8" s="24">
        <v>1.9694743622249161E-4</v>
      </c>
      <c r="G8" s="24">
        <v>1.8792694288557481E-4</v>
      </c>
      <c r="H8" s="24">
        <v>1.793196019186611E-4</v>
      </c>
      <c r="I8" s="24">
        <v>1.7452308526651742E-4</v>
      </c>
      <c r="J8" s="24">
        <v>1.818382809089002E-4</v>
      </c>
      <c r="K8" s="24">
        <v>1.7451897689315331E-4</v>
      </c>
      <c r="L8" s="24">
        <v>1.6796801767550608E-4</v>
      </c>
      <c r="M8" s="24">
        <v>1.7534917363353641E-4</v>
      </c>
      <c r="N8" s="24">
        <v>2.4987351746967747E-4</v>
      </c>
      <c r="O8" s="24">
        <v>2.4342876887424578E-4</v>
      </c>
      <c r="P8" s="24">
        <v>2.42195745714526E-4</v>
      </c>
      <c r="Q8" s="24">
        <v>2.3254054524747019E-4</v>
      </c>
      <c r="R8" s="24">
        <v>2.2982176747220532E-4</v>
      </c>
      <c r="S8" s="24">
        <v>4.1804354194684016E-4</v>
      </c>
      <c r="T8" s="24">
        <v>3.9981278854420789E-4</v>
      </c>
      <c r="U8" s="24">
        <v>4.9216109987499442E-4</v>
      </c>
      <c r="V8" s="24">
        <v>4.6830617938575027E-4</v>
      </c>
      <c r="W8" s="24">
        <v>5.8650017309697339E-4</v>
      </c>
      <c r="X8" s="24">
        <v>6.0218281913700859E-4</v>
      </c>
      <c r="Y8" s="24">
        <v>5.7702941569987671E-4</v>
      </c>
      <c r="Z8" s="24">
        <v>5.5268960911634241E-4</v>
      </c>
      <c r="AA8" s="24">
        <v>5.3656953500920467E-4</v>
      </c>
      <c r="AB8" s="24">
        <v>5.1355677892923207E-4</v>
      </c>
      <c r="AC8" s="24">
        <v>4.9439988529573924E-4</v>
      </c>
      <c r="AD8" s="24">
        <v>6.5886044673159967E-4</v>
      </c>
      <c r="AE8" s="24">
        <v>6.2936092226846757E-4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8.1155592411106398E-4</v>
      </c>
      <c r="D10" s="24">
        <v>7.9446491174587947E-4</v>
      </c>
      <c r="E10" s="24">
        <v>7.6010531077327762E-4</v>
      </c>
      <c r="F10" s="24">
        <v>7.2326320407985081E-4</v>
      </c>
      <c r="G10" s="24">
        <v>6.9013664483960255E-4</v>
      </c>
      <c r="H10" s="24">
        <v>6.585273326000417E-4</v>
      </c>
      <c r="I10" s="24">
        <v>6.3004685971425269E-4</v>
      </c>
      <c r="J10" s="24">
        <v>6.1781890816600508E-4</v>
      </c>
      <c r="K10" s="24">
        <v>6.1258853810266828E-4</v>
      </c>
      <c r="L10" s="24">
        <v>6.135165032752298E-4</v>
      </c>
      <c r="M10" s="24">
        <v>6.2136638228759919E-4</v>
      </c>
      <c r="N10" s="24">
        <v>7.1356533874769124E-4</v>
      </c>
      <c r="O10" s="24">
        <v>6.9196321844043564E-4</v>
      </c>
      <c r="P10" s="24">
        <v>6.7249821206054436E-4</v>
      </c>
      <c r="Q10" s="24">
        <v>6.6361344135706197E-4</v>
      </c>
      <c r="R10" s="24">
        <v>6.6443461534997669E-4</v>
      </c>
      <c r="S10" s="24">
        <v>1.0957281271433954E-3</v>
      </c>
      <c r="T10" s="24">
        <v>1.0515447330757435E-3</v>
      </c>
      <c r="U10" s="24">
        <v>2849.1559233382181</v>
      </c>
      <c r="V10" s="24">
        <v>2711.0580768608052</v>
      </c>
      <c r="W10" s="24">
        <v>4157.1045991567362</v>
      </c>
      <c r="X10" s="24">
        <v>4165.2801522658801</v>
      </c>
      <c r="Y10" s="24">
        <v>3985.1370724019453</v>
      </c>
      <c r="Z10" s="24">
        <v>10344.896900864895</v>
      </c>
      <c r="AA10" s="24">
        <v>11336.634469620067</v>
      </c>
      <c r="AB10" s="24">
        <v>15036.687225443402</v>
      </c>
      <c r="AC10" s="24">
        <v>14386.36955949772</v>
      </c>
      <c r="AD10" s="24">
        <v>16909.489076064601</v>
      </c>
      <c r="AE10" s="24">
        <v>16135.008672881586</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1.5128877250042314E-2</v>
      </c>
      <c r="D12" s="24">
        <v>19157.377830222711</v>
      </c>
      <c r="E12" s="24">
        <v>39754.915689340291</v>
      </c>
      <c r="F12" s="24">
        <v>63888.991415197524</v>
      </c>
      <c r="G12" s="24">
        <v>84542.110727666106</v>
      </c>
      <c r="H12" s="24">
        <v>101282.04380690944</v>
      </c>
      <c r="I12" s="24">
        <v>126725.3328254645</v>
      </c>
      <c r="J12" s="24">
        <v>145354.34814117107</v>
      </c>
      <c r="K12" s="24">
        <v>211150.79499832072</v>
      </c>
      <c r="L12" s="24">
        <v>203702.30612326291</v>
      </c>
      <c r="M12" s="24">
        <v>197018.27872889864</v>
      </c>
      <c r="N12" s="24">
        <v>199755.43599281361</v>
      </c>
      <c r="O12" s="24">
        <v>199385.1419256026</v>
      </c>
      <c r="P12" s="24">
        <v>195676.02321886964</v>
      </c>
      <c r="Q12" s="24">
        <v>195244.70503180989</v>
      </c>
      <c r="R12" s="24">
        <v>207378.04522166171</v>
      </c>
      <c r="S12" s="24">
        <v>263563.09430160117</v>
      </c>
      <c r="T12" s="24">
        <v>258273.44570421291</v>
      </c>
      <c r="U12" s="24">
        <v>253463.00243439025</v>
      </c>
      <c r="V12" s="24">
        <v>242625.64878756311</v>
      </c>
      <c r="W12" s="24">
        <v>256239.48493385754</v>
      </c>
      <c r="X12" s="24">
        <v>267241.17430432694</v>
      </c>
      <c r="Y12" s="24">
        <v>263080.4206964976</v>
      </c>
      <c r="Z12" s="24">
        <v>252656.62564729457</v>
      </c>
      <c r="AA12" s="24">
        <v>253821.96441284704</v>
      </c>
      <c r="AB12" s="24">
        <v>261109.46151378326</v>
      </c>
      <c r="AC12" s="24">
        <v>259934.01091367577</v>
      </c>
      <c r="AD12" s="24">
        <v>255589.29071831805</v>
      </c>
      <c r="AE12" s="24">
        <v>260028.16903820593</v>
      </c>
    </row>
    <row r="13" spans="1:31" x14ac:dyDescent="0.35">
      <c r="A13" s="28" t="s">
        <v>40</v>
      </c>
      <c r="B13" s="28" t="s">
        <v>68</v>
      </c>
      <c r="C13" s="24">
        <v>1.3965680686767717E-3</v>
      </c>
      <c r="D13" s="24">
        <v>2.2516932442087495E-3</v>
      </c>
      <c r="E13" s="24">
        <v>2.4611909967884949E-3</v>
      </c>
      <c r="F13" s="24">
        <v>2.7880836410564954E-3</v>
      </c>
      <c r="G13" s="24">
        <v>3.2695045383399446E-3</v>
      </c>
      <c r="H13" s="24">
        <v>3.2913626636038619E-3</v>
      </c>
      <c r="I13" s="24">
        <v>4.5968942724098219E-3</v>
      </c>
      <c r="J13" s="24">
        <v>2656.6406220045092</v>
      </c>
      <c r="K13" s="24">
        <v>40612.534697078729</v>
      </c>
      <c r="L13" s="24">
        <v>38752.418764337155</v>
      </c>
      <c r="M13" s="24">
        <v>37076.426046056084</v>
      </c>
      <c r="N13" s="24">
        <v>35279.34222388918</v>
      </c>
      <c r="O13" s="24">
        <v>33663.494755449719</v>
      </c>
      <c r="P13" s="24">
        <v>32121.655645990955</v>
      </c>
      <c r="Q13" s="24">
        <v>30732.434752854067</v>
      </c>
      <c r="R13" s="24">
        <v>29242.841857290521</v>
      </c>
      <c r="S13" s="24">
        <v>29755.251485090033</v>
      </c>
      <c r="T13" s="24">
        <v>28392.415582575424</v>
      </c>
      <c r="U13" s="24">
        <v>27164.479606379846</v>
      </c>
      <c r="V13" s="24">
        <v>25847.826710018995</v>
      </c>
      <c r="W13" s="24">
        <v>25959.282192994498</v>
      </c>
      <c r="X13" s="24">
        <v>50135.835697053088</v>
      </c>
      <c r="Y13" s="24">
        <v>50621.905573572862</v>
      </c>
      <c r="Z13" s="24">
        <v>48168.274987680517</v>
      </c>
      <c r="AA13" s="24">
        <v>45962.095962840314</v>
      </c>
      <c r="AB13" s="24">
        <v>65468.909821356196</v>
      </c>
      <c r="AC13" s="24">
        <v>64735.367569509923</v>
      </c>
      <c r="AD13" s="24">
        <v>73074.063398847342</v>
      </c>
      <c r="AE13" s="24">
        <v>74743.190300154063</v>
      </c>
    </row>
    <row r="14" spans="1:31" x14ac:dyDescent="0.35">
      <c r="A14" s="28" t="s">
        <v>40</v>
      </c>
      <c r="B14" s="28" t="s">
        <v>36</v>
      </c>
      <c r="C14" s="24">
        <v>1.6367415048094711E-3</v>
      </c>
      <c r="D14" s="24">
        <v>1.593719383431881E-3</v>
      </c>
      <c r="E14" s="24">
        <v>1.5247930390868739E-3</v>
      </c>
      <c r="F14" s="24">
        <v>1.4508867171138281E-3</v>
      </c>
      <c r="G14" s="24">
        <v>1.4060331653143029E-3</v>
      </c>
      <c r="H14" s="24">
        <v>1.428500687678756E-3</v>
      </c>
      <c r="I14" s="24">
        <v>1.5495598285483849E-3</v>
      </c>
      <c r="J14" s="24">
        <v>1.7795202436842257E-3</v>
      </c>
      <c r="K14" s="24">
        <v>4.3769748171635413E-3</v>
      </c>
      <c r="L14" s="24">
        <v>4.2749722541472633E-3</v>
      </c>
      <c r="M14" s="24">
        <v>4.1812759485557478E-3</v>
      </c>
      <c r="N14" s="24">
        <v>4.9714880453972203E-3</v>
      </c>
      <c r="O14" s="24">
        <v>5.0774027455467944E-3</v>
      </c>
      <c r="P14" s="24">
        <v>4.9005590381933691E-3</v>
      </c>
      <c r="Q14" s="24">
        <v>4.8417080250819939E-3</v>
      </c>
      <c r="R14" s="24">
        <v>4.9504010124743255E-3</v>
      </c>
      <c r="S14" s="24">
        <v>9.9652906378969244E-3</v>
      </c>
      <c r="T14" s="24">
        <v>9.5397080191281097E-3</v>
      </c>
      <c r="U14" s="24">
        <v>1.0275323598511649E-2</v>
      </c>
      <c r="V14" s="24">
        <v>9.7988354203636645E-3</v>
      </c>
      <c r="W14" s="24">
        <v>5.195863860184937E-2</v>
      </c>
      <c r="X14" s="24">
        <v>4.9678894951700393E-2</v>
      </c>
      <c r="Y14" s="24">
        <v>4.7540938660697002E-2</v>
      </c>
      <c r="Z14" s="24">
        <v>649.14071466895393</v>
      </c>
      <c r="AA14" s="24">
        <v>619.40910805588248</v>
      </c>
      <c r="AB14" s="24">
        <v>1641.6663077537328</v>
      </c>
      <c r="AC14" s="24">
        <v>1570.6663833111988</v>
      </c>
      <c r="AD14" s="24">
        <v>1494.5386301421865</v>
      </c>
      <c r="AE14" s="24">
        <v>1426.0865682229055</v>
      </c>
    </row>
    <row r="15" spans="1:31" x14ac:dyDescent="0.35">
      <c r="A15" s="28" t="s">
        <v>40</v>
      </c>
      <c r="B15" s="28" t="s">
        <v>73</v>
      </c>
      <c r="C15" s="24">
        <v>0</v>
      </c>
      <c r="D15" s="24">
        <v>0</v>
      </c>
      <c r="E15" s="24">
        <v>1.8340509002998371E-3</v>
      </c>
      <c r="F15" s="24">
        <v>1.9345244703644539E-3</v>
      </c>
      <c r="G15" s="24">
        <v>1.8996278295823669E-3</v>
      </c>
      <c r="H15" s="24">
        <v>1.8991206509701339E-3</v>
      </c>
      <c r="I15" s="24">
        <v>1.8997607535980589E-3</v>
      </c>
      <c r="J15" s="24">
        <v>1.9589497990316652E-3</v>
      </c>
      <c r="K15" s="24">
        <v>22893.993684111218</v>
      </c>
      <c r="L15" s="24">
        <v>21845.41389417047</v>
      </c>
      <c r="M15" s="24">
        <v>20900.6275471927</v>
      </c>
      <c r="N15" s="24">
        <v>19887.580376070695</v>
      </c>
      <c r="O15" s="24">
        <v>18976.699329289473</v>
      </c>
      <c r="P15" s="24">
        <v>18107.537554244667</v>
      </c>
      <c r="Q15" s="24">
        <v>17324.40957282409</v>
      </c>
      <c r="R15" s="24">
        <v>16484.700121192578</v>
      </c>
      <c r="S15" s="24">
        <v>22737.447373059396</v>
      </c>
      <c r="T15" s="24">
        <v>21696.037596446244</v>
      </c>
      <c r="U15" s="24">
        <v>20757.712983761772</v>
      </c>
      <c r="V15" s="24">
        <v>19751.592040221323</v>
      </c>
      <c r="W15" s="24">
        <v>20137.823475862435</v>
      </c>
      <c r="X15" s="24">
        <v>24275.182015515915</v>
      </c>
      <c r="Y15" s="24">
        <v>23225.311156141797</v>
      </c>
      <c r="Z15" s="24">
        <v>22099.586548741361</v>
      </c>
      <c r="AA15" s="24">
        <v>21087.391760917482</v>
      </c>
      <c r="AB15" s="24">
        <v>25879.501947127399</v>
      </c>
      <c r="AC15" s="24">
        <v>24760.246312070365</v>
      </c>
      <c r="AD15" s="24">
        <v>26370.929739366464</v>
      </c>
      <c r="AE15" s="24">
        <v>25163.101096064234</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1.7524649535318751E-2</v>
      </c>
      <c r="D17" s="32">
        <v>19157.381057964576</v>
      </c>
      <c r="E17" s="32">
        <v>39754.91910007946</v>
      </c>
      <c r="F17" s="32">
        <v>-185196.48022610357</v>
      </c>
      <c r="G17" s="32">
        <v>66321.535906986916</v>
      </c>
      <c r="H17" s="32">
        <v>141090.00895281931</v>
      </c>
      <c r="I17" s="32">
        <v>223725.41589278358</v>
      </c>
      <c r="J17" s="32">
        <v>413554.23484203778</v>
      </c>
      <c r="K17" s="32">
        <v>-24938.198228420973</v>
      </c>
      <c r="L17" s="32">
        <v>-1050.1139921443682</v>
      </c>
      <c r="M17" s="32">
        <v>417346.07995235396</v>
      </c>
      <c r="N17" s="32">
        <v>585564.24021789047</v>
      </c>
      <c r="O17" s="32">
        <v>436724.41381777963</v>
      </c>
      <c r="P17" s="32">
        <v>134731.79463710933</v>
      </c>
      <c r="Q17" s="32">
        <v>224564.42937283899</v>
      </c>
      <c r="R17" s="32">
        <v>236620.88115363591</v>
      </c>
      <c r="S17" s="32">
        <v>483991.1620144695</v>
      </c>
      <c r="T17" s="32">
        <v>649729.41044686944</v>
      </c>
      <c r="U17" s="32">
        <v>283476.63500289549</v>
      </c>
      <c r="V17" s="32">
        <v>271184.53075675928</v>
      </c>
      <c r="W17" s="32">
        <v>526191.31120080955</v>
      </c>
      <c r="X17" s="32">
        <v>321542.28824871196</v>
      </c>
      <c r="Y17" s="32">
        <v>317687.46152081469</v>
      </c>
      <c r="Z17" s="32">
        <v>311169.79580610618</v>
      </c>
      <c r="AA17" s="32">
        <v>311120.69320399204</v>
      </c>
      <c r="AB17" s="32">
        <v>341615.05699600518</v>
      </c>
      <c r="AC17" s="32">
        <v>339055.74706190731</v>
      </c>
      <c r="AD17" s="32">
        <v>345572.84385209047</v>
      </c>
      <c r="AE17" s="32">
        <v>350906.36864060245</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-45488.830668380026</v>
      </c>
      <c r="G20" s="24">
        <v>180364.9161604564</v>
      </c>
      <c r="H20" s="24">
        <v>-132097.30632573855</v>
      </c>
      <c r="I20" s="24">
        <v>-126746.20687447824</v>
      </c>
      <c r="J20" s="24">
        <v>-120602.85119668924</v>
      </c>
      <c r="K20" s="24">
        <v>-124891.62183261041</v>
      </c>
      <c r="L20" s="24">
        <v>-119171.39483609307</v>
      </c>
      <c r="M20" s="24">
        <v>-114017.38298059373</v>
      </c>
      <c r="N20" s="24">
        <v>240461.28516864032</v>
      </c>
      <c r="O20" s="24">
        <v>-49067.217272333153</v>
      </c>
      <c r="P20" s="24">
        <v>-46819.863790838157</v>
      </c>
      <c r="Q20" s="24">
        <v>-4.3160113051058399E-4</v>
      </c>
      <c r="R20" s="24">
        <v>-4.1068153598348099E-4</v>
      </c>
      <c r="S20" s="24">
        <v>-3.91871694484714E-4</v>
      </c>
      <c r="T20" s="24">
        <v>-3.7392337245105E-4</v>
      </c>
      <c r="U20" s="24">
        <v>-3.5775166029385303E-4</v>
      </c>
      <c r="V20" s="24">
        <v>-3.4041153037831802E-4</v>
      </c>
      <c r="W20" s="24">
        <v>-3.2482016244541202E-4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4.0739368128198197E-5</v>
      </c>
      <c r="D22" s="24">
        <v>4.0083577620190897E-5</v>
      </c>
      <c r="E22" s="24">
        <v>4.1544422234543405E-5</v>
      </c>
      <c r="F22" s="24">
        <v>4.4098530295392298E-5</v>
      </c>
      <c r="G22" s="24">
        <v>4.2078750265110299E-5</v>
      </c>
      <c r="H22" s="24">
        <v>4.0151479244616196E-5</v>
      </c>
      <c r="I22" s="24">
        <v>3.8414978632810797E-5</v>
      </c>
      <c r="J22" s="24">
        <v>3.9481623734147702E-5</v>
      </c>
      <c r="K22" s="24">
        <v>3.7673305074837005E-5</v>
      </c>
      <c r="L22" s="24">
        <v>3.59478101716016E-5</v>
      </c>
      <c r="M22" s="24">
        <v>3.76278564553877E-5</v>
      </c>
      <c r="N22" s="24">
        <v>5.9921263290020602E-5</v>
      </c>
      <c r="O22" s="24">
        <v>5.7176777925729601E-5</v>
      </c>
      <c r="P22" s="24">
        <v>5.9801457851802606E-5</v>
      </c>
      <c r="Q22" s="24">
        <v>5.7215120558627094E-5</v>
      </c>
      <c r="R22" s="24">
        <v>5.65875306286224E-5</v>
      </c>
      <c r="S22" s="24">
        <v>1.39972442878183E-4</v>
      </c>
      <c r="T22" s="24">
        <v>1.33561491242802E-4</v>
      </c>
      <c r="U22" s="24">
        <v>1.61061888851991E-4</v>
      </c>
      <c r="V22" s="24">
        <v>1.5325526099499901E-4</v>
      </c>
      <c r="W22" s="24">
        <v>2.23362914320664E-4</v>
      </c>
      <c r="X22" s="24">
        <v>2.13961069134239E-4</v>
      </c>
      <c r="Y22" s="24">
        <v>2.04707523948753E-4</v>
      </c>
      <c r="Z22" s="24">
        <v>1.9478540351179098E-4</v>
      </c>
      <c r="AA22" s="24">
        <v>1.8586393457465899E-4</v>
      </c>
      <c r="AB22" s="24">
        <v>1.773510825388E-4</v>
      </c>
      <c r="AC22" s="24">
        <v>1.7017404599565299E-4</v>
      </c>
      <c r="AD22" s="24">
        <v>2.0808601906454499E-4</v>
      </c>
      <c r="AE22" s="24">
        <v>1.9855536162376099E-4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1.6813211123529101E-4</v>
      </c>
      <c r="D24" s="24">
        <v>1.665431538004822E-4</v>
      </c>
      <c r="E24" s="24">
        <v>1.593403733822406E-4</v>
      </c>
      <c r="F24" s="24">
        <v>1.5161718693226469E-4</v>
      </c>
      <c r="G24" s="24">
        <v>1.446728882365481E-4</v>
      </c>
      <c r="H24" s="24">
        <v>1.3804664902571621E-4</v>
      </c>
      <c r="I24" s="24">
        <v>1.3207630633845391E-4</v>
      </c>
      <c r="J24" s="24">
        <v>1.2830514977834763E-4</v>
      </c>
      <c r="K24" s="24">
        <v>1.2708240893803441E-4</v>
      </c>
      <c r="L24" s="24">
        <v>1.2724820004309971E-4</v>
      </c>
      <c r="M24" s="24">
        <v>1.2878423096871573E-4</v>
      </c>
      <c r="N24" s="24">
        <v>1.567241841275127E-4</v>
      </c>
      <c r="O24" s="24">
        <v>1.4954597716137149E-4</v>
      </c>
      <c r="P24" s="24">
        <v>1.4468291436343868E-4</v>
      </c>
      <c r="Q24" s="24">
        <v>1.4132523419551059E-4</v>
      </c>
      <c r="R24" s="24">
        <v>1.3994195727627662E-4</v>
      </c>
      <c r="S24" s="24">
        <v>2.8867542795568099E-4</v>
      </c>
      <c r="T24" s="24">
        <v>2.7545365251980104E-4</v>
      </c>
      <c r="U24" s="24">
        <v>1821.7741537861643</v>
      </c>
      <c r="V24" s="24">
        <v>1733.473234434824</v>
      </c>
      <c r="W24" s="24">
        <v>1835.4756833116453</v>
      </c>
      <c r="X24" s="24">
        <v>1751.4080940657461</v>
      </c>
      <c r="Y24" s="24">
        <v>1675.6619167301212</v>
      </c>
      <c r="Z24" s="24">
        <v>7015.3329592460796</v>
      </c>
      <c r="AA24" s="24">
        <v>6694.0199966155751</v>
      </c>
      <c r="AB24" s="24">
        <v>6387.4236583497459</v>
      </c>
      <c r="AC24" s="24">
        <v>6111.1756781109434</v>
      </c>
      <c r="AD24" s="24">
        <v>6974.4442736561941</v>
      </c>
      <c r="AE24" s="24">
        <v>6655.0040765837139</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2.847784365812699E-3</v>
      </c>
      <c r="D26" s="24">
        <v>19157.365905796083</v>
      </c>
      <c r="E26" s="24">
        <v>36664.047826009126</v>
      </c>
      <c r="F26" s="24">
        <v>52329.880307375708</v>
      </c>
      <c r="G26" s="24">
        <v>67138.846623817051</v>
      </c>
      <c r="H26" s="24">
        <v>81141.84194832822</v>
      </c>
      <c r="I26" s="24">
        <v>93972.011415944115</v>
      </c>
      <c r="J26" s="24">
        <v>101378.56899273716</v>
      </c>
      <c r="K26" s="24">
        <v>155968.46982956407</v>
      </c>
      <c r="L26" s="24">
        <v>148824.87573231815</v>
      </c>
      <c r="M26" s="24">
        <v>142388.38839429079</v>
      </c>
      <c r="N26" s="24">
        <v>135486.86025971419</v>
      </c>
      <c r="O26" s="24">
        <v>129281.35515818096</v>
      </c>
      <c r="P26" s="24">
        <v>123360.07166670921</v>
      </c>
      <c r="Q26" s="24">
        <v>118024.90488853496</v>
      </c>
      <c r="R26" s="24">
        <v>112304.26858528113</v>
      </c>
      <c r="S26" s="24">
        <v>108471.47455631137</v>
      </c>
      <c r="T26" s="24">
        <v>104543.64217066346</v>
      </c>
      <c r="U26" s="24">
        <v>102574.47797657244</v>
      </c>
      <c r="V26" s="24">
        <v>97602.719967965924</v>
      </c>
      <c r="W26" s="24">
        <v>110335.20473901312</v>
      </c>
      <c r="X26" s="24">
        <v>109531.4134863986</v>
      </c>
      <c r="Y26" s="24">
        <v>104794.31861195379</v>
      </c>
      <c r="Z26" s="24">
        <v>99714.965249309957</v>
      </c>
      <c r="AA26" s="24">
        <v>99251.93873844562</v>
      </c>
      <c r="AB26" s="24">
        <v>94706.048676315433</v>
      </c>
      <c r="AC26" s="24">
        <v>93336.533753310883</v>
      </c>
      <c r="AD26" s="24">
        <v>91159.759166198623</v>
      </c>
      <c r="AE26" s="24">
        <v>86984.5030622997</v>
      </c>
    </row>
    <row r="27" spans="1:31" x14ac:dyDescent="0.35">
      <c r="A27" s="28" t="s">
        <v>130</v>
      </c>
      <c r="B27" s="28" t="s">
        <v>68</v>
      </c>
      <c r="C27" s="24">
        <v>3.2706762792696081E-4</v>
      </c>
      <c r="D27" s="24">
        <v>7.8713935305338705E-4</v>
      </c>
      <c r="E27" s="24">
        <v>8.0687738203959756E-4</v>
      </c>
      <c r="F27" s="24">
        <v>9.3319112262134829E-4</v>
      </c>
      <c r="G27" s="24">
        <v>1.4942742637358722E-3</v>
      </c>
      <c r="H27" s="24">
        <v>1.5706351698135661E-3</v>
      </c>
      <c r="I27" s="24">
        <v>2.4500851145649858E-3</v>
      </c>
      <c r="J27" s="24">
        <v>2656.6384424090352</v>
      </c>
      <c r="K27" s="24">
        <v>40612.531820457902</v>
      </c>
      <c r="L27" s="24">
        <v>38752.415843787305</v>
      </c>
      <c r="M27" s="24">
        <v>37076.422951677312</v>
      </c>
      <c r="N27" s="24">
        <v>35279.338382892769</v>
      </c>
      <c r="O27" s="24">
        <v>33663.490809968767</v>
      </c>
      <c r="P27" s="24">
        <v>32121.651523441451</v>
      </c>
      <c r="Q27" s="24">
        <v>30732.430793620355</v>
      </c>
      <c r="R27" s="24">
        <v>29242.837869574629</v>
      </c>
      <c r="S27" s="24">
        <v>29477.908365918694</v>
      </c>
      <c r="T27" s="24">
        <v>28127.775148646422</v>
      </c>
      <c r="U27" s="24">
        <v>26911.284506875105</v>
      </c>
      <c r="V27" s="24">
        <v>25606.90154703131</v>
      </c>
      <c r="W27" s="24">
        <v>24434.066352713267</v>
      </c>
      <c r="X27" s="24">
        <v>36048.710069778535</v>
      </c>
      <c r="Y27" s="24">
        <v>36027.798302643394</v>
      </c>
      <c r="Z27" s="24">
        <v>34281.540290520148</v>
      </c>
      <c r="AA27" s="24">
        <v>32711.393404932584</v>
      </c>
      <c r="AB27" s="24">
        <v>42800.269992666443</v>
      </c>
      <c r="AC27" s="24">
        <v>41095.772446671668</v>
      </c>
      <c r="AD27" s="24">
        <v>41752.896344786743</v>
      </c>
      <c r="AE27" s="24">
        <v>43556.516871670181</v>
      </c>
    </row>
    <row r="28" spans="1:31" x14ac:dyDescent="0.35">
      <c r="A28" s="28" t="s">
        <v>130</v>
      </c>
      <c r="B28" s="28" t="s">
        <v>36</v>
      </c>
      <c r="C28" s="24">
        <v>5.6579965618240699E-4</v>
      </c>
      <c r="D28" s="24">
        <v>5.5707384935209305E-4</v>
      </c>
      <c r="E28" s="24">
        <v>5.3298111109138498E-4</v>
      </c>
      <c r="F28" s="24">
        <v>5.0714765527664599E-4</v>
      </c>
      <c r="G28" s="24">
        <v>4.8391951820108699E-4</v>
      </c>
      <c r="H28" s="24">
        <v>4.9454726056183699E-4</v>
      </c>
      <c r="I28" s="24">
        <v>5.3006409422872889E-4</v>
      </c>
      <c r="J28" s="24">
        <v>5.8790573037095491E-4</v>
      </c>
      <c r="K28" s="24">
        <v>2.6924289778954952E-3</v>
      </c>
      <c r="L28" s="24">
        <v>2.5926724525101056E-3</v>
      </c>
      <c r="M28" s="24">
        <v>2.4980745425950855E-3</v>
      </c>
      <c r="N28" s="24">
        <v>2.5748252197241336E-3</v>
      </c>
      <c r="O28" s="24">
        <v>2.4583966672191522E-3</v>
      </c>
      <c r="P28" s="24">
        <v>2.3485523095569589E-3</v>
      </c>
      <c r="Q28" s="24">
        <v>2.2877320695522314E-3</v>
      </c>
      <c r="R28" s="24">
        <v>2.2566625231303819E-3</v>
      </c>
      <c r="S28" s="24">
        <v>2.4294848307547449E-3</v>
      </c>
      <c r="T28" s="24">
        <v>2.3204970033159464E-3</v>
      </c>
      <c r="U28" s="24">
        <v>2.7291988385131001E-3</v>
      </c>
      <c r="V28" s="24">
        <v>2.6009376250098696E-3</v>
      </c>
      <c r="W28" s="24">
        <v>4.1636066801986702E-3</v>
      </c>
      <c r="X28" s="24">
        <v>3.9789362452687695E-3</v>
      </c>
      <c r="Y28" s="24">
        <v>3.8096596606881201E-3</v>
      </c>
      <c r="Z28" s="24">
        <v>3.8074547094766298E-3</v>
      </c>
      <c r="AA28" s="24">
        <v>3.63616954400799E-3</v>
      </c>
      <c r="AB28" s="24">
        <v>3.4766269435883099E-3</v>
      </c>
      <c r="AC28" s="24">
        <v>3.3334345857707701E-3</v>
      </c>
      <c r="AD28" s="24">
        <v>4.3540689898005896E-3</v>
      </c>
      <c r="AE28" s="24">
        <v>4.1752454068642499E-3</v>
      </c>
    </row>
    <row r="29" spans="1:31" x14ac:dyDescent="0.35">
      <c r="A29" s="28" t="s">
        <v>130</v>
      </c>
      <c r="B29" s="28" t="s">
        <v>73</v>
      </c>
      <c r="C29" s="24">
        <v>0</v>
      </c>
      <c r="D29" s="24">
        <v>0</v>
      </c>
      <c r="E29" s="24">
        <v>5.4197875498973103E-4</v>
      </c>
      <c r="F29" s="24">
        <v>5.8377998656271399E-4</v>
      </c>
      <c r="G29" s="24">
        <v>5.5704197168921594E-4</v>
      </c>
      <c r="H29" s="24">
        <v>5.5032599957985503E-4</v>
      </c>
      <c r="I29" s="24">
        <v>5.6252216263668697E-4</v>
      </c>
      <c r="J29" s="24">
        <v>5.8083577268664604E-4</v>
      </c>
      <c r="K29" s="24">
        <v>22893.992323374725</v>
      </c>
      <c r="L29" s="24">
        <v>21845.412531541533</v>
      </c>
      <c r="M29" s="24">
        <v>20900.626131929064</v>
      </c>
      <c r="N29" s="24">
        <v>19887.578358700652</v>
      </c>
      <c r="O29" s="24">
        <v>18976.696900709725</v>
      </c>
      <c r="P29" s="24">
        <v>18107.535203391868</v>
      </c>
      <c r="Q29" s="24">
        <v>17324.407258575258</v>
      </c>
      <c r="R29" s="24">
        <v>16484.697787145546</v>
      </c>
      <c r="S29" s="24">
        <v>15729.673642185195</v>
      </c>
      <c r="T29" s="24">
        <v>15009.23056998402</v>
      </c>
      <c r="U29" s="24">
        <v>14360.100675766038</v>
      </c>
      <c r="V29" s="24">
        <v>13664.070331382982</v>
      </c>
      <c r="W29" s="24">
        <v>13038.235328763996</v>
      </c>
      <c r="X29" s="24">
        <v>12441.064241593001</v>
      </c>
      <c r="Y29" s="24">
        <v>11903.003973989427</v>
      </c>
      <c r="Z29" s="24">
        <v>11326.068470730057</v>
      </c>
      <c r="AA29" s="24">
        <v>10807.317239750662</v>
      </c>
      <c r="AB29" s="24">
        <v>10312.3256082876</v>
      </c>
      <c r="AC29" s="24">
        <v>9866.3305909651135</v>
      </c>
      <c r="AD29" s="24">
        <v>9388.1121205509262</v>
      </c>
      <c r="AE29" s="24">
        <v>8958.1222496403134</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3.383723473103149E-3</v>
      </c>
      <c r="D31" s="32">
        <v>19157.366899562167</v>
      </c>
      <c r="E31" s="32">
        <v>36664.048833771303</v>
      </c>
      <c r="F31" s="32">
        <v>6841.0507679025268</v>
      </c>
      <c r="G31" s="32">
        <v>247503.76446529938</v>
      </c>
      <c r="H31" s="32">
        <v>-50955.462628577036</v>
      </c>
      <c r="I31" s="32">
        <v>-32774.192837957729</v>
      </c>
      <c r="J31" s="32">
        <v>-16567.643593756264</v>
      </c>
      <c r="K31" s="32">
        <v>71689.379982167273</v>
      </c>
      <c r="L31" s="32">
        <v>68405.896903208399</v>
      </c>
      <c r="M31" s="32">
        <v>65447.428531786463</v>
      </c>
      <c r="N31" s="32">
        <v>411227.4840278927</v>
      </c>
      <c r="O31" s="32">
        <v>113877.62890253932</v>
      </c>
      <c r="P31" s="32">
        <v>108661.85960379688</v>
      </c>
      <c r="Q31" s="32">
        <v>148757.33544909453</v>
      </c>
      <c r="R31" s="32">
        <v>141547.1062407037</v>
      </c>
      <c r="S31" s="32">
        <v>137949.38295900624</v>
      </c>
      <c r="T31" s="32">
        <v>132671.41735440164</v>
      </c>
      <c r="U31" s="32">
        <v>131307.53644054395</v>
      </c>
      <c r="V31" s="32">
        <v>124943.0945622758</v>
      </c>
      <c r="W31" s="32">
        <v>136604.74667358078</v>
      </c>
      <c r="X31" s="32">
        <v>147331.53186420395</v>
      </c>
      <c r="Y31" s="32">
        <v>142497.77903603483</v>
      </c>
      <c r="Z31" s="32">
        <v>141011.83869386159</v>
      </c>
      <c r="AA31" s="32">
        <v>138657.3523258577</v>
      </c>
      <c r="AB31" s="32">
        <v>143893.74250468271</v>
      </c>
      <c r="AC31" s="32">
        <v>140543.48204826753</v>
      </c>
      <c r="AD31" s="32">
        <v>139887.09999272757</v>
      </c>
      <c r="AE31" s="32">
        <v>137196.02420910896</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-71784.424118974304</v>
      </c>
      <c r="G34" s="24">
        <v>-68496.464809140947</v>
      </c>
      <c r="H34" s="24">
        <v>317943.16187366197</v>
      </c>
      <c r="I34" s="24">
        <v>58630.320678691081</v>
      </c>
      <c r="J34" s="24">
        <v>-61277.046194695104</v>
      </c>
      <c r="K34" s="24">
        <v>-58470.463902957381</v>
      </c>
      <c r="L34" s="24">
        <v>-55792.427366105847</v>
      </c>
      <c r="M34" s="24">
        <v>330057.10516472487</v>
      </c>
      <c r="N34" s="24">
        <v>110068.17987684309</v>
      </c>
      <c r="O34" s="24">
        <v>252742.9972978427</v>
      </c>
      <c r="P34" s="24">
        <v>-46246.01770258585</v>
      </c>
      <c r="Q34" s="24">
        <v>-1412.7073851721607</v>
      </c>
      <c r="R34" s="24">
        <v>-3.0869033336534302E-3</v>
      </c>
      <c r="S34" s="24">
        <v>-2.21026941217528E-4</v>
      </c>
      <c r="T34" s="24">
        <v>-2.1090356978008802E-4</v>
      </c>
      <c r="U34" s="24">
        <v>-2.0178225756830402E-4</v>
      </c>
      <c r="V34" s="24">
        <v>-1.92001924031878E-4</v>
      </c>
      <c r="W34" s="24">
        <v>239835.44184057903</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4.3399947316267499E-5</v>
      </c>
      <c r="D36" s="24">
        <v>4.2732022130625901E-5</v>
      </c>
      <c r="E36" s="24">
        <v>4.36373250090737E-5</v>
      </c>
      <c r="F36" s="24">
        <v>4.8840783104933804E-5</v>
      </c>
      <c r="G36" s="24">
        <v>4.6603800654092804E-5</v>
      </c>
      <c r="H36" s="24">
        <v>4.4469275415590396E-5</v>
      </c>
      <c r="I36" s="24">
        <v>4.2546035589349802E-5</v>
      </c>
      <c r="J36" s="24">
        <v>4.57029725741333E-5</v>
      </c>
      <c r="K36" s="24">
        <v>4.3609706637345299E-5</v>
      </c>
      <c r="L36" s="24">
        <v>4.2379151052601398E-5</v>
      </c>
      <c r="M36" s="24">
        <v>4.6219768767766398E-5</v>
      </c>
      <c r="N36" s="24">
        <v>6.1359247601498095E-5</v>
      </c>
      <c r="O36" s="24">
        <v>6.26900190326752E-5</v>
      </c>
      <c r="P36" s="24">
        <v>5.9818720427210803E-5</v>
      </c>
      <c r="Q36" s="24">
        <v>5.7231636549517694E-5</v>
      </c>
      <c r="R36" s="24">
        <v>5.9258769481318203E-5</v>
      </c>
      <c r="S36" s="24">
        <v>1.0227527181472599E-4</v>
      </c>
      <c r="T36" s="24">
        <v>9.7590908181306097E-5</v>
      </c>
      <c r="U36" s="24">
        <v>1.3232880034306E-4</v>
      </c>
      <c r="V36" s="24">
        <v>1.2591485781200201E-4</v>
      </c>
      <c r="W36" s="24">
        <v>1.26981982751174E-4</v>
      </c>
      <c r="X36" s="24">
        <v>1.62882746251704E-4</v>
      </c>
      <c r="Y36" s="24">
        <v>1.55838273822794E-4</v>
      </c>
      <c r="Z36" s="24">
        <v>1.4828483322749299E-4</v>
      </c>
      <c r="AA36" s="24">
        <v>1.4980913420472E-4</v>
      </c>
      <c r="AB36" s="24">
        <v>1.43444580106309E-4</v>
      </c>
      <c r="AC36" s="24">
        <v>1.3724078373813001E-4</v>
      </c>
      <c r="AD36" s="24">
        <v>1.30588758649625E-4</v>
      </c>
      <c r="AE36" s="24">
        <v>1.2460759408171199E-4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1.6541011039270139E-4</v>
      </c>
      <c r="D38" s="24">
        <v>1.6336476789624571E-4</v>
      </c>
      <c r="E38" s="24">
        <v>1.562994486418541E-4</v>
      </c>
      <c r="F38" s="24">
        <v>1.4872365502303458E-4</v>
      </c>
      <c r="G38" s="24">
        <v>1.4191188450746601E-4</v>
      </c>
      <c r="H38" s="24">
        <v>1.3541210348374779E-4</v>
      </c>
      <c r="I38" s="24">
        <v>1.295557015536265E-4</v>
      </c>
      <c r="J38" s="24">
        <v>1.29302367360175E-4</v>
      </c>
      <c r="K38" s="24">
        <v>1.2703790039690188E-4</v>
      </c>
      <c r="L38" s="24">
        <v>1.2742189145499111E-4</v>
      </c>
      <c r="M38" s="24">
        <v>1.3083141141115602E-4</v>
      </c>
      <c r="N38" s="24">
        <v>1.4464323442835809E-4</v>
      </c>
      <c r="O38" s="24">
        <v>1.4432999109127009E-4</v>
      </c>
      <c r="P38" s="24">
        <v>1.4065858199223259E-4</v>
      </c>
      <c r="Q38" s="24">
        <v>1.398400540127578E-4</v>
      </c>
      <c r="R38" s="24">
        <v>1.4521836575053551E-4</v>
      </c>
      <c r="S38" s="24">
        <v>2.03698189337936E-4</v>
      </c>
      <c r="T38" s="24">
        <v>1.943685011992734E-4</v>
      </c>
      <c r="U38" s="24">
        <v>1027.3805413105076</v>
      </c>
      <c r="V38" s="24">
        <v>977.58367371698364</v>
      </c>
      <c r="W38" s="24">
        <v>932.80884859521541</v>
      </c>
      <c r="X38" s="24">
        <v>1088.6620708938817</v>
      </c>
      <c r="Y38" s="24">
        <v>1041.5788154890417</v>
      </c>
      <c r="Z38" s="24">
        <v>991.09376123936192</v>
      </c>
      <c r="AA38" s="24">
        <v>2411.2497960215696</v>
      </c>
      <c r="AB38" s="24">
        <v>6520.0987950720728</v>
      </c>
      <c r="AC38" s="24">
        <v>6238.112782111094</v>
      </c>
      <c r="AD38" s="24">
        <v>6440.234340913471</v>
      </c>
      <c r="AE38" s="24">
        <v>6145.2617732342287</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5.1243077531527579E-3</v>
      </c>
      <c r="D40" s="24">
        <v>5.026438899674023E-3</v>
      </c>
      <c r="E40" s="24">
        <v>5.021858445502984E-3</v>
      </c>
      <c r="F40" s="24">
        <v>5677.0121291697806</v>
      </c>
      <c r="G40" s="24">
        <v>8981.2702703707091</v>
      </c>
      <c r="H40" s="24">
        <v>9377.876250190975</v>
      </c>
      <c r="I40" s="24">
        <v>19848.275400306709</v>
      </c>
      <c r="J40" s="24">
        <v>29214.481188648919</v>
      </c>
      <c r="K40" s="24">
        <v>38729.030123921024</v>
      </c>
      <c r="L40" s="24">
        <v>36955.181401242458</v>
      </c>
      <c r="M40" s="24">
        <v>35356.916621963079</v>
      </c>
      <c r="N40" s="24">
        <v>33643.176172338142</v>
      </c>
      <c r="O40" s="24">
        <v>32216.793724822401</v>
      </c>
      <c r="P40" s="24">
        <v>34312.558906053826</v>
      </c>
      <c r="Q40" s="24">
        <v>32828.584287289334</v>
      </c>
      <c r="R40" s="24">
        <v>41506.218361465653</v>
      </c>
      <c r="S40" s="24">
        <v>65984.371092079542</v>
      </c>
      <c r="T40" s="24">
        <v>62962.186131497874</v>
      </c>
      <c r="U40" s="24">
        <v>60239.151344364451</v>
      </c>
      <c r="V40" s="24">
        <v>57319.375359360827</v>
      </c>
      <c r="W40" s="24">
        <v>59701.256244576856</v>
      </c>
      <c r="X40" s="24">
        <v>70037.649598869728</v>
      </c>
      <c r="Y40" s="24">
        <v>67008.61008334138</v>
      </c>
      <c r="Z40" s="24">
        <v>65740.038938925354</v>
      </c>
      <c r="AA40" s="24">
        <v>66148.865640316944</v>
      </c>
      <c r="AB40" s="24">
        <v>68906.722047867122</v>
      </c>
      <c r="AC40" s="24">
        <v>65926.593613130099</v>
      </c>
      <c r="AD40" s="24">
        <v>62731.148769627885</v>
      </c>
      <c r="AE40" s="24">
        <v>70883.516424682515</v>
      </c>
    </row>
    <row r="41" spans="1:31" x14ac:dyDescent="0.35">
      <c r="A41" s="28" t="s">
        <v>131</v>
      </c>
      <c r="B41" s="28" t="s">
        <v>68</v>
      </c>
      <c r="C41" s="24">
        <v>4.5913072875776738E-4</v>
      </c>
      <c r="D41" s="24">
        <v>6.5692103380884015E-4</v>
      </c>
      <c r="E41" s="24">
        <v>7.1035376968940666E-4</v>
      </c>
      <c r="F41" s="24">
        <v>7.6643638569403932E-4</v>
      </c>
      <c r="G41" s="24">
        <v>7.3133242880620724E-4</v>
      </c>
      <c r="H41" s="24">
        <v>7.1183246800328448E-4</v>
      </c>
      <c r="I41" s="24">
        <v>1.0293793973087438E-3</v>
      </c>
      <c r="J41" s="24">
        <v>9.8970569941215776E-4</v>
      </c>
      <c r="K41" s="24">
        <v>1.6568187961194139E-3</v>
      </c>
      <c r="L41" s="24">
        <v>1.580933965133393E-3</v>
      </c>
      <c r="M41" s="24">
        <v>1.5125605739327115E-3</v>
      </c>
      <c r="N41" s="24">
        <v>1.4392471563637594E-3</v>
      </c>
      <c r="O41" s="24">
        <v>1.3786682208299557E-3</v>
      </c>
      <c r="P41" s="24">
        <v>1.3155231109552275E-3</v>
      </c>
      <c r="Q41" s="24">
        <v>1.2594929226160381E-3</v>
      </c>
      <c r="R41" s="24">
        <v>1.2037187610750226E-3</v>
      </c>
      <c r="S41" s="24">
        <v>277.33842693723096</v>
      </c>
      <c r="T41" s="24">
        <v>264.63590569326561</v>
      </c>
      <c r="U41" s="24">
        <v>253.19073899204636</v>
      </c>
      <c r="V41" s="24">
        <v>240.92085101201644</v>
      </c>
      <c r="W41" s="24">
        <v>1525.2117150510937</v>
      </c>
      <c r="X41" s="24">
        <v>14087.120875143029</v>
      </c>
      <c r="Y41" s="24">
        <v>13477.870745814802</v>
      </c>
      <c r="Z41" s="24">
        <v>12824.601866060844</v>
      </c>
      <c r="AA41" s="24">
        <v>12237.215565799248</v>
      </c>
      <c r="AB41" s="24">
        <v>21701.566668416126</v>
      </c>
      <c r="AC41" s="24">
        <v>20763.001403026505</v>
      </c>
      <c r="AD41" s="24">
        <v>19756.624126465125</v>
      </c>
      <c r="AE41" s="24">
        <v>18851.740603344293</v>
      </c>
    </row>
    <row r="42" spans="1:31" x14ac:dyDescent="0.35">
      <c r="A42" s="28" t="s">
        <v>131</v>
      </c>
      <c r="B42" s="28" t="s">
        <v>36</v>
      </c>
      <c r="C42" s="24">
        <v>2.7183528942047403E-4</v>
      </c>
      <c r="D42" s="24">
        <v>2.5938481804604001E-4</v>
      </c>
      <c r="E42" s="24">
        <v>2.4816675326476802E-4</v>
      </c>
      <c r="F42" s="24">
        <v>2.3613817528753998E-4</v>
      </c>
      <c r="G42" s="24">
        <v>2.31945443992915E-4</v>
      </c>
      <c r="H42" s="24">
        <v>2.22823995367579E-4</v>
      </c>
      <c r="I42" s="24">
        <v>2.7760500988602098E-4</v>
      </c>
      <c r="J42" s="24">
        <v>3.58693443855705E-4</v>
      </c>
      <c r="K42" s="24">
        <v>4.6742897411326399E-4</v>
      </c>
      <c r="L42" s="24">
        <v>4.66089251734271E-4</v>
      </c>
      <c r="M42" s="24">
        <v>4.6978054664929098E-4</v>
      </c>
      <c r="N42" s="24">
        <v>7.27022808201137E-4</v>
      </c>
      <c r="O42" s="24">
        <v>1.0161181020706899E-3</v>
      </c>
      <c r="P42" s="24">
        <v>9.73399731961043E-4</v>
      </c>
      <c r="Q42" s="24">
        <v>9.3520602426604106E-4</v>
      </c>
      <c r="R42" s="24">
        <v>8.9507013146205509E-4</v>
      </c>
      <c r="S42" s="24">
        <v>4.7427939061427307E-3</v>
      </c>
      <c r="T42" s="24">
        <v>4.5271226465382897E-3</v>
      </c>
      <c r="U42" s="24">
        <v>4.3338789077949601E-3</v>
      </c>
      <c r="V42" s="24">
        <v>4.1275422631454799E-3</v>
      </c>
      <c r="W42" s="24">
        <v>1.38514807314719E-2</v>
      </c>
      <c r="X42" s="24">
        <v>1.3302227655849E-2</v>
      </c>
      <c r="Y42" s="24">
        <v>1.2727597477125799E-2</v>
      </c>
      <c r="Z42" s="24">
        <v>280.534075688771</v>
      </c>
      <c r="AA42" s="24">
        <v>267.685189861168</v>
      </c>
      <c r="AB42" s="24">
        <v>1306.0518220484598</v>
      </c>
      <c r="AC42" s="24">
        <v>1249.5667375169598</v>
      </c>
      <c r="AD42" s="24">
        <v>1189.00056562538</v>
      </c>
      <c r="AE42" s="24">
        <v>1134.5425305880699</v>
      </c>
    </row>
    <row r="43" spans="1:31" x14ac:dyDescent="0.35">
      <c r="A43" s="28" t="s">
        <v>131</v>
      </c>
      <c r="B43" s="28" t="s">
        <v>73</v>
      </c>
      <c r="C43" s="24">
        <v>0</v>
      </c>
      <c r="D43" s="24">
        <v>0</v>
      </c>
      <c r="E43" s="24">
        <v>2.38075203748789E-4</v>
      </c>
      <c r="F43" s="24">
        <v>2.7784464838910897E-4</v>
      </c>
      <c r="G43" s="24">
        <v>2.6910367535039396E-4</v>
      </c>
      <c r="H43" s="24">
        <v>2.7053767445942798E-4</v>
      </c>
      <c r="I43" s="24">
        <v>2.7302472350628496E-4</v>
      </c>
      <c r="J43" s="24">
        <v>3.0195826386183197E-4</v>
      </c>
      <c r="K43" s="24">
        <v>2.9051886558810903E-4</v>
      </c>
      <c r="L43" s="24">
        <v>2.9241755900197302E-4</v>
      </c>
      <c r="M43" s="24">
        <v>3.1205823128760803E-4</v>
      </c>
      <c r="N43" s="24">
        <v>6.38007644790848E-4</v>
      </c>
      <c r="O43" s="24">
        <v>1.0836530693153601E-3</v>
      </c>
      <c r="P43" s="24">
        <v>1.03517818158919E-3</v>
      </c>
      <c r="Q43" s="24">
        <v>9.9429983624445902E-4</v>
      </c>
      <c r="R43" s="24">
        <v>9.4922711898170792E-4</v>
      </c>
      <c r="S43" s="24">
        <v>7007.77073038669</v>
      </c>
      <c r="T43" s="24">
        <v>6686.8041302455995</v>
      </c>
      <c r="U43" s="24">
        <v>6397.6083235182105</v>
      </c>
      <c r="V43" s="24">
        <v>6087.51791223294</v>
      </c>
      <c r="W43" s="24">
        <v>6553.6664850623201</v>
      </c>
      <c r="X43" s="24">
        <v>11313.2001480331</v>
      </c>
      <c r="Y43" s="24">
        <v>10823.9185742265</v>
      </c>
      <c r="Z43" s="24">
        <v>10299.2860579934</v>
      </c>
      <c r="AA43" s="24">
        <v>9827.563030065101</v>
      </c>
      <c r="AB43" s="24">
        <v>15135.3905340616</v>
      </c>
      <c r="AC43" s="24">
        <v>14480.8040675907</v>
      </c>
      <c r="AD43" s="24">
        <v>13778.923261203499</v>
      </c>
      <c r="AE43" s="24">
        <v>13147.827732858799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5.7922485396194939E-3</v>
      </c>
      <c r="D45" s="32">
        <v>5.8894567235097343E-3</v>
      </c>
      <c r="E45" s="32">
        <v>5.9321489888433179E-3</v>
      </c>
      <c r="F45" s="32">
        <v>-66107.411025803696</v>
      </c>
      <c r="G45" s="32">
        <v>-59515.193618922123</v>
      </c>
      <c r="H45" s="32">
        <v>327321.03901556676</v>
      </c>
      <c r="I45" s="32">
        <v>78478.597280478934</v>
      </c>
      <c r="J45" s="32">
        <v>-32062.563841335144</v>
      </c>
      <c r="K45" s="32">
        <v>-19741.431951569957</v>
      </c>
      <c r="L45" s="32">
        <v>-18837.244214128386</v>
      </c>
      <c r="M45" s="32">
        <v>365414.02347629977</v>
      </c>
      <c r="N45" s="32">
        <v>143711.35769443086</v>
      </c>
      <c r="O45" s="32">
        <v>284959.79260835337</v>
      </c>
      <c r="P45" s="32">
        <v>-11933.457280531615</v>
      </c>
      <c r="Q45" s="32">
        <v>31415.878358681784</v>
      </c>
      <c r="R45" s="32">
        <v>41506.216682758219</v>
      </c>
      <c r="S45" s="32">
        <v>66261.709603963289</v>
      </c>
      <c r="T45" s="32">
        <v>63226.822118246979</v>
      </c>
      <c r="U45" s="32">
        <v>61519.72255521355</v>
      </c>
      <c r="V45" s="32">
        <v>58537.879818002759</v>
      </c>
      <c r="W45" s="32">
        <v>301994.71877578419</v>
      </c>
      <c r="X45" s="32">
        <v>85213.432707789383</v>
      </c>
      <c r="Y45" s="32">
        <v>81528.05980048349</v>
      </c>
      <c r="Z45" s="32">
        <v>79555.734714510385</v>
      </c>
      <c r="AA45" s="32">
        <v>80797.331151946884</v>
      </c>
      <c r="AB45" s="32">
        <v>97128.387654799895</v>
      </c>
      <c r="AC45" s="32">
        <v>92927.707935508472</v>
      </c>
      <c r="AD45" s="32">
        <v>88928.007367595244</v>
      </c>
      <c r="AE45" s="32">
        <v>95880.51892586863</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-131812.22056224101</v>
      </c>
      <c r="G49" s="24">
        <v>-130089.03031956276</v>
      </c>
      <c r="H49" s="24">
        <v>-146037.89453122314</v>
      </c>
      <c r="I49" s="24">
        <v>165115.963861642</v>
      </c>
      <c r="J49" s="24">
        <v>447423.14267058932</v>
      </c>
      <c r="K49" s="24">
        <v>-93339.442975360129</v>
      </c>
      <c r="L49" s="24">
        <v>-68541.017459030059</v>
      </c>
      <c r="M49" s="24">
        <v>-32788.347803447483</v>
      </c>
      <c r="N49" s="24">
        <v>-4.0077345894239391E-3</v>
      </c>
      <c r="O49" s="24">
        <v>-3.82417422502707E-3</v>
      </c>
      <c r="P49" s="24">
        <v>-3.6490212056341348E-3</v>
      </c>
      <c r="Q49" s="24">
        <v>-3.4912056612186825E-3</v>
      </c>
      <c r="R49" s="24">
        <v>-3.3219878309571605E-3</v>
      </c>
      <c r="S49" s="24">
        <v>190672.81532690529</v>
      </c>
      <c r="T49" s="24">
        <v>363063.54829355056</v>
      </c>
      <c r="U49" s="24">
        <v>-2.8938400143918327E-3</v>
      </c>
      <c r="V49" s="24">
        <v>-2.7535763416443489E-3</v>
      </c>
      <c r="W49" s="24">
        <v>-2.627458340217638E-3</v>
      </c>
      <c r="X49" s="24">
        <v>-2.5071167358507529E-3</v>
      </c>
      <c r="Y49" s="24">
        <v>-2.3986871131424837E-3</v>
      </c>
      <c r="Z49" s="24">
        <v>-2.2824233727186212E-3</v>
      </c>
      <c r="AA49" s="24">
        <v>-2.1778848967652022E-3</v>
      </c>
      <c r="AB49" s="24">
        <v>-2.0781344426508948E-3</v>
      </c>
      <c r="AC49" s="24">
        <v>-1.4751759345087124E-3</v>
      </c>
      <c r="AD49" s="24">
        <v>0</v>
      </c>
      <c r="AE49" s="24">
        <v>0</v>
      </c>
    </row>
    <row r="50" spans="1:31" x14ac:dyDescent="0.35">
      <c r="A50" s="28" t="s">
        <v>132</v>
      </c>
      <c r="B50" s="28" t="s">
        <v>20</v>
      </c>
      <c r="C50" s="24">
        <v>3.5693579836534498E-5</v>
      </c>
      <c r="D50" s="24">
        <v>3.4058759372446697E-5</v>
      </c>
      <c r="E50" s="24">
        <v>3.3984705800739704E-5</v>
      </c>
      <c r="F50" s="24">
        <v>3.7137994728952698E-5</v>
      </c>
      <c r="G50" s="24">
        <v>3.5437017857029806E-5</v>
      </c>
      <c r="H50" s="24">
        <v>3.3813948323398402E-5</v>
      </c>
      <c r="I50" s="24">
        <v>3.4452881728820302E-5</v>
      </c>
      <c r="J50" s="24">
        <v>3.57222163771007E-5</v>
      </c>
      <c r="K50" s="24">
        <v>3.4086084315724099E-5</v>
      </c>
      <c r="L50" s="24">
        <v>3.25248896012916E-5</v>
      </c>
      <c r="M50" s="24">
        <v>3.3651742555831805E-5</v>
      </c>
      <c r="N50" s="24">
        <v>5.1245585572445101E-5</v>
      </c>
      <c r="O50" s="24">
        <v>4.8898459496224305E-5</v>
      </c>
      <c r="P50" s="24">
        <v>4.7346204091767199E-5</v>
      </c>
      <c r="Q50" s="24">
        <v>4.5298540744891998E-5</v>
      </c>
      <c r="R50" s="24">
        <v>4.3102932258112601E-5</v>
      </c>
      <c r="S50" s="24">
        <v>6.9086832391725191E-5</v>
      </c>
      <c r="T50" s="24">
        <v>6.5922549965858997E-5</v>
      </c>
      <c r="U50" s="24">
        <v>8.8246895323738103E-5</v>
      </c>
      <c r="V50" s="24">
        <v>8.3969591262313695E-5</v>
      </c>
      <c r="W50" s="24">
        <v>8.8422809117628002E-5</v>
      </c>
      <c r="X50" s="24">
        <v>8.4372909429794693E-5</v>
      </c>
      <c r="Y50" s="24">
        <v>8.0723887983983497E-5</v>
      </c>
      <c r="Z50" s="24">
        <v>7.9398893578902293E-5</v>
      </c>
      <c r="AA50" s="24">
        <v>7.5762303003141008E-5</v>
      </c>
      <c r="AB50" s="24">
        <v>7.2292273829177803E-5</v>
      </c>
      <c r="AC50" s="24">
        <v>7.0708733573328196E-5</v>
      </c>
      <c r="AD50" s="24">
        <v>1.8983139254372399E-4</v>
      </c>
      <c r="AE50" s="24">
        <v>1.81136824874187E-4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1.5860834071558861E-4</v>
      </c>
      <c r="D52" s="24">
        <v>1.5434308887293991E-4</v>
      </c>
      <c r="E52" s="24">
        <v>1.4766794580727699E-4</v>
      </c>
      <c r="F52" s="24">
        <v>1.4051051888560979E-4</v>
      </c>
      <c r="G52" s="24">
        <v>1.3407492254739438E-4</v>
      </c>
      <c r="H52" s="24">
        <v>1.2793408634925212E-4</v>
      </c>
      <c r="I52" s="24">
        <v>1.22401099186742E-4</v>
      </c>
      <c r="J52" s="24">
        <v>1.201887046549093E-4</v>
      </c>
      <c r="K52" s="24">
        <v>1.193964665459297E-4</v>
      </c>
      <c r="L52" s="24">
        <v>1.193623505062196E-4</v>
      </c>
      <c r="M52" s="24">
        <v>1.2055984890711781E-4</v>
      </c>
      <c r="N52" s="24">
        <v>1.4335911703705241E-4</v>
      </c>
      <c r="O52" s="24">
        <v>1.3679305055341401E-4</v>
      </c>
      <c r="P52" s="24">
        <v>1.31153982266743E-4</v>
      </c>
      <c r="Q52" s="24">
        <v>1.2735265823009539E-4</v>
      </c>
      <c r="R52" s="24">
        <v>1.2516170333324182E-4</v>
      </c>
      <c r="S52" s="24">
        <v>1.9286251785538181E-4</v>
      </c>
      <c r="T52" s="24">
        <v>1.8402912001774642E-4</v>
      </c>
      <c r="U52" s="24">
        <v>2.85274606368132E-4</v>
      </c>
      <c r="V52" s="24">
        <v>2.7144742040353503E-4</v>
      </c>
      <c r="W52" s="24">
        <v>4.3382074544828396E-4</v>
      </c>
      <c r="X52" s="24">
        <v>4.1395109282020001E-4</v>
      </c>
      <c r="Y52" s="24">
        <v>3.9738186581307302E-4</v>
      </c>
      <c r="Z52" s="24">
        <v>1.884013407141015E-3</v>
      </c>
      <c r="AA52" s="24">
        <v>1.797722716021904E-3</v>
      </c>
      <c r="AB52" s="24">
        <v>1.715384270330334E-3</v>
      </c>
      <c r="AC52" s="24">
        <v>1.641477495977872E-3</v>
      </c>
      <c r="AD52" s="24">
        <v>1556.4677010206424</v>
      </c>
      <c r="AE52" s="24">
        <v>1485.179119331174</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1.8809832546053172E-3</v>
      </c>
      <c r="D54" s="24">
        <v>1.843508908536472E-3</v>
      </c>
      <c r="E54" s="24">
        <v>1.862484893885942E-3</v>
      </c>
      <c r="F54" s="24">
        <v>2.1545583757492741E-3</v>
      </c>
      <c r="G54" s="24">
        <v>2.0558763119193674E-3</v>
      </c>
      <c r="H54" s="24">
        <v>1.9617140373099961E-3</v>
      </c>
      <c r="I54" s="24">
        <v>2.0267790856291273E-3</v>
      </c>
      <c r="J54" s="24">
        <v>2.2081882141276317E-3</v>
      </c>
      <c r="K54" s="24">
        <v>2.1360286899652428E-3</v>
      </c>
      <c r="L54" s="24">
        <v>2.088148257036905E-3</v>
      </c>
      <c r="M54" s="24">
        <v>2.246045076489876E-3</v>
      </c>
      <c r="N54" s="24">
        <v>2748.6910259447795</v>
      </c>
      <c r="O54" s="24">
        <v>9346.5235534561016</v>
      </c>
      <c r="P54" s="24">
        <v>8918.4485518501442</v>
      </c>
      <c r="Q54" s="24">
        <v>8719.2716342139302</v>
      </c>
      <c r="R54" s="24">
        <v>15078.417223471972</v>
      </c>
      <c r="S54" s="24">
        <v>40184.817931459889</v>
      </c>
      <c r="T54" s="24">
        <v>38344.296376309678</v>
      </c>
      <c r="U54" s="24">
        <v>36686.297227616997</v>
      </c>
      <c r="V54" s="24">
        <v>34908.122864401492</v>
      </c>
      <c r="W54" s="24">
        <v>35825.70316795924</v>
      </c>
      <c r="X54" s="24">
        <v>39602.148410108457</v>
      </c>
      <c r="Y54" s="24">
        <v>45286.492046155574</v>
      </c>
      <c r="Z54" s="24">
        <v>43091.467556669959</v>
      </c>
      <c r="AA54" s="24">
        <v>44096.089519117348</v>
      </c>
      <c r="AB54" s="24">
        <v>54309.046680064894</v>
      </c>
      <c r="AC54" s="24">
        <v>59351.049586316971</v>
      </c>
      <c r="AD54" s="24">
        <v>59189.450492291013</v>
      </c>
      <c r="AE54" s="24">
        <v>61598.191259139712</v>
      </c>
    </row>
    <row r="55" spans="1:31" x14ac:dyDescent="0.35">
      <c r="A55" s="28" t="s">
        <v>132</v>
      </c>
      <c r="B55" s="28" t="s">
        <v>68</v>
      </c>
      <c r="C55" s="24">
        <v>1.2503393863241442E-4</v>
      </c>
      <c r="D55" s="24">
        <v>1.409966996658181E-4</v>
      </c>
      <c r="E55" s="24">
        <v>1.4620762999186331E-4</v>
      </c>
      <c r="F55" s="24">
        <v>2.5926982561380292E-4</v>
      </c>
      <c r="G55" s="24">
        <v>2.4739487167040253E-4</v>
      </c>
      <c r="H55" s="24">
        <v>2.3606380875182149E-4</v>
      </c>
      <c r="I55" s="24">
        <v>2.6719193365445237E-4</v>
      </c>
      <c r="J55" s="24">
        <v>2.8097758932211608E-4</v>
      </c>
      <c r="K55" s="24">
        <v>2.8353325063085199E-4</v>
      </c>
      <c r="L55" s="24">
        <v>3.0414576403809253E-4</v>
      </c>
      <c r="M55" s="24">
        <v>3.4243092723748402E-4</v>
      </c>
      <c r="N55" s="24">
        <v>5.63589561373834E-4</v>
      </c>
      <c r="O55" s="24">
        <v>6.0511460090914202E-4</v>
      </c>
      <c r="P55" s="24">
        <v>6.387200565429401E-4</v>
      </c>
      <c r="Q55" s="24">
        <v>6.1907809490074699E-4</v>
      </c>
      <c r="R55" s="24">
        <v>6.7087113027844501E-4</v>
      </c>
      <c r="S55" s="24">
        <v>1.5456729723449278E-3</v>
      </c>
      <c r="T55" s="24">
        <v>1.47856651218967E-3</v>
      </c>
      <c r="U55" s="24">
        <v>1.420145296381705E-3</v>
      </c>
      <c r="V55" s="24">
        <v>1.35492354334002E-3</v>
      </c>
      <c r="W55" s="24">
        <v>1.301967025859486E-3</v>
      </c>
      <c r="X55" s="24">
        <v>1.8175120137421509E-3</v>
      </c>
      <c r="Y55" s="24">
        <v>1.7755921747870948E-3</v>
      </c>
      <c r="Z55" s="24">
        <v>1.6895296839449122E-3</v>
      </c>
      <c r="AA55" s="24">
        <v>2.9944203912165572E-3</v>
      </c>
      <c r="AB55" s="24">
        <v>8.2572319458750418E-3</v>
      </c>
      <c r="AC55" s="24">
        <v>1951.3531334306319</v>
      </c>
      <c r="AD55" s="24">
        <v>10684.148397258465</v>
      </c>
      <c r="AE55" s="24">
        <v>10194.798194919154</v>
      </c>
    </row>
    <row r="56" spans="1:31" x14ac:dyDescent="0.35">
      <c r="A56" s="28" t="s">
        <v>132</v>
      </c>
      <c r="B56" s="28" t="s">
        <v>36</v>
      </c>
      <c r="C56" s="24">
        <v>2.5819560087662701E-4</v>
      </c>
      <c r="D56" s="24">
        <v>2.55942587070823E-4</v>
      </c>
      <c r="E56" s="24">
        <v>2.4487339441847103E-4</v>
      </c>
      <c r="F56" s="24">
        <v>2.33004444687849E-4</v>
      </c>
      <c r="G56" s="24">
        <v>2.2830061540731801E-4</v>
      </c>
      <c r="H56" s="24">
        <v>2.3830917182367101E-4</v>
      </c>
      <c r="I56" s="24">
        <v>2.4385588476645001E-4</v>
      </c>
      <c r="J56" s="24">
        <v>2.7092086852868302E-4</v>
      </c>
      <c r="K56" s="24">
        <v>4.0255263233820397E-4</v>
      </c>
      <c r="L56" s="24">
        <v>4.0459047850797904E-4</v>
      </c>
      <c r="M56" s="24">
        <v>4.0284928934145698E-4</v>
      </c>
      <c r="N56" s="24">
        <v>6.0307340362561403E-4</v>
      </c>
      <c r="O56" s="24">
        <v>5.7679057280445598E-4</v>
      </c>
      <c r="P56" s="24">
        <v>5.5308020599989809E-4</v>
      </c>
      <c r="Q56" s="24">
        <v>5.63006572731788E-4</v>
      </c>
      <c r="R56" s="24">
        <v>6.2688836124590497E-4</v>
      </c>
      <c r="S56" s="24">
        <v>9.5870149511203997E-4</v>
      </c>
      <c r="T56" s="24">
        <v>9.1782518471222201E-4</v>
      </c>
      <c r="U56" s="24">
        <v>1.1429145413491199E-3</v>
      </c>
      <c r="V56" s="24">
        <v>1.0910303937569702E-3</v>
      </c>
      <c r="W56" s="24">
        <v>2.77430900108968E-3</v>
      </c>
      <c r="X56" s="24">
        <v>2.6506695591907896E-3</v>
      </c>
      <c r="Y56" s="24">
        <v>2.5369714121451802E-3</v>
      </c>
      <c r="Z56" s="24">
        <v>2.4199594431821999E-3</v>
      </c>
      <c r="AA56" s="24">
        <v>2.3113308916222E-3</v>
      </c>
      <c r="AB56" s="24">
        <v>2.2099146796904501E-3</v>
      </c>
      <c r="AC56" s="24">
        <v>2.1181309554525801E-3</v>
      </c>
      <c r="AD56" s="24">
        <v>2.7582586102827297E-3</v>
      </c>
      <c r="AE56" s="24">
        <v>2.6382400509498802E-3</v>
      </c>
    </row>
    <row r="57" spans="1:31" x14ac:dyDescent="0.35">
      <c r="A57" s="28" t="s">
        <v>132</v>
      </c>
      <c r="B57" s="28" t="s">
        <v>73</v>
      </c>
      <c r="C57" s="24">
        <v>0</v>
      </c>
      <c r="D57" s="24">
        <v>0</v>
      </c>
      <c r="E57" s="24">
        <v>2.5935542242313902E-4</v>
      </c>
      <c r="F57" s="24">
        <v>2.92468906093996E-4</v>
      </c>
      <c r="G57" s="24">
        <v>2.8137196058941697E-4</v>
      </c>
      <c r="H57" s="24">
        <v>2.8863601223016999E-4</v>
      </c>
      <c r="I57" s="24">
        <v>2.7615287035703503E-4</v>
      </c>
      <c r="J57" s="24">
        <v>2.8088072505937501E-4</v>
      </c>
      <c r="K57" s="24">
        <v>2.7260037696357197E-4</v>
      </c>
      <c r="L57" s="24">
        <v>2.6750662140371899E-4</v>
      </c>
      <c r="M57" s="24">
        <v>2.8122695171323099E-4</v>
      </c>
      <c r="N57" s="24">
        <v>4.8904215453898401E-4</v>
      </c>
      <c r="O57" s="24">
        <v>4.67714261716389E-4</v>
      </c>
      <c r="P57" s="24">
        <v>4.4629223428452401E-4</v>
      </c>
      <c r="Q57" s="24">
        <v>4.3083292282942699E-4</v>
      </c>
      <c r="R57" s="24">
        <v>4.7396267326966802E-4</v>
      </c>
      <c r="S57" s="24">
        <v>1.95617948573916E-3</v>
      </c>
      <c r="T57" s="24">
        <v>1.8688831438460301E-3</v>
      </c>
      <c r="U57" s="24">
        <v>2.8193708944527201E-3</v>
      </c>
      <c r="V57" s="24">
        <v>2.68271672057766E-3</v>
      </c>
      <c r="W57" s="24">
        <v>545.92037302582196</v>
      </c>
      <c r="X57" s="24">
        <v>520.91638951461096</v>
      </c>
      <c r="Y57" s="24">
        <v>498.38741558613697</v>
      </c>
      <c r="Z57" s="24">
        <v>474.23071493302797</v>
      </c>
      <c r="AA57" s="24">
        <v>452.51022539744503</v>
      </c>
      <c r="AB57" s="24">
        <v>431.78456815375597</v>
      </c>
      <c r="AC57" s="24">
        <v>413.11043580049005</v>
      </c>
      <c r="AD57" s="24">
        <v>3203.8931268916103</v>
      </c>
      <c r="AE57" s="24">
        <v>3057.1499290229704</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2.2003191137898548E-3</v>
      </c>
      <c r="D59" s="32">
        <v>2.1729074564476765E-3</v>
      </c>
      <c r="E59" s="32">
        <v>2.1903451754858218E-3</v>
      </c>
      <c r="F59" s="32">
        <v>-131812.21797076429</v>
      </c>
      <c r="G59" s="32">
        <v>-130089.02784677965</v>
      </c>
      <c r="H59" s="32">
        <v>-146037.89217169725</v>
      </c>
      <c r="I59" s="32">
        <v>165115.966312467</v>
      </c>
      <c r="J59" s="32">
        <v>447423.14531566604</v>
      </c>
      <c r="K59" s="32">
        <v>-93339.440402315624</v>
      </c>
      <c r="L59" s="32">
        <v>-68541.014914848798</v>
      </c>
      <c r="M59" s="32">
        <v>-32788.345060759893</v>
      </c>
      <c r="N59" s="32">
        <v>2748.6877764044539</v>
      </c>
      <c r="O59" s="32">
        <v>9346.5205200879882</v>
      </c>
      <c r="P59" s="32">
        <v>8918.4457200491815</v>
      </c>
      <c r="Q59" s="32">
        <v>8719.2689347375635</v>
      </c>
      <c r="R59" s="32">
        <v>15078.414740619906</v>
      </c>
      <c r="S59" s="32">
        <v>230857.6350659875</v>
      </c>
      <c r="T59" s="32">
        <v>401407.84639837843</v>
      </c>
      <c r="U59" s="32">
        <v>36686.296127443777</v>
      </c>
      <c r="V59" s="32">
        <v>34908.121821165703</v>
      </c>
      <c r="W59" s="32">
        <v>35825.702364711477</v>
      </c>
      <c r="X59" s="32">
        <v>39602.148218827737</v>
      </c>
      <c r="Y59" s="32">
        <v>45286.491901166388</v>
      </c>
      <c r="Z59" s="32">
        <v>43091.468927188573</v>
      </c>
      <c r="AA59" s="32">
        <v>44096.09220913786</v>
      </c>
      <c r="AB59" s="32">
        <v>54309.054646838937</v>
      </c>
      <c r="AC59" s="32">
        <v>61302.402956757898</v>
      </c>
      <c r="AD59" s="32">
        <v>71430.06678040151</v>
      </c>
      <c r="AE59" s="32">
        <v>73278.168754526865</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3.5036698984397497E-5</v>
      </c>
      <c r="D64" s="24">
        <v>3.3431964666458597E-5</v>
      </c>
      <c r="E64" s="24">
        <v>4.0351730710418402E-5</v>
      </c>
      <c r="F64" s="24">
        <v>3.8395892819238199E-5</v>
      </c>
      <c r="G64" s="24">
        <v>3.6637302293847298E-5</v>
      </c>
      <c r="H64" s="24">
        <v>3.4959257900058401E-5</v>
      </c>
      <c r="I64" s="24">
        <v>3.3447314283688199E-5</v>
      </c>
      <c r="J64" s="24">
        <v>3.5495736645214904E-5</v>
      </c>
      <c r="K64" s="24">
        <v>3.3869977701415302E-5</v>
      </c>
      <c r="L64" s="24">
        <v>3.2994121855959001E-5</v>
      </c>
      <c r="M64" s="24">
        <v>3.4771008747704705E-5</v>
      </c>
      <c r="N64" s="24">
        <v>5.4574710592909997E-5</v>
      </c>
      <c r="O64" s="24">
        <v>5.2075105506853598E-5</v>
      </c>
      <c r="P64" s="24">
        <v>5.29768144567972E-5</v>
      </c>
      <c r="Q64" s="24">
        <v>5.0685634344720198E-5</v>
      </c>
      <c r="R64" s="24">
        <v>4.8985800407925803E-5</v>
      </c>
      <c r="S64" s="24">
        <v>8.4798398040109089E-5</v>
      </c>
      <c r="T64" s="24">
        <v>8.0914501914455207E-5</v>
      </c>
      <c r="U64" s="24">
        <v>8.73699256348635E-5</v>
      </c>
      <c r="V64" s="24">
        <v>8.31351280661401E-5</v>
      </c>
      <c r="W64" s="24">
        <v>1.2499194943579501E-4</v>
      </c>
      <c r="X64" s="24">
        <v>1.19267127276749E-4</v>
      </c>
      <c r="Y64" s="24">
        <v>1.14108975114469E-4</v>
      </c>
      <c r="Z64" s="24">
        <v>1.08578142772871E-4</v>
      </c>
      <c r="AA64" s="24">
        <v>1.03605098024469E-4</v>
      </c>
      <c r="AB64" s="24">
        <v>9.8859826319868389E-5</v>
      </c>
      <c r="AC64" s="24">
        <v>9.4584264071175992E-5</v>
      </c>
      <c r="AD64" s="24">
        <v>1.08410382338848E-4</v>
      </c>
      <c r="AE64" s="24">
        <v>1.0344502127451E-4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1.5851958741966831E-4</v>
      </c>
      <c r="D66" s="24">
        <v>1.551859813229442E-4</v>
      </c>
      <c r="E66" s="24">
        <v>1.484743842266289E-4</v>
      </c>
      <c r="F66" s="24">
        <v>1.412778694445477E-4</v>
      </c>
      <c r="G66" s="24">
        <v>1.34807127278914E-4</v>
      </c>
      <c r="H66" s="24">
        <v>1.2863275498592011E-4</v>
      </c>
      <c r="I66" s="24">
        <v>1.2306955128997589E-4</v>
      </c>
      <c r="J66" s="24">
        <v>1.204185034228895E-4</v>
      </c>
      <c r="K66" s="24">
        <v>1.195207872830283E-4</v>
      </c>
      <c r="L66" s="24">
        <v>1.1974576271787609E-4</v>
      </c>
      <c r="M66" s="24">
        <v>1.212316151789623E-4</v>
      </c>
      <c r="N66" s="24">
        <v>1.472958751208825E-4</v>
      </c>
      <c r="O66" s="24">
        <v>1.4054949910519149E-4</v>
      </c>
      <c r="P66" s="24">
        <v>1.3562256117779001E-4</v>
      </c>
      <c r="Q66" s="24">
        <v>1.3418592553985731E-4</v>
      </c>
      <c r="R66" s="24">
        <v>1.3326497602611482E-4</v>
      </c>
      <c r="S66" s="24">
        <v>2.8929231627520803E-4</v>
      </c>
      <c r="T66" s="24">
        <v>2.7604228641224597E-4</v>
      </c>
      <c r="U66" s="24">
        <v>7.8502151999421794E-4</v>
      </c>
      <c r="V66" s="24">
        <v>7.4697173112109501E-4</v>
      </c>
      <c r="W66" s="24">
        <v>1388.8194884967738</v>
      </c>
      <c r="X66" s="24">
        <v>1325.2094350609261</v>
      </c>
      <c r="Y66" s="24">
        <v>1267.8958099830097</v>
      </c>
      <c r="Z66" s="24">
        <v>2338.4681681908369</v>
      </c>
      <c r="AA66" s="24">
        <v>2231.3627550189312</v>
      </c>
      <c r="AB66" s="24">
        <v>2129.1629333307073</v>
      </c>
      <c r="AC66" s="24">
        <v>2037.0793337742041</v>
      </c>
      <c r="AD66" s="24">
        <v>1938.3426292172028</v>
      </c>
      <c r="AE66" s="24">
        <v>1849.5635771531997</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3.2522279634380423E-3</v>
      </c>
      <c r="D68" s="24">
        <v>3.1235876836337171E-3</v>
      </c>
      <c r="E68" s="24">
        <v>3.6868606472163813E-3</v>
      </c>
      <c r="F68" s="24">
        <v>3.5555774608736716E-3</v>
      </c>
      <c r="G68" s="24">
        <v>3.3927265834523988E-3</v>
      </c>
      <c r="H68" s="24">
        <v>3.2373345249061803E-3</v>
      </c>
      <c r="I68" s="24">
        <v>3.2044513623917677E-3</v>
      </c>
      <c r="J68" s="24">
        <v>3.582365746765574E-3</v>
      </c>
      <c r="K68" s="24">
        <v>3.4261652408212476E-3</v>
      </c>
      <c r="L68" s="24">
        <v>3.3809533302168555E-3</v>
      </c>
      <c r="M68" s="24">
        <v>3.6310964803851391E-3</v>
      </c>
      <c r="N68" s="24">
        <v>7504.198169179178</v>
      </c>
      <c r="O68" s="24">
        <v>7160.4960749751899</v>
      </c>
      <c r="P68" s="24">
        <v>6832.534558394892</v>
      </c>
      <c r="Q68" s="24">
        <v>12610.334107298044</v>
      </c>
      <c r="R68" s="24">
        <v>14859.597630585398</v>
      </c>
      <c r="S68" s="24">
        <v>24766.644368328627</v>
      </c>
      <c r="T68" s="24">
        <v>27837.33749910726</v>
      </c>
      <c r="U68" s="24">
        <v>28918.715718535743</v>
      </c>
      <c r="V68" s="24">
        <v>27517.033204979136</v>
      </c>
      <c r="W68" s="24">
        <v>26256.71259452985</v>
      </c>
      <c r="X68" s="24">
        <v>25054.115310691137</v>
      </c>
      <c r="Y68" s="24">
        <v>23970.558703677372</v>
      </c>
      <c r="Z68" s="24">
        <v>23157.037710482906</v>
      </c>
      <c r="AA68" s="24">
        <v>24331.639042100258</v>
      </c>
      <c r="AB68" s="24">
        <v>24109.942329232323</v>
      </c>
      <c r="AC68" s="24">
        <v>23067.218614205256</v>
      </c>
      <c r="AD68" s="24">
        <v>25141.016461444935</v>
      </c>
      <c r="AE68" s="24">
        <v>23989.519530785328</v>
      </c>
    </row>
    <row r="69" spans="1:31" x14ac:dyDescent="0.35">
      <c r="A69" s="28" t="s">
        <v>133</v>
      </c>
      <c r="B69" s="28" t="s">
        <v>68</v>
      </c>
      <c r="C69" s="24">
        <v>4.2843115553311119E-4</v>
      </c>
      <c r="D69" s="24">
        <v>5.8783933691752474E-4</v>
      </c>
      <c r="E69" s="24">
        <v>6.874377166371273E-4</v>
      </c>
      <c r="F69" s="24">
        <v>7.0812453661913376E-4</v>
      </c>
      <c r="G69" s="24">
        <v>6.7569135146680647E-4</v>
      </c>
      <c r="H69" s="24">
        <v>6.4474365572309001E-4</v>
      </c>
      <c r="I69" s="24">
        <v>7.0736920485936451E-4</v>
      </c>
      <c r="J69" s="24">
        <v>7.6058513105168582E-4</v>
      </c>
      <c r="K69" s="24">
        <v>7.6093619887024181E-4</v>
      </c>
      <c r="L69" s="24">
        <v>8.1294033069488245E-4</v>
      </c>
      <c r="M69" s="24">
        <v>9.584254779527472E-4</v>
      </c>
      <c r="N69" s="24">
        <v>1.5624877063730349E-3</v>
      </c>
      <c r="O69" s="24">
        <v>1.690492775228529E-3</v>
      </c>
      <c r="P69" s="24">
        <v>1.9095225976312508E-3</v>
      </c>
      <c r="Q69" s="24">
        <v>1.8283499415982449E-3</v>
      </c>
      <c r="R69" s="24">
        <v>1.8649475712488718E-3</v>
      </c>
      <c r="S69" s="24">
        <v>2.8601862062525058E-3</v>
      </c>
      <c r="T69" s="24">
        <v>2.7348995359629986E-3</v>
      </c>
      <c r="U69" s="24">
        <v>2.6186517832108972E-3</v>
      </c>
      <c r="V69" s="24">
        <v>2.4967217854268398E-3</v>
      </c>
      <c r="W69" s="24">
        <v>2.3840166018955018E-3</v>
      </c>
      <c r="X69" s="24">
        <v>2.5154911643002209E-3</v>
      </c>
      <c r="Y69" s="24">
        <v>1116.2343485209219</v>
      </c>
      <c r="Z69" s="24">
        <v>1062.130760004698</v>
      </c>
      <c r="AA69" s="24">
        <v>1013.4836335992256</v>
      </c>
      <c r="AB69" s="24">
        <v>967.06455562864107</v>
      </c>
      <c r="AC69" s="24">
        <v>925.24025399324807</v>
      </c>
      <c r="AD69" s="24">
        <v>880.39421405989856</v>
      </c>
      <c r="AE69" s="24">
        <v>2140.1343284292925</v>
      </c>
    </row>
    <row r="70" spans="1:31" x14ac:dyDescent="0.35">
      <c r="A70" s="28" t="s">
        <v>133</v>
      </c>
      <c r="B70" s="28" t="s">
        <v>36</v>
      </c>
      <c r="C70" s="24">
        <v>2.7836940265116002E-4</v>
      </c>
      <c r="D70" s="24">
        <v>2.7080137746074998E-4</v>
      </c>
      <c r="E70" s="24">
        <v>2.5908956094775201E-4</v>
      </c>
      <c r="F70" s="24">
        <v>2.4653155732338701E-4</v>
      </c>
      <c r="G70" s="24">
        <v>2.3524003552026501E-4</v>
      </c>
      <c r="H70" s="24">
        <v>2.4747395572569201E-4</v>
      </c>
      <c r="I70" s="24">
        <v>2.5913357956074503E-4</v>
      </c>
      <c r="J70" s="24">
        <v>2.9087683562436302E-4</v>
      </c>
      <c r="K70" s="24">
        <v>4.3937110064731902E-4</v>
      </c>
      <c r="L70" s="24">
        <v>4.2838434807457098E-4</v>
      </c>
      <c r="M70" s="24">
        <v>4.2390282437868899E-4</v>
      </c>
      <c r="N70" s="24">
        <v>6.5269570358548199E-4</v>
      </c>
      <c r="O70" s="24">
        <v>6.2474843513423491E-4</v>
      </c>
      <c r="P70" s="24">
        <v>6.0011184412087808E-4</v>
      </c>
      <c r="Q70" s="24">
        <v>6.2498230791905196E-4</v>
      </c>
      <c r="R70" s="24">
        <v>7.2645105073585803E-4</v>
      </c>
      <c r="S70" s="24">
        <v>1.3754062073850699E-3</v>
      </c>
      <c r="T70" s="24">
        <v>1.3162359944656802E-3</v>
      </c>
      <c r="U70" s="24">
        <v>1.4626676941057399E-3</v>
      </c>
      <c r="V70" s="24">
        <v>1.3969625769707601E-3</v>
      </c>
      <c r="W70" s="24">
        <v>3.0473522794838198E-2</v>
      </c>
      <c r="X70" s="24">
        <v>2.90814690247314E-2</v>
      </c>
      <c r="Y70" s="24">
        <v>2.7825792457767701E-2</v>
      </c>
      <c r="Z70" s="24">
        <v>368.59976565233899</v>
      </c>
      <c r="AA70" s="24">
        <v>351.71733565644598</v>
      </c>
      <c r="AB70" s="24">
        <v>335.60814915578101</v>
      </c>
      <c r="AC70" s="24">
        <v>321.09352818290802</v>
      </c>
      <c r="AD70" s="24">
        <v>305.53021982231797</v>
      </c>
      <c r="AE70" s="24">
        <v>291.53647873412399</v>
      </c>
    </row>
    <row r="71" spans="1:31" x14ac:dyDescent="0.35">
      <c r="A71" s="28" t="s">
        <v>133</v>
      </c>
      <c r="B71" s="28" t="s">
        <v>73</v>
      </c>
      <c r="C71" s="24">
        <v>0</v>
      </c>
      <c r="D71" s="24">
        <v>0</v>
      </c>
      <c r="E71" s="24">
        <v>1.98177272033177E-4</v>
      </c>
      <c r="F71" s="24">
        <v>1.8857167120790299E-4</v>
      </c>
      <c r="G71" s="24">
        <v>1.79934800699264E-4</v>
      </c>
      <c r="H71" s="24">
        <v>1.75456220689601E-4</v>
      </c>
      <c r="I71" s="24">
        <v>1.7137608270002201E-4</v>
      </c>
      <c r="J71" s="24">
        <v>1.7492721268450902E-4</v>
      </c>
      <c r="K71" s="24">
        <v>1.7044259084165599E-4</v>
      </c>
      <c r="L71" s="24">
        <v>1.7138248868115699E-4</v>
      </c>
      <c r="M71" s="24">
        <v>1.75872776102071E-4</v>
      </c>
      <c r="N71" s="24">
        <v>2.34391463887799E-4</v>
      </c>
      <c r="O71" s="24">
        <v>2.2486720949493601E-4</v>
      </c>
      <c r="P71" s="24">
        <v>2.1456794790592702E-4</v>
      </c>
      <c r="Q71" s="24">
        <v>2.2432412834779499E-4</v>
      </c>
      <c r="R71" s="24">
        <v>2.39963326070381E-4</v>
      </c>
      <c r="S71" s="24">
        <v>3.6503976768826604E-4</v>
      </c>
      <c r="T71" s="24">
        <v>3.4964613853983998E-4</v>
      </c>
      <c r="U71" s="24">
        <v>3.36713904095236E-4</v>
      </c>
      <c r="V71" s="24">
        <v>3.2116163774475098E-4</v>
      </c>
      <c r="W71" s="24">
        <v>5.0855599627359102E-4</v>
      </c>
      <c r="X71" s="24">
        <v>4.86606665397451E-4</v>
      </c>
      <c r="Y71" s="24">
        <v>4.6556154357209301E-4</v>
      </c>
      <c r="Z71" s="24">
        <v>5.9126444709000302E-4</v>
      </c>
      <c r="AA71" s="24">
        <v>5.6476230334412099E-4</v>
      </c>
      <c r="AB71" s="24">
        <v>5.38895327403889E-4</v>
      </c>
      <c r="AC71" s="24">
        <v>5.1625612692734698E-4</v>
      </c>
      <c r="AD71" s="24">
        <v>4.92576521514195E-4</v>
      </c>
      <c r="AE71" s="24">
        <v>4.7044814173578499E-4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3.8742154053752194E-3</v>
      </c>
      <c r="D73" s="32">
        <v>3.9000449665406445E-3</v>
      </c>
      <c r="E73" s="32">
        <v>4.5631244787905558E-3</v>
      </c>
      <c r="F73" s="32">
        <v>4.4433757597565912E-3</v>
      </c>
      <c r="G73" s="32">
        <v>4.2398623644919666E-3</v>
      </c>
      <c r="H73" s="32">
        <v>4.0456701935152484E-3</v>
      </c>
      <c r="I73" s="32">
        <v>4.0683374328247968E-3</v>
      </c>
      <c r="J73" s="32">
        <v>4.4988651178853641E-3</v>
      </c>
      <c r="K73" s="32">
        <v>4.3404922046759329E-3</v>
      </c>
      <c r="L73" s="32">
        <v>4.3466335454855733E-3</v>
      </c>
      <c r="M73" s="32">
        <v>4.7455245822645535E-3</v>
      </c>
      <c r="N73" s="32">
        <v>7504.1999335374694</v>
      </c>
      <c r="O73" s="32">
        <v>7160.4979580925701</v>
      </c>
      <c r="P73" s="32">
        <v>6832.5366565168661</v>
      </c>
      <c r="Q73" s="32">
        <v>12610.336120519545</v>
      </c>
      <c r="R73" s="32">
        <v>14859.599677783746</v>
      </c>
      <c r="S73" s="32">
        <v>24766.64760260555</v>
      </c>
      <c r="T73" s="32">
        <v>27837.340590963584</v>
      </c>
      <c r="U73" s="32">
        <v>28918.719209578972</v>
      </c>
      <c r="V73" s="32">
        <v>27517.036531807782</v>
      </c>
      <c r="W73" s="32">
        <v>27645.534592035176</v>
      </c>
      <c r="X73" s="32">
        <v>26379.327380510353</v>
      </c>
      <c r="Y73" s="32">
        <v>26354.688976290279</v>
      </c>
      <c r="Z73" s="32">
        <v>26557.636747256583</v>
      </c>
      <c r="AA73" s="32">
        <v>27576.485534323514</v>
      </c>
      <c r="AB73" s="32">
        <v>27206.169917051495</v>
      </c>
      <c r="AC73" s="32">
        <v>26029.538296556973</v>
      </c>
      <c r="AD73" s="32">
        <v>27959.753413132421</v>
      </c>
      <c r="AE73" s="32">
        <v>27979.217539812842</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3.2778698223200798E-5</v>
      </c>
      <c r="D78" s="24">
        <v>3.12773837883119E-5</v>
      </c>
      <c r="E78" s="24">
        <v>2.9924676562927102E-5</v>
      </c>
      <c r="F78" s="24">
        <v>2.8474235273974601E-5</v>
      </c>
      <c r="G78" s="24">
        <v>2.71700718154946E-5</v>
      </c>
      <c r="H78" s="24">
        <v>2.5925641034997697E-5</v>
      </c>
      <c r="I78" s="24">
        <v>2.5661875031848301E-5</v>
      </c>
      <c r="J78" s="24">
        <v>2.5435731578303599E-5</v>
      </c>
      <c r="K78" s="24">
        <v>2.5279903163831601E-5</v>
      </c>
      <c r="L78" s="24">
        <v>2.4122044994052497E-5</v>
      </c>
      <c r="M78" s="24">
        <v>2.3078797106845802E-5</v>
      </c>
      <c r="N78" s="24">
        <v>2.2772710412803699E-5</v>
      </c>
      <c r="O78" s="24">
        <v>2.2588406912763099E-5</v>
      </c>
      <c r="P78" s="24">
        <v>2.2252548886948198E-5</v>
      </c>
      <c r="Q78" s="24">
        <v>2.2109613049713199E-5</v>
      </c>
      <c r="R78" s="24">
        <v>2.1886734696226301E-5</v>
      </c>
      <c r="S78" s="24">
        <v>2.1910596822096899E-5</v>
      </c>
      <c r="T78" s="24">
        <v>2.1823337239785598E-5</v>
      </c>
      <c r="U78" s="24">
        <v>2.3153589721341801E-5</v>
      </c>
      <c r="V78" s="24">
        <v>2.2031341250295497E-5</v>
      </c>
      <c r="W78" s="24">
        <v>2.2740517471712401E-5</v>
      </c>
      <c r="X78" s="24">
        <v>2.1698967044521898E-5</v>
      </c>
      <c r="Y78" s="24">
        <v>2.16507548298772E-5</v>
      </c>
      <c r="Z78" s="24">
        <v>2.16423360252852E-5</v>
      </c>
      <c r="AA78" s="24">
        <v>2.15290652022157E-5</v>
      </c>
      <c r="AB78" s="24">
        <v>2.1609016135076899E-5</v>
      </c>
      <c r="AC78" s="24">
        <v>2.1692057917452001E-5</v>
      </c>
      <c r="AD78" s="24">
        <v>2.19438941348577E-5</v>
      </c>
      <c r="AE78" s="24">
        <v>2.16161204142976E-5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1.6088577434781459E-4</v>
      </c>
      <c r="D80" s="24">
        <v>1.5502791985326741E-4</v>
      </c>
      <c r="E80" s="24">
        <v>1.483231587152771E-4</v>
      </c>
      <c r="F80" s="24">
        <v>1.411339737943941E-4</v>
      </c>
      <c r="G80" s="24">
        <v>1.3466982226928008E-4</v>
      </c>
      <c r="H80" s="24">
        <v>1.285017387554055E-4</v>
      </c>
      <c r="I80" s="24">
        <v>1.2294420134545438E-4</v>
      </c>
      <c r="J80" s="24">
        <v>1.196041829496837E-4</v>
      </c>
      <c r="K80" s="24">
        <v>1.19550974938774E-4</v>
      </c>
      <c r="L80" s="24">
        <v>1.197382985530433E-4</v>
      </c>
      <c r="M80" s="24">
        <v>1.199592758216473E-4</v>
      </c>
      <c r="N80" s="24">
        <v>1.2154292803388549E-4</v>
      </c>
      <c r="O80" s="24">
        <v>1.2074470052918859E-4</v>
      </c>
      <c r="P80" s="24">
        <v>1.2038017226034009E-4</v>
      </c>
      <c r="Q80" s="24">
        <v>1.209095693788409E-4</v>
      </c>
      <c r="R80" s="24">
        <v>1.2084761296380781E-4</v>
      </c>
      <c r="S80" s="24">
        <v>1.211996757191884E-4</v>
      </c>
      <c r="T80" s="24">
        <v>1.2165117292667671E-4</v>
      </c>
      <c r="U80" s="24">
        <v>1.5794541919662903E-4</v>
      </c>
      <c r="V80" s="24">
        <v>1.5028984581317201E-4</v>
      </c>
      <c r="W80" s="24">
        <v>1.449323565544531E-4</v>
      </c>
      <c r="X80" s="24">
        <v>1.3829423329842779E-4</v>
      </c>
      <c r="Y80" s="24">
        <v>1.3281790669649211E-4</v>
      </c>
      <c r="Z80" s="24">
        <v>1.2817521105000932E-4</v>
      </c>
      <c r="AA80" s="24">
        <v>1.2424127415765879E-4</v>
      </c>
      <c r="AB80" s="24">
        <v>1.2330660690671719E-4</v>
      </c>
      <c r="AC80" s="24">
        <v>1.2402398363237099E-4</v>
      </c>
      <c r="AD80" s="24">
        <v>1.3125708758250041E-4</v>
      </c>
      <c r="AE80" s="24">
        <v>1.2657926896234879E-4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2.0235739130334968E-3</v>
      </c>
      <c r="D82" s="24">
        <v>1.93089113762201E-3</v>
      </c>
      <c r="E82" s="24">
        <v>3090.8572921271766</v>
      </c>
      <c r="F82" s="24">
        <v>5882.0932685162024</v>
      </c>
      <c r="G82" s="24">
        <v>8421.9883848754562</v>
      </c>
      <c r="H82" s="24">
        <v>10762.320409341672</v>
      </c>
      <c r="I82" s="24">
        <v>12905.040777983229</v>
      </c>
      <c r="J82" s="24">
        <v>14761.292169231008</v>
      </c>
      <c r="K82" s="24">
        <v>16453.289482641692</v>
      </c>
      <c r="L82" s="24">
        <v>17922.243520600729</v>
      </c>
      <c r="M82" s="24">
        <v>19272.967835503212</v>
      </c>
      <c r="N82" s="24">
        <v>20372.510365637332</v>
      </c>
      <c r="O82" s="24">
        <v>21379.973414167958</v>
      </c>
      <c r="P82" s="24">
        <v>22252.409535861578</v>
      </c>
      <c r="Q82" s="24">
        <v>23061.610114473606</v>
      </c>
      <c r="R82" s="24">
        <v>23629.543420857575</v>
      </c>
      <c r="S82" s="24">
        <v>24155.786353421739</v>
      </c>
      <c r="T82" s="24">
        <v>24585.983526634631</v>
      </c>
      <c r="U82" s="24">
        <v>25044.360167300623</v>
      </c>
      <c r="V82" s="24">
        <v>25278.397390855735</v>
      </c>
      <c r="W82" s="24">
        <v>24120.608187778471</v>
      </c>
      <c r="X82" s="24">
        <v>23015.847498259045</v>
      </c>
      <c r="Y82" s="24">
        <v>22020.441251369459</v>
      </c>
      <c r="Z82" s="24">
        <v>20953.116191906396</v>
      </c>
      <c r="AA82" s="24">
        <v>19993.43147286688</v>
      </c>
      <c r="AB82" s="24">
        <v>19077.701780303483</v>
      </c>
      <c r="AC82" s="24">
        <v>18252.61534671257</v>
      </c>
      <c r="AD82" s="24">
        <v>17367.915828755591</v>
      </c>
      <c r="AE82" s="24">
        <v>16572.43876129869</v>
      </c>
    </row>
    <row r="83" spans="1:31" x14ac:dyDescent="0.35">
      <c r="A83" s="28" t="s">
        <v>134</v>
      </c>
      <c r="B83" s="28" t="s">
        <v>68</v>
      </c>
      <c r="C83" s="24">
        <v>5.6904617826517698E-5</v>
      </c>
      <c r="D83" s="24">
        <v>7.8796820763179612E-5</v>
      </c>
      <c r="E83" s="24">
        <v>1.103144984305E-4</v>
      </c>
      <c r="F83" s="24">
        <v>1.21061770508171E-4</v>
      </c>
      <c r="G83" s="24">
        <v>1.2081162266065599E-4</v>
      </c>
      <c r="H83" s="24">
        <v>1.280875613121E-4</v>
      </c>
      <c r="I83" s="24">
        <v>1.4286862202227599E-4</v>
      </c>
      <c r="J83" s="24">
        <v>1.4832705443122701E-4</v>
      </c>
      <c r="K83" s="24">
        <v>1.75332586258276E-4</v>
      </c>
      <c r="L83" s="24">
        <v>2.2252978807427899E-4</v>
      </c>
      <c r="M83" s="24">
        <v>2.8096179107769097E-4</v>
      </c>
      <c r="N83" s="24">
        <v>2.75671984647737E-4</v>
      </c>
      <c r="O83" s="24">
        <v>2.7120535959082197E-4</v>
      </c>
      <c r="P83" s="24">
        <v>2.5878373996455003E-4</v>
      </c>
      <c r="Q83" s="24">
        <v>2.5231275350201499E-4</v>
      </c>
      <c r="R83" s="24">
        <v>2.4817842863060599E-4</v>
      </c>
      <c r="S83" s="24">
        <v>2.86374929568183E-4</v>
      </c>
      <c r="T83" s="24">
        <v>3.1476968814197001E-4</v>
      </c>
      <c r="U83" s="24">
        <v>3.2171561544046902E-4</v>
      </c>
      <c r="V83" s="24">
        <v>4.6033033992638501E-4</v>
      </c>
      <c r="W83" s="24">
        <v>4.3924650738847001E-4</v>
      </c>
      <c r="X83" s="24">
        <v>4.1912834657785903E-4</v>
      </c>
      <c r="Y83" s="24">
        <v>4.0100157655717402E-4</v>
      </c>
      <c r="Z83" s="24">
        <v>3.8156513445058998E-4</v>
      </c>
      <c r="AA83" s="24">
        <v>3.6408886860561104E-4</v>
      </c>
      <c r="AB83" s="24">
        <v>3.47413042424293E-4</v>
      </c>
      <c r="AC83" s="24">
        <v>3.3238786845638999E-4</v>
      </c>
      <c r="AD83" s="24">
        <v>3.1627711493354896E-4</v>
      </c>
      <c r="AE83" s="24">
        <v>3.0179114008361803E-4</v>
      </c>
    </row>
    <row r="84" spans="1:31" x14ac:dyDescent="0.35">
      <c r="A84" s="28" t="s">
        <v>134</v>
      </c>
      <c r="B84" s="28" t="s">
        <v>36</v>
      </c>
      <c r="C84" s="24">
        <v>2.6254155567880297E-4</v>
      </c>
      <c r="D84" s="24">
        <v>2.5051675150217499E-4</v>
      </c>
      <c r="E84" s="24">
        <v>2.3968221936449799E-4</v>
      </c>
      <c r="F84" s="24">
        <v>2.28064884538406E-4</v>
      </c>
      <c r="G84" s="24">
        <v>2.2662755219271798E-4</v>
      </c>
      <c r="H84" s="24">
        <v>2.25346304199977E-4</v>
      </c>
      <c r="I84" s="24">
        <v>2.3890126010643999E-4</v>
      </c>
      <c r="J84" s="24">
        <v>2.7112336530452004E-4</v>
      </c>
      <c r="K84" s="24">
        <v>3.75193132169259E-4</v>
      </c>
      <c r="L84" s="24">
        <v>3.83235723320337E-4</v>
      </c>
      <c r="M84" s="24">
        <v>3.8666874559122597E-4</v>
      </c>
      <c r="N84" s="24">
        <v>4.1387091026085296E-4</v>
      </c>
      <c r="O84" s="24">
        <v>4.0134896831826199E-4</v>
      </c>
      <c r="P84" s="24">
        <v>4.2541494655459099E-4</v>
      </c>
      <c r="Q84" s="24">
        <v>4.3078105061288203E-4</v>
      </c>
      <c r="R84" s="24">
        <v>4.4532894590012601E-4</v>
      </c>
      <c r="S84" s="24">
        <v>4.5890419850233897E-4</v>
      </c>
      <c r="T84" s="24">
        <v>4.5802719009597196E-4</v>
      </c>
      <c r="U84" s="24">
        <v>6.0666361674872806E-4</v>
      </c>
      <c r="V84" s="24">
        <v>5.8236256148058501E-4</v>
      </c>
      <c r="W84" s="24">
        <v>6.95719394250921E-4</v>
      </c>
      <c r="X84" s="24">
        <v>6.6559246666043101E-4</v>
      </c>
      <c r="Y84" s="24">
        <v>6.4091765297019795E-4</v>
      </c>
      <c r="Z84" s="24">
        <v>6.4591369127279792E-4</v>
      </c>
      <c r="AA84" s="24">
        <v>6.3503783288298195E-4</v>
      </c>
      <c r="AB84" s="24">
        <v>6.5000786855539305E-4</v>
      </c>
      <c r="AC84" s="24">
        <v>6.6604578981113E-4</v>
      </c>
      <c r="AD84" s="24">
        <v>7.3236688837300106E-4</v>
      </c>
      <c r="AE84" s="24">
        <v>7.4541525365090196E-4</v>
      </c>
    </row>
    <row r="85" spans="1:31" x14ac:dyDescent="0.35">
      <c r="A85" s="28" t="s">
        <v>134</v>
      </c>
      <c r="B85" s="28" t="s">
        <v>73</v>
      </c>
      <c r="C85" s="24">
        <v>0</v>
      </c>
      <c r="D85" s="24">
        <v>0</v>
      </c>
      <c r="E85" s="24">
        <v>5.9646424710500096E-4</v>
      </c>
      <c r="F85" s="24">
        <v>5.9185925811073203E-4</v>
      </c>
      <c r="G85" s="24">
        <v>6.1217542125407596E-4</v>
      </c>
      <c r="H85" s="24">
        <v>6.1416474401108001E-4</v>
      </c>
      <c r="I85" s="24">
        <v>6.1668491439803E-4</v>
      </c>
      <c r="J85" s="24">
        <v>6.2034782473930304E-4</v>
      </c>
      <c r="K85" s="24">
        <v>6.2717465878061598E-4</v>
      </c>
      <c r="L85" s="24">
        <v>6.3132226439813004E-4</v>
      </c>
      <c r="M85" s="24">
        <v>6.4610567655152206E-4</v>
      </c>
      <c r="N85" s="24">
        <v>6.5592878025668897E-4</v>
      </c>
      <c r="O85" s="24">
        <v>6.52345208150478E-4</v>
      </c>
      <c r="P85" s="24">
        <v>6.5481443656401691E-4</v>
      </c>
      <c r="Q85" s="24">
        <v>6.6479194517947307E-4</v>
      </c>
      <c r="R85" s="24">
        <v>6.7089390925453396E-4</v>
      </c>
      <c r="S85" s="24">
        <v>6.7926825754313701E-4</v>
      </c>
      <c r="T85" s="24">
        <v>6.7768734067405305E-4</v>
      </c>
      <c r="U85" s="24">
        <v>8.2839272652496796E-4</v>
      </c>
      <c r="V85" s="24">
        <v>7.9272704173770196E-4</v>
      </c>
      <c r="W85" s="24">
        <v>7.8045429826064392E-4</v>
      </c>
      <c r="X85" s="24">
        <v>7.49768537778319E-4</v>
      </c>
      <c r="Y85" s="24">
        <v>7.26778186591882E-4</v>
      </c>
      <c r="Z85" s="24">
        <v>7.1382042857484E-4</v>
      </c>
      <c r="AA85" s="24">
        <v>7.00941972463383E-4</v>
      </c>
      <c r="AB85" s="24">
        <v>6.9772911593894097E-4</v>
      </c>
      <c r="AC85" s="24">
        <v>7.0145793672700104E-4</v>
      </c>
      <c r="AD85" s="24">
        <v>7.3814390929743501E-4</v>
      </c>
      <c r="AE85" s="24">
        <v>7.1409400855631903E-4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2.2741430034310299E-3</v>
      </c>
      <c r="D87" s="32">
        <v>2.195993262026769E-3</v>
      </c>
      <c r="E87" s="32">
        <v>3090.8575806895101</v>
      </c>
      <c r="F87" s="32">
        <v>5882.0935591861817</v>
      </c>
      <c r="G87" s="32">
        <v>8421.9886675269736</v>
      </c>
      <c r="H87" s="32">
        <v>10762.320691856614</v>
      </c>
      <c r="I87" s="32">
        <v>12905.041069457928</v>
      </c>
      <c r="J87" s="32">
        <v>14761.292462597978</v>
      </c>
      <c r="K87" s="32">
        <v>16453.289802805157</v>
      </c>
      <c r="L87" s="32">
        <v>17922.243886990858</v>
      </c>
      <c r="M87" s="32">
        <v>19272.968259503075</v>
      </c>
      <c r="N87" s="32">
        <v>20372.510785624956</v>
      </c>
      <c r="O87" s="32">
        <v>21379.973828706428</v>
      </c>
      <c r="P87" s="32">
        <v>22252.40993727804</v>
      </c>
      <c r="Q87" s="32">
        <v>23061.610509805545</v>
      </c>
      <c r="R87" s="32">
        <v>23629.543811770352</v>
      </c>
      <c r="S87" s="32">
        <v>24155.78678290694</v>
      </c>
      <c r="T87" s="32">
        <v>24585.983984878829</v>
      </c>
      <c r="U87" s="32">
        <v>25044.360670115249</v>
      </c>
      <c r="V87" s="32">
        <v>25278.398023507259</v>
      </c>
      <c r="W87" s="32">
        <v>24120.608794697855</v>
      </c>
      <c r="X87" s="32">
        <v>23015.848077380593</v>
      </c>
      <c r="Y87" s="32">
        <v>22020.441806839695</v>
      </c>
      <c r="Z87" s="32">
        <v>20953.11672328908</v>
      </c>
      <c r="AA87" s="32">
        <v>19993.431982726088</v>
      </c>
      <c r="AB87" s="32">
        <v>19077.702272632148</v>
      </c>
      <c r="AC87" s="32">
        <v>18252.615824816483</v>
      </c>
      <c r="AD87" s="32">
        <v>17367.916298233686</v>
      </c>
      <c r="AE87" s="32">
        <v>16572.439211285218</v>
      </c>
    </row>
  </sheetData>
  <sheetProtection algorithmName="SHA-512" hashValue="Gmo3YB58OAr6XPq3oyI/loMjdrDAOq9FCSii3v2rF1qe+f4evkvTVp7e8U7a2C2xKsCPNoRJ3JS0T+NKqgsZTA==" saltValue="SH4+bs6NZmcY2bR0UQBifg=="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837FB-6BD1-4F43-87E0-C8911B79AF37}">
  <sheetPr codeName="Sheet11">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1727917.3739</v>
      </c>
      <c r="D6" s="24">
        <v>1461837.6255999999</v>
      </c>
      <c r="E6" s="24">
        <v>1419627.9179</v>
      </c>
      <c r="F6" s="24">
        <v>1303992.1334200103</v>
      </c>
      <c r="G6" s="24">
        <v>1162073.8394142371</v>
      </c>
      <c r="H6" s="24">
        <v>991654.83505615639</v>
      </c>
      <c r="I6" s="24">
        <v>892028.24490635586</v>
      </c>
      <c r="J6" s="24">
        <v>944240.98213623918</v>
      </c>
      <c r="K6" s="24">
        <v>692626.55303556984</v>
      </c>
      <c r="L6" s="24">
        <v>645513.20074304275</v>
      </c>
      <c r="M6" s="24">
        <v>594877.662882098</v>
      </c>
      <c r="N6" s="24">
        <v>539082.30514016596</v>
      </c>
      <c r="O6" s="24">
        <v>545896.27964883926</v>
      </c>
      <c r="P6" s="24">
        <v>491518.71927349392</v>
      </c>
      <c r="Q6" s="24">
        <v>380290.47159999999</v>
      </c>
      <c r="R6" s="24">
        <v>337913.78820000001</v>
      </c>
      <c r="S6" s="24">
        <v>269113.92369999998</v>
      </c>
      <c r="T6" s="24">
        <v>254508.67939999999</v>
      </c>
      <c r="U6" s="24">
        <v>229332.77845000001</v>
      </c>
      <c r="V6" s="24">
        <v>212021.46289999998</v>
      </c>
      <c r="W6" s="24">
        <v>191035.74484999999</v>
      </c>
      <c r="X6" s="24">
        <v>125457.81545000001</v>
      </c>
      <c r="Y6" s="24">
        <v>96596.809759999989</v>
      </c>
      <c r="Z6" s="24">
        <v>74381.478439999992</v>
      </c>
      <c r="AA6" s="24">
        <v>56726.883999999998</v>
      </c>
      <c r="AB6" s="24">
        <v>40090.838299999996</v>
      </c>
      <c r="AC6" s="24">
        <v>36534.10125</v>
      </c>
      <c r="AD6" s="24">
        <v>33826.59549</v>
      </c>
      <c r="AE6" s="24">
        <v>29494.152140000002</v>
      </c>
    </row>
    <row r="7" spans="1:31" x14ac:dyDescent="0.35">
      <c r="A7" s="28" t="s">
        <v>40</v>
      </c>
      <c r="B7" s="28" t="s">
        <v>71</v>
      </c>
      <c r="C7" s="24">
        <v>229247.03443999999</v>
      </c>
      <c r="D7" s="24">
        <v>209017.7611</v>
      </c>
      <c r="E7" s="24">
        <v>201256.10396000001</v>
      </c>
      <c r="F7" s="24">
        <v>146104.76375252177</v>
      </c>
      <c r="G7" s="24">
        <v>144766.35645157838</v>
      </c>
      <c r="H7" s="24">
        <v>133592.51636985139</v>
      </c>
      <c r="I7" s="24">
        <v>123237.00942266866</v>
      </c>
      <c r="J7" s="24">
        <v>115830.4999553771</v>
      </c>
      <c r="K7" s="24">
        <v>108253.124746249</v>
      </c>
      <c r="L7" s="24">
        <v>105214.03895300653</v>
      </c>
      <c r="M7" s="24">
        <v>97959.523735498893</v>
      </c>
      <c r="N7" s="24">
        <v>92093.903090000007</v>
      </c>
      <c r="O7" s="24">
        <v>89741.640409999993</v>
      </c>
      <c r="P7" s="24">
        <v>83640.544480000011</v>
      </c>
      <c r="Q7" s="24">
        <v>84160.391759999984</v>
      </c>
      <c r="R7" s="24">
        <v>75563.652390000003</v>
      </c>
      <c r="S7" s="24">
        <v>64080.684860000001</v>
      </c>
      <c r="T7" s="24">
        <v>64663.05992</v>
      </c>
      <c r="U7" s="24">
        <v>54547.159030000003</v>
      </c>
      <c r="V7" s="24">
        <v>55216.539200000007</v>
      </c>
      <c r="W7" s="24">
        <v>58301.182939999999</v>
      </c>
      <c r="X7" s="24">
        <v>55038.013620000005</v>
      </c>
      <c r="Y7" s="24">
        <v>49895.83268</v>
      </c>
      <c r="Z7" s="24">
        <v>47032.92553</v>
      </c>
      <c r="AA7" s="24">
        <v>44271.345700000005</v>
      </c>
      <c r="AB7" s="24">
        <v>43445.5239</v>
      </c>
      <c r="AC7" s="24">
        <v>27751.152939999996</v>
      </c>
      <c r="AD7" s="24">
        <v>0</v>
      </c>
      <c r="AE7" s="24">
        <v>0</v>
      </c>
    </row>
    <row r="8" spans="1:31" x14ac:dyDescent="0.35">
      <c r="A8" s="28" t="s">
        <v>40</v>
      </c>
      <c r="B8" s="28" t="s">
        <v>20</v>
      </c>
      <c r="C8" s="24">
        <v>185248.02863914717</v>
      </c>
      <c r="D8" s="24">
        <v>177211.79667394538</v>
      </c>
      <c r="E8" s="24">
        <v>138483.45891971423</v>
      </c>
      <c r="F8" s="24">
        <v>138954.55975675018</v>
      </c>
      <c r="G8" s="24">
        <v>125669.40173589218</v>
      </c>
      <c r="H8" s="24">
        <v>122271.59805746461</v>
      </c>
      <c r="I8" s="24">
        <v>115999.12601324709</v>
      </c>
      <c r="J8" s="24">
        <v>118046.21335318714</v>
      </c>
      <c r="K8" s="24">
        <v>101935.17740865744</v>
      </c>
      <c r="L8" s="24">
        <v>104334.11233512452</v>
      </c>
      <c r="M8" s="24">
        <v>114753.46092542516</v>
      </c>
      <c r="N8" s="24">
        <v>245140.1201191172</v>
      </c>
      <c r="O8" s="24">
        <v>251190.76793932999</v>
      </c>
      <c r="P8" s="24">
        <v>239364.17407166009</v>
      </c>
      <c r="Q8" s="24">
        <v>209197.83672775549</v>
      </c>
      <c r="R8" s="24">
        <v>183194.19047658393</v>
      </c>
      <c r="S8" s="24">
        <v>195903.07169911748</v>
      </c>
      <c r="T8" s="24">
        <v>185943.70187191211</v>
      </c>
      <c r="U8" s="24">
        <v>145702.45042694517</v>
      </c>
      <c r="V8" s="24">
        <v>141455.11637466413</v>
      </c>
      <c r="W8" s="24">
        <v>140106.9749821226</v>
      </c>
      <c r="X8" s="24">
        <v>153463.12307339729</v>
      </c>
      <c r="Y8" s="24">
        <v>98416.101470910391</v>
      </c>
      <c r="Z8" s="24">
        <v>86657.201071861098</v>
      </c>
      <c r="AA8" s="24">
        <v>46293.448449736185</v>
      </c>
      <c r="AB8" s="24">
        <v>30884.103744820899</v>
      </c>
      <c r="AC8" s="24">
        <v>29714.4888295891</v>
      </c>
      <c r="AD8" s="24">
        <v>28387.201824013802</v>
      </c>
      <c r="AE8" s="24">
        <v>27189.487538799902</v>
      </c>
    </row>
    <row r="9" spans="1:31" x14ac:dyDescent="0.35">
      <c r="A9" s="28" t="s">
        <v>40</v>
      </c>
      <c r="B9" s="28" t="s">
        <v>32</v>
      </c>
      <c r="C9" s="24">
        <v>85573.581099999996</v>
      </c>
      <c r="D9" s="24">
        <v>82291.065310000005</v>
      </c>
      <c r="E9" s="24">
        <v>77367.059500000003</v>
      </c>
      <c r="F9" s="24">
        <v>13352.462800000001</v>
      </c>
      <c r="G9" s="24">
        <v>12102.835500000001</v>
      </c>
      <c r="H9" s="24">
        <v>12273.816639999999</v>
      </c>
      <c r="I9" s="24">
        <v>11264.2255</v>
      </c>
      <c r="J9" s="24">
        <v>11685.572409999999</v>
      </c>
      <c r="K9" s="24">
        <v>9663.6027712997002</v>
      </c>
      <c r="L9" s="24">
        <v>9418.6613450000004</v>
      </c>
      <c r="M9" s="24">
        <v>9137.332966886599</v>
      </c>
      <c r="N9" s="24">
        <v>23783.885060000001</v>
      </c>
      <c r="O9" s="24">
        <v>18148.2919</v>
      </c>
      <c r="P9" s="24">
        <v>47723.270699999994</v>
      </c>
      <c r="Q9" s="24">
        <v>6792.4229999999998</v>
      </c>
      <c r="R9" s="24">
        <v>6293.7734999999993</v>
      </c>
      <c r="S9" s="24">
        <v>24610.181499999999</v>
      </c>
      <c r="T9" s="24">
        <v>19637.7585</v>
      </c>
      <c r="U9" s="24">
        <v>5261.4754999999996</v>
      </c>
      <c r="V9" s="24">
        <v>5269.2555000000002</v>
      </c>
      <c r="W9" s="24">
        <v>6185.652</v>
      </c>
      <c r="X9" s="24">
        <v>6639.3064999999997</v>
      </c>
      <c r="Y9" s="24">
        <v>5964.8954999999996</v>
      </c>
      <c r="Z9" s="24">
        <v>5179.857</v>
      </c>
      <c r="AA9" s="24">
        <v>6438.7349999999997</v>
      </c>
      <c r="AB9" s="24">
        <v>0</v>
      </c>
      <c r="AC9" s="24">
        <v>0</v>
      </c>
      <c r="AD9" s="24">
        <v>0</v>
      </c>
      <c r="AE9" s="24">
        <v>0</v>
      </c>
    </row>
    <row r="10" spans="1:31" x14ac:dyDescent="0.35">
      <c r="A10" s="28" t="s">
        <v>40</v>
      </c>
      <c r="B10" s="28" t="s">
        <v>66</v>
      </c>
      <c r="C10" s="24">
        <v>4463.0225027357683</v>
      </c>
      <c r="D10" s="24">
        <v>1825.8247068803601</v>
      </c>
      <c r="E10" s="24">
        <v>9310.3622866255209</v>
      </c>
      <c r="F10" s="24">
        <v>9108.615745274541</v>
      </c>
      <c r="G10" s="24">
        <v>1198.5160231895097</v>
      </c>
      <c r="H10" s="24">
        <v>4163.14944906867</v>
      </c>
      <c r="I10" s="24">
        <v>2593.0732885685597</v>
      </c>
      <c r="J10" s="24">
        <v>5922.1083587394196</v>
      </c>
      <c r="K10" s="24">
        <v>427.66323671557001</v>
      </c>
      <c r="L10" s="24">
        <v>409.12636996901995</v>
      </c>
      <c r="M10" s="24">
        <v>2400.2952153231404</v>
      </c>
      <c r="N10" s="24">
        <v>37105.176844509959</v>
      </c>
      <c r="O10" s="24">
        <v>22368.453525317025</v>
      </c>
      <c r="P10" s="24">
        <v>30382.736655585508</v>
      </c>
      <c r="Q10" s="24">
        <v>29121.736756015569</v>
      </c>
      <c r="R10" s="24">
        <v>34599.303061190083</v>
      </c>
      <c r="S10" s="24">
        <v>138682.77560983537</v>
      </c>
      <c r="T10" s="24">
        <v>139866.396730343</v>
      </c>
      <c r="U10" s="24">
        <v>260280.2671419415</v>
      </c>
      <c r="V10" s="24">
        <v>274036.93586920545</v>
      </c>
      <c r="W10" s="24">
        <v>194040.47429058433</v>
      </c>
      <c r="X10" s="24">
        <v>277116.87594683107</v>
      </c>
      <c r="Y10" s="24">
        <v>348529.4248323646</v>
      </c>
      <c r="Z10" s="24">
        <v>203675.40927875752</v>
      </c>
      <c r="AA10" s="24">
        <v>244967.72472793225</v>
      </c>
      <c r="AB10" s="24">
        <v>325865.9474988007</v>
      </c>
      <c r="AC10" s="24">
        <v>393700.61168825446</v>
      </c>
      <c r="AD10" s="24">
        <v>530662.28208006732</v>
      </c>
      <c r="AE10" s="24">
        <v>475885.19219054451</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2232449.0405818829</v>
      </c>
      <c r="D17" s="32">
        <v>1932184.0733908257</v>
      </c>
      <c r="E17" s="32">
        <v>1846044.9025663396</v>
      </c>
      <c r="F17" s="32">
        <v>1611512.535474557</v>
      </c>
      <c r="G17" s="32">
        <v>1445810.9491248974</v>
      </c>
      <c r="H17" s="32">
        <v>1263955.9155725411</v>
      </c>
      <c r="I17" s="32">
        <v>1145121.6791308401</v>
      </c>
      <c r="J17" s="32">
        <v>1195725.3762135429</v>
      </c>
      <c r="K17" s="32">
        <v>912906.12119849166</v>
      </c>
      <c r="L17" s="32">
        <v>864889.13974614278</v>
      </c>
      <c r="M17" s="32">
        <v>819128.27572523174</v>
      </c>
      <c r="N17" s="32">
        <v>937205.39025379322</v>
      </c>
      <c r="O17" s="32">
        <v>927345.43342348619</v>
      </c>
      <c r="P17" s="32">
        <v>892629.44518073951</v>
      </c>
      <c r="Q17" s="32">
        <v>709562.85984377097</v>
      </c>
      <c r="R17" s="32">
        <v>637564.70762777398</v>
      </c>
      <c r="S17" s="32">
        <v>692390.63736895274</v>
      </c>
      <c r="T17" s="32">
        <v>664619.59642225516</v>
      </c>
      <c r="U17" s="32">
        <v>695124.13054888672</v>
      </c>
      <c r="V17" s="32">
        <v>687999.30984386965</v>
      </c>
      <c r="W17" s="32">
        <v>589670.02906270698</v>
      </c>
      <c r="X17" s="32">
        <v>617715.13459022832</v>
      </c>
      <c r="Y17" s="32">
        <v>599403.06424327497</v>
      </c>
      <c r="Z17" s="32">
        <v>416926.87132061855</v>
      </c>
      <c r="AA17" s="32">
        <v>398698.13787766843</v>
      </c>
      <c r="AB17" s="32">
        <v>440286.4134436216</v>
      </c>
      <c r="AC17" s="32">
        <v>487700.35470784357</v>
      </c>
      <c r="AD17" s="32">
        <v>592876.07939408114</v>
      </c>
      <c r="AE17" s="32">
        <v>532568.83186934446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915065.65350000001</v>
      </c>
      <c r="D20" s="24">
        <v>744912.83720000007</v>
      </c>
      <c r="E20" s="24">
        <v>700326.71100000001</v>
      </c>
      <c r="F20" s="24">
        <v>698396.42824760429</v>
      </c>
      <c r="G20" s="24">
        <v>581536.46274668246</v>
      </c>
      <c r="H20" s="24">
        <v>450475.90932463814</v>
      </c>
      <c r="I20" s="24">
        <v>413353.66878843703</v>
      </c>
      <c r="J20" s="24">
        <v>481478.66381629586</v>
      </c>
      <c r="K20" s="24">
        <v>277972.74583838898</v>
      </c>
      <c r="L20" s="24">
        <v>262773.2032955857</v>
      </c>
      <c r="M20" s="24">
        <v>233648.01534361279</v>
      </c>
      <c r="N20" s="24">
        <v>170515.068614366</v>
      </c>
      <c r="O20" s="24">
        <v>185654.63283731253</v>
      </c>
      <c r="P20" s="24">
        <v>162800.14445524232</v>
      </c>
      <c r="Q20" s="24">
        <v>68856.039999999994</v>
      </c>
      <c r="R20" s="24">
        <v>78931.799400000004</v>
      </c>
      <c r="S20" s="24">
        <v>82494.474599999987</v>
      </c>
      <c r="T20" s="24">
        <v>76185.656799999997</v>
      </c>
      <c r="U20" s="24">
        <v>67795.118300000002</v>
      </c>
      <c r="V20" s="24">
        <v>56832.9283</v>
      </c>
      <c r="W20" s="24">
        <v>46998.402299999994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2333.6911069457497</v>
      </c>
      <c r="D22" s="24">
        <v>2209.6095656875</v>
      </c>
      <c r="E22" s="24">
        <v>6448.5136414400304</v>
      </c>
      <c r="F22" s="24">
        <v>4069.8881102079999</v>
      </c>
      <c r="G22" s="24">
        <v>3757.8062768041004</v>
      </c>
      <c r="H22" s="24">
        <v>3599.0007067040001</v>
      </c>
      <c r="I22" s="24">
        <v>3490.1631363020001</v>
      </c>
      <c r="J22" s="24">
        <v>3391.8547399242398</v>
      </c>
      <c r="K22" s="24">
        <v>3221.1979329899395</v>
      </c>
      <c r="L22" s="24">
        <v>3098.6028861842397</v>
      </c>
      <c r="M22" s="24">
        <v>2968.20269420045</v>
      </c>
      <c r="N22" s="24">
        <v>47511.287843555001</v>
      </c>
      <c r="O22" s="24">
        <v>44088.615295394455</v>
      </c>
      <c r="P22" s="24">
        <v>45311.783523297505</v>
      </c>
      <c r="Q22" s="24">
        <v>44771.873522495705</v>
      </c>
      <c r="R22" s="24">
        <v>38924.495339337103</v>
      </c>
      <c r="S22" s="24">
        <v>59679.338659134803</v>
      </c>
      <c r="T22" s="24">
        <v>62145.783337152803</v>
      </c>
      <c r="U22" s="24">
        <v>49721.890310334398</v>
      </c>
      <c r="V22" s="24">
        <v>44997.344069634295</v>
      </c>
      <c r="W22" s="24">
        <v>41321.753224770997</v>
      </c>
      <c r="X22" s="24">
        <v>49199.378100191003</v>
      </c>
      <c r="Y22" s="24">
        <v>3463.4161989419999</v>
      </c>
      <c r="Z22" s="24">
        <v>8.1592339999999996E-3</v>
      </c>
      <c r="AA22" s="24">
        <v>8.2748939999999997E-3</v>
      </c>
      <c r="AB22" s="24">
        <v>8.1073259999999894E-3</v>
      </c>
      <c r="AC22" s="24">
        <v>7.7666124999999997E-3</v>
      </c>
      <c r="AD22" s="24">
        <v>9.5599529999999995E-3</v>
      </c>
      <c r="AE22" s="24">
        <v>8.7495969999999996E-3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3.7575809153299997</v>
      </c>
      <c r="D24" s="24">
        <v>2.7618238700000005E-3</v>
      </c>
      <c r="E24" s="24">
        <v>1344.7416782957603</v>
      </c>
      <c r="F24" s="24">
        <v>5348.4675546642611</v>
      </c>
      <c r="G24" s="24">
        <v>429.85670986185005</v>
      </c>
      <c r="H24" s="24">
        <v>1751.6059480332001</v>
      </c>
      <c r="I24" s="24">
        <v>529.0402628672</v>
      </c>
      <c r="J24" s="24">
        <v>683.6204226632201</v>
      </c>
      <c r="K24" s="24">
        <v>2.90340879E-3</v>
      </c>
      <c r="L24" s="24">
        <v>2.887496959999999E-3</v>
      </c>
      <c r="M24" s="24">
        <v>3.0366000200000003E-3</v>
      </c>
      <c r="N24" s="24">
        <v>3125.1947094326601</v>
      </c>
      <c r="O24" s="24">
        <v>1341.6990098292799</v>
      </c>
      <c r="P24" s="24">
        <v>1907.5510129632999</v>
      </c>
      <c r="Q24" s="24">
        <v>9034.6679401082001</v>
      </c>
      <c r="R24" s="24">
        <v>10239.778498352302</v>
      </c>
      <c r="S24" s="24">
        <v>40105.492514929705</v>
      </c>
      <c r="T24" s="24">
        <v>60600.030106764301</v>
      </c>
      <c r="U24" s="24">
        <v>125070.589500245</v>
      </c>
      <c r="V24" s="24">
        <v>143170.221106635</v>
      </c>
      <c r="W24" s="24">
        <v>64573.481155162299</v>
      </c>
      <c r="X24" s="24">
        <v>125512.96247408151</v>
      </c>
      <c r="Y24" s="24">
        <v>167512.550851832</v>
      </c>
      <c r="Z24" s="24">
        <v>92632.497028455997</v>
      </c>
      <c r="AA24" s="24">
        <v>93280.230695863691</v>
      </c>
      <c r="AB24" s="24">
        <v>125997.1090621457</v>
      </c>
      <c r="AC24" s="24">
        <v>201894.66826240899</v>
      </c>
      <c r="AD24" s="24">
        <v>263383.86669819901</v>
      </c>
      <c r="AE24" s="24">
        <v>237368.24963268399</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917403.10218786111</v>
      </c>
      <c r="D31" s="32">
        <v>747122.44952751137</v>
      </c>
      <c r="E31" s="32">
        <v>708119.96631973586</v>
      </c>
      <c r="F31" s="32">
        <v>707814.7839124765</v>
      </c>
      <c r="G31" s="32">
        <v>585724.12573334842</v>
      </c>
      <c r="H31" s="32">
        <v>455826.51597937534</v>
      </c>
      <c r="I31" s="32">
        <v>417372.87218760623</v>
      </c>
      <c r="J31" s="32">
        <v>485554.13897888333</v>
      </c>
      <c r="K31" s="32">
        <v>281193.94667478767</v>
      </c>
      <c r="L31" s="32">
        <v>265871.80906926689</v>
      </c>
      <c r="M31" s="32">
        <v>236616.22107441325</v>
      </c>
      <c r="N31" s="32">
        <v>221151.55116735367</v>
      </c>
      <c r="O31" s="32">
        <v>231084.94714253626</v>
      </c>
      <c r="P31" s="32">
        <v>210019.47899150313</v>
      </c>
      <c r="Q31" s="32">
        <v>122662.58146260391</v>
      </c>
      <c r="R31" s="32">
        <v>128096.07323768942</v>
      </c>
      <c r="S31" s="32">
        <v>182279.3057740645</v>
      </c>
      <c r="T31" s="32">
        <v>198931.47024391708</v>
      </c>
      <c r="U31" s="32">
        <v>242587.59811057939</v>
      </c>
      <c r="V31" s="32">
        <v>245000.4934762693</v>
      </c>
      <c r="W31" s="32">
        <v>152893.63667993329</v>
      </c>
      <c r="X31" s="32">
        <v>174712.3405742725</v>
      </c>
      <c r="Y31" s="32">
        <v>170975.96705077399</v>
      </c>
      <c r="Z31" s="32">
        <v>92632.505187689996</v>
      </c>
      <c r="AA31" s="32">
        <v>93280.238970757695</v>
      </c>
      <c r="AB31" s="32">
        <v>125997.11716947169</v>
      </c>
      <c r="AC31" s="32">
        <v>201894.6760290215</v>
      </c>
      <c r="AD31" s="32">
        <v>263383.87625815201</v>
      </c>
      <c r="AE31" s="32">
        <v>237368.258382281</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812851.72039999999</v>
      </c>
      <c r="D34" s="24">
        <v>716924.78839999996</v>
      </c>
      <c r="E34" s="24">
        <v>719301.20689999999</v>
      </c>
      <c r="F34" s="24">
        <v>605595.70517240604</v>
      </c>
      <c r="G34" s="24">
        <v>580537.37666755472</v>
      </c>
      <c r="H34" s="24">
        <v>541178.92573151819</v>
      </c>
      <c r="I34" s="24">
        <v>478674.57611791883</v>
      </c>
      <c r="J34" s="24">
        <v>462762.31831994333</v>
      </c>
      <c r="K34" s="24">
        <v>414653.80719718093</v>
      </c>
      <c r="L34" s="24">
        <v>382739.99744745705</v>
      </c>
      <c r="M34" s="24">
        <v>361229.64753848524</v>
      </c>
      <c r="N34" s="24">
        <v>368567.23652579996</v>
      </c>
      <c r="O34" s="24">
        <v>360241.64681152673</v>
      </c>
      <c r="P34" s="24">
        <v>328718.5748182516</v>
      </c>
      <c r="Q34" s="24">
        <v>311434.43160000001</v>
      </c>
      <c r="R34" s="24">
        <v>258981.98880000002</v>
      </c>
      <c r="S34" s="24">
        <v>186619.4491</v>
      </c>
      <c r="T34" s="24">
        <v>178323.0226</v>
      </c>
      <c r="U34" s="24">
        <v>161537.66015000001</v>
      </c>
      <c r="V34" s="24">
        <v>155188.53459999998</v>
      </c>
      <c r="W34" s="24">
        <v>144037.34255</v>
      </c>
      <c r="X34" s="24">
        <v>125457.81545000001</v>
      </c>
      <c r="Y34" s="24">
        <v>96596.809759999989</v>
      </c>
      <c r="Z34" s="24">
        <v>74381.478439999992</v>
      </c>
      <c r="AA34" s="24">
        <v>56726.883999999998</v>
      </c>
      <c r="AB34" s="24">
        <v>40090.838299999996</v>
      </c>
      <c r="AC34" s="24">
        <v>36534.10125</v>
      </c>
      <c r="AD34" s="24">
        <v>33826.59549</v>
      </c>
      <c r="AE34" s="24">
        <v>29494.152140000002</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89909.456988564722</v>
      </c>
      <c r="D36" s="24">
        <v>87629.164734742488</v>
      </c>
      <c r="E36" s="24">
        <v>92244.292508617596</v>
      </c>
      <c r="F36" s="24">
        <v>103962.33680561889</v>
      </c>
      <c r="G36" s="24">
        <v>92411.012793637492</v>
      </c>
      <c r="H36" s="24">
        <v>90365.394891586606</v>
      </c>
      <c r="I36" s="24">
        <v>85402.366435290707</v>
      </c>
      <c r="J36" s="24">
        <v>88437.745970198303</v>
      </c>
      <c r="K36" s="24">
        <v>73836.054966262804</v>
      </c>
      <c r="L36" s="24">
        <v>77427.791021815196</v>
      </c>
      <c r="M36" s="24">
        <v>88994.07966390111</v>
      </c>
      <c r="N36" s="24">
        <v>149459.04175028249</v>
      </c>
      <c r="O36" s="24">
        <v>160196.8103215048</v>
      </c>
      <c r="P36" s="24">
        <v>136598.1321829634</v>
      </c>
      <c r="Q36" s="24">
        <v>125412.40109116799</v>
      </c>
      <c r="R36" s="24">
        <v>106258.225173664</v>
      </c>
      <c r="S36" s="24">
        <v>136223.72384912698</v>
      </c>
      <c r="T36" s="24">
        <v>123797.9096664267</v>
      </c>
      <c r="U36" s="24">
        <v>95980.549762343406</v>
      </c>
      <c r="V36" s="24">
        <v>96457.7625756044</v>
      </c>
      <c r="W36" s="24">
        <v>98785.209712626995</v>
      </c>
      <c r="X36" s="24">
        <v>104263.7331061673</v>
      </c>
      <c r="Y36" s="24">
        <v>94952.67377764199</v>
      </c>
      <c r="Z36" s="24">
        <v>86657.182438409305</v>
      </c>
      <c r="AA36" s="24">
        <v>46293.429666771393</v>
      </c>
      <c r="AB36" s="24">
        <v>30884.085429584498</v>
      </c>
      <c r="AC36" s="24">
        <v>29714.4710997252</v>
      </c>
      <c r="AD36" s="24">
        <v>28387.174783957002</v>
      </c>
      <c r="AE36" s="24">
        <v>27189.462472088002</v>
      </c>
    </row>
    <row r="37" spans="1:31" x14ac:dyDescent="0.35">
      <c r="A37" s="28" t="s">
        <v>131</v>
      </c>
      <c r="B37" s="28" t="s">
        <v>32</v>
      </c>
      <c r="C37" s="24">
        <v>2287.0617999999999</v>
      </c>
      <c r="D37" s="24">
        <v>2233.6320000000001</v>
      </c>
      <c r="E37" s="24">
        <v>4294.0730000000003</v>
      </c>
      <c r="F37" s="24">
        <v>4366.8789999999999</v>
      </c>
      <c r="G37" s="24">
        <v>4342.1760000000004</v>
      </c>
      <c r="H37" s="24">
        <v>4170.3954999999996</v>
      </c>
      <c r="I37" s="24">
        <v>3824.5622000000003</v>
      </c>
      <c r="J37" s="24">
        <v>3557.9327999999996</v>
      </c>
      <c r="K37" s="24">
        <v>3422.1965</v>
      </c>
      <c r="L37" s="24">
        <v>3453.8029999999999</v>
      </c>
      <c r="M37" s="24">
        <v>3454.3454999999999</v>
      </c>
      <c r="N37" s="24">
        <v>3332.5502000000001</v>
      </c>
      <c r="O37" s="24">
        <v>3652.732</v>
      </c>
      <c r="P37" s="24">
        <v>3009.4532000000004</v>
      </c>
      <c r="Q37" s="24">
        <v>2905.3789999999999</v>
      </c>
      <c r="R37" s="24">
        <v>3240.5174999999999</v>
      </c>
      <c r="S37" s="24">
        <v>7640.5555000000004</v>
      </c>
      <c r="T37" s="24">
        <v>6065.8154999999997</v>
      </c>
      <c r="U37" s="24">
        <v>5261.4754999999996</v>
      </c>
      <c r="V37" s="24">
        <v>5269.2555000000002</v>
      </c>
      <c r="W37" s="24">
        <v>6185.652</v>
      </c>
      <c r="X37" s="24">
        <v>6639.3064999999997</v>
      </c>
      <c r="Y37" s="24">
        <v>5964.8954999999996</v>
      </c>
      <c r="Z37" s="24">
        <v>5179.857</v>
      </c>
      <c r="AA37" s="24">
        <v>6438.7349999999997</v>
      </c>
      <c r="AB37" s="24">
        <v>0</v>
      </c>
      <c r="AC37" s="24">
        <v>0</v>
      </c>
      <c r="AD37" s="24">
        <v>0</v>
      </c>
      <c r="AE37" s="24">
        <v>0</v>
      </c>
    </row>
    <row r="38" spans="1:31" x14ac:dyDescent="0.35">
      <c r="A38" s="28" t="s">
        <v>131</v>
      </c>
      <c r="B38" s="28" t="s">
        <v>66</v>
      </c>
      <c r="C38" s="24">
        <v>4.9196296899999981E-3</v>
      </c>
      <c r="D38" s="24">
        <v>4.8395867499999995E-3</v>
      </c>
      <c r="E38" s="24">
        <v>52.801856937259998</v>
      </c>
      <c r="F38" s="24">
        <v>2570.7487760196495</v>
      </c>
      <c r="G38" s="24">
        <v>480.88501386948002</v>
      </c>
      <c r="H38" s="24">
        <v>850.64638458107004</v>
      </c>
      <c r="I38" s="24">
        <v>1177.3742143977699</v>
      </c>
      <c r="J38" s="24">
        <v>4066.3892290370995</v>
      </c>
      <c r="K38" s="24">
        <v>427.64301726464004</v>
      </c>
      <c r="L38" s="24">
        <v>312.26287800084998</v>
      </c>
      <c r="M38" s="24">
        <v>2334.3581805333902</v>
      </c>
      <c r="N38" s="24">
        <v>16173.93404654675</v>
      </c>
      <c r="O38" s="24">
        <v>8820.8205463562972</v>
      </c>
      <c r="P38" s="24">
        <v>5191.8095643993411</v>
      </c>
      <c r="Q38" s="24">
        <v>4986.7360065806006</v>
      </c>
      <c r="R38" s="24">
        <v>12137.446311795398</v>
      </c>
      <c r="S38" s="24">
        <v>57430.050701730899</v>
      </c>
      <c r="T38" s="24">
        <v>42517.508995506541</v>
      </c>
      <c r="U38" s="24">
        <v>67964.329359096795</v>
      </c>
      <c r="V38" s="24">
        <v>67210.45178500819</v>
      </c>
      <c r="W38" s="24">
        <v>62719.566009259011</v>
      </c>
      <c r="X38" s="24">
        <v>83300.010090263604</v>
      </c>
      <c r="Y38" s="24">
        <v>78017.889220275189</v>
      </c>
      <c r="Z38" s="24">
        <v>70643.405749970203</v>
      </c>
      <c r="AA38" s="24">
        <v>107365.7692440715</v>
      </c>
      <c r="AB38" s="24">
        <v>157578.66771321249</v>
      </c>
      <c r="AC38" s="24">
        <v>136726.13060412838</v>
      </c>
      <c r="AD38" s="24">
        <v>128265.16304606441</v>
      </c>
      <c r="AE38" s="24">
        <v>103326.68299097099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905048.24410819437</v>
      </c>
      <c r="D45" s="32">
        <v>806787.58997432922</v>
      </c>
      <c r="E45" s="32">
        <v>815892.37426555483</v>
      </c>
      <c r="F45" s="32">
        <v>716495.6697540445</v>
      </c>
      <c r="G45" s="32">
        <v>677771.45047506166</v>
      </c>
      <c r="H45" s="32">
        <v>636565.3625076859</v>
      </c>
      <c r="I45" s="32">
        <v>569078.87896760728</v>
      </c>
      <c r="J45" s="32">
        <v>558824.38631917874</v>
      </c>
      <c r="K45" s="32">
        <v>492339.70168070839</v>
      </c>
      <c r="L45" s="32">
        <v>463933.85434727313</v>
      </c>
      <c r="M45" s="32">
        <v>456012.43088291975</v>
      </c>
      <c r="N45" s="32">
        <v>537532.76252262923</v>
      </c>
      <c r="O45" s="32">
        <v>532912.00967938791</v>
      </c>
      <c r="P45" s="32">
        <v>473517.96976561431</v>
      </c>
      <c r="Q45" s="32">
        <v>444738.9476977486</v>
      </c>
      <c r="R45" s="32">
        <v>380618.17778545944</v>
      </c>
      <c r="S45" s="32">
        <v>387913.77915085788</v>
      </c>
      <c r="T45" s="32">
        <v>350704.25676193327</v>
      </c>
      <c r="U45" s="32">
        <v>330744.01477144018</v>
      </c>
      <c r="V45" s="32">
        <v>324126.00446061254</v>
      </c>
      <c r="W45" s="32">
        <v>311727.77027188602</v>
      </c>
      <c r="X45" s="32">
        <v>319660.86514643091</v>
      </c>
      <c r="Y45" s="32">
        <v>275532.2682579172</v>
      </c>
      <c r="Z45" s="32">
        <v>236861.92362837947</v>
      </c>
      <c r="AA45" s="32">
        <v>216824.81791084289</v>
      </c>
      <c r="AB45" s="32">
        <v>228553.59144279698</v>
      </c>
      <c r="AC45" s="32">
        <v>202974.70295385359</v>
      </c>
      <c r="AD45" s="32">
        <v>190478.9333200214</v>
      </c>
      <c r="AE45" s="32">
        <v>160010.29760305898</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229247.03443999999</v>
      </c>
      <c r="D49" s="24">
        <v>209017.7611</v>
      </c>
      <c r="E49" s="24">
        <v>201256.10396000001</v>
      </c>
      <c r="F49" s="24">
        <v>146104.76375252177</v>
      </c>
      <c r="G49" s="24">
        <v>144766.35645157838</v>
      </c>
      <c r="H49" s="24">
        <v>133592.51636985139</v>
      </c>
      <c r="I49" s="24">
        <v>123237.00942266866</v>
      </c>
      <c r="J49" s="24">
        <v>115830.4999553771</v>
      </c>
      <c r="K49" s="24">
        <v>108253.124746249</v>
      </c>
      <c r="L49" s="24">
        <v>105214.03895300653</v>
      </c>
      <c r="M49" s="24">
        <v>97959.523735498893</v>
      </c>
      <c r="N49" s="24">
        <v>92093.903090000007</v>
      </c>
      <c r="O49" s="24">
        <v>89741.640409999993</v>
      </c>
      <c r="P49" s="24">
        <v>83640.544480000011</v>
      </c>
      <c r="Q49" s="24">
        <v>84160.391759999984</v>
      </c>
      <c r="R49" s="24">
        <v>75563.652390000003</v>
      </c>
      <c r="S49" s="24">
        <v>64080.684860000001</v>
      </c>
      <c r="T49" s="24">
        <v>64663.05992</v>
      </c>
      <c r="U49" s="24">
        <v>54547.159030000003</v>
      </c>
      <c r="V49" s="24">
        <v>55216.539200000007</v>
      </c>
      <c r="W49" s="24">
        <v>58301.182939999999</v>
      </c>
      <c r="X49" s="24">
        <v>55038.013620000005</v>
      </c>
      <c r="Y49" s="24">
        <v>49895.83268</v>
      </c>
      <c r="Z49" s="24">
        <v>47032.92553</v>
      </c>
      <c r="AA49" s="24">
        <v>44271.345700000005</v>
      </c>
      <c r="AB49" s="24">
        <v>43445.5239</v>
      </c>
      <c r="AC49" s="24">
        <v>27751.152939999996</v>
      </c>
      <c r="AD49" s="24">
        <v>0</v>
      </c>
      <c r="AE49" s="24">
        <v>0</v>
      </c>
    </row>
    <row r="50" spans="1:31" x14ac:dyDescent="0.35">
      <c r="A50" s="28" t="s">
        <v>132</v>
      </c>
      <c r="B50" s="28" t="s">
        <v>20</v>
      </c>
      <c r="C50" s="24">
        <v>1.4623105999999999E-3</v>
      </c>
      <c r="D50" s="24">
        <v>1.4337906000000001E-3</v>
      </c>
      <c r="E50" s="24">
        <v>1.4893821000000001E-3</v>
      </c>
      <c r="F50" s="24">
        <v>1.6774752E-3</v>
      </c>
      <c r="G50" s="24">
        <v>1.6171763E-3</v>
      </c>
      <c r="H50" s="24">
        <v>1.5403533000000001E-3</v>
      </c>
      <c r="I50" s="24">
        <v>1.5695652E-3</v>
      </c>
      <c r="J50" s="24">
        <v>1.6565036999999999E-3</v>
      </c>
      <c r="K50" s="24">
        <v>1.5972693E-3</v>
      </c>
      <c r="L50" s="24">
        <v>1.5596886999999999E-3</v>
      </c>
      <c r="M50" s="24">
        <v>1.6446154E-3</v>
      </c>
      <c r="N50" s="24">
        <v>2.5912557E-3</v>
      </c>
      <c r="O50" s="24">
        <v>2.4939052999999899E-3</v>
      </c>
      <c r="P50" s="24">
        <v>2.4759115999999997E-3</v>
      </c>
      <c r="Q50" s="24">
        <v>2.3634042999999896E-3</v>
      </c>
      <c r="R50" s="24">
        <v>2.2898854999999999E-3</v>
      </c>
      <c r="S50" s="24">
        <v>3.7088167999999901E-3</v>
      </c>
      <c r="T50" s="24">
        <v>3.5781145E-3</v>
      </c>
      <c r="U50" s="24">
        <v>4.7227135000000005E-3</v>
      </c>
      <c r="V50" s="24">
        <v>4.4286229999999996E-3</v>
      </c>
      <c r="W50" s="24">
        <v>4.6872709999999998E-3</v>
      </c>
      <c r="X50" s="24">
        <v>4.6193599999999899E-3</v>
      </c>
      <c r="Y50" s="24">
        <v>4.4449433999999999E-3</v>
      </c>
      <c r="Z50" s="24">
        <v>4.0836690000000007E-3</v>
      </c>
      <c r="AA50" s="24">
        <v>4.1047363E-3</v>
      </c>
      <c r="AB50" s="24">
        <v>3.9589170999999998E-3</v>
      </c>
      <c r="AC50" s="24">
        <v>3.9205736999999999E-3</v>
      </c>
      <c r="AD50" s="24">
        <v>1.0660404E-2</v>
      </c>
      <c r="AE50" s="24">
        <v>9.9386519999999992E-3</v>
      </c>
    </row>
    <row r="51" spans="1:31" x14ac:dyDescent="0.35">
      <c r="A51" s="28" t="s">
        <v>132</v>
      </c>
      <c r="B51" s="28" t="s">
        <v>32</v>
      </c>
      <c r="C51" s="24">
        <v>731.41830000000004</v>
      </c>
      <c r="D51" s="24">
        <v>241.50830999999999</v>
      </c>
      <c r="E51" s="24">
        <v>815.86649999999997</v>
      </c>
      <c r="F51" s="24">
        <v>1193.6821</v>
      </c>
      <c r="G51" s="24">
        <v>292.75675000000001</v>
      </c>
      <c r="H51" s="24">
        <v>1045.992</v>
      </c>
      <c r="I51" s="24">
        <v>705.90443999999991</v>
      </c>
      <c r="J51" s="24">
        <v>1567.6988000000001</v>
      </c>
      <c r="K51" s="24">
        <v>6.1129969999999898E-4</v>
      </c>
      <c r="L51" s="24">
        <v>66.314875000000001</v>
      </c>
      <c r="M51" s="24">
        <v>6.9688660000000006E-4</v>
      </c>
      <c r="N51" s="24">
        <v>3138.1922000000004</v>
      </c>
      <c r="O51" s="24">
        <v>1592.3244999999999</v>
      </c>
      <c r="P51" s="24">
        <v>5210.0739999999996</v>
      </c>
      <c r="Q51" s="24">
        <v>3887.0439999999999</v>
      </c>
      <c r="R51" s="24">
        <v>3053.2559999999999</v>
      </c>
      <c r="S51" s="24">
        <v>16969.626</v>
      </c>
      <c r="T51" s="24">
        <v>13571.942999999999</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696.99435391421002</v>
      </c>
      <c r="D52" s="24">
        <v>4.2481825599999991E-3</v>
      </c>
      <c r="E52" s="24">
        <v>748.40914381855009</v>
      </c>
      <c r="F52" s="24">
        <v>195.59580531962004</v>
      </c>
      <c r="G52" s="24">
        <v>5.3817031799999982E-3</v>
      </c>
      <c r="H52" s="24">
        <v>420.76329925054011</v>
      </c>
      <c r="I52" s="24">
        <v>384.55382675971003</v>
      </c>
      <c r="J52" s="24">
        <v>32.39561741768</v>
      </c>
      <c r="K52" s="24">
        <v>5.3076020400000005E-3</v>
      </c>
      <c r="L52" s="24">
        <v>5.2232131600000002E-3</v>
      </c>
      <c r="M52" s="24">
        <v>5.508474339999998E-3</v>
      </c>
      <c r="N52" s="24">
        <v>3525.2381337657393</v>
      </c>
      <c r="O52" s="24">
        <v>2085.30405327687</v>
      </c>
      <c r="P52" s="24">
        <v>1920.6366748446701</v>
      </c>
      <c r="Q52" s="24">
        <v>2051.5637929740501</v>
      </c>
      <c r="R52" s="24">
        <v>888.57041294750002</v>
      </c>
      <c r="S52" s="24">
        <v>5552.3201117719</v>
      </c>
      <c r="T52" s="24">
        <v>1655.3546173269999</v>
      </c>
      <c r="U52" s="24">
        <v>26826.738208702198</v>
      </c>
      <c r="V52" s="24">
        <v>26921.087937922101</v>
      </c>
      <c r="W52" s="24">
        <v>11833.1524970751</v>
      </c>
      <c r="X52" s="24">
        <v>7042.6289897080997</v>
      </c>
      <c r="Y52" s="24">
        <v>25629.328055829101</v>
      </c>
      <c r="Z52" s="24">
        <v>8368.6991409075981</v>
      </c>
      <c r="AA52" s="24">
        <v>8781.2835920262005</v>
      </c>
      <c r="AB52" s="24">
        <v>6411.3197355341999</v>
      </c>
      <c r="AC52" s="24">
        <v>5199.4033949631994</v>
      </c>
      <c r="AD52" s="24">
        <v>78924.468540935501</v>
      </c>
      <c r="AE52" s="24">
        <v>79075.02055741701</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230675.44855622479</v>
      </c>
      <c r="D59" s="32">
        <v>209259.27509197316</v>
      </c>
      <c r="E59" s="32">
        <v>202820.38109320065</v>
      </c>
      <c r="F59" s="32">
        <v>147494.04333531659</v>
      </c>
      <c r="G59" s="32">
        <v>145059.12020045787</v>
      </c>
      <c r="H59" s="32">
        <v>135059.27320945522</v>
      </c>
      <c r="I59" s="32">
        <v>124327.46925899357</v>
      </c>
      <c r="J59" s="32">
        <v>117430.59602929848</v>
      </c>
      <c r="K59" s="32">
        <v>108253.13226242005</v>
      </c>
      <c r="L59" s="32">
        <v>105280.36061090838</v>
      </c>
      <c r="M59" s="32">
        <v>97959.531585475226</v>
      </c>
      <c r="N59" s="32">
        <v>98757.336015021458</v>
      </c>
      <c r="O59" s="32">
        <v>93419.271457182156</v>
      </c>
      <c r="P59" s="32">
        <v>90771.257630756285</v>
      </c>
      <c r="Q59" s="32">
        <v>90099.001916378329</v>
      </c>
      <c r="R59" s="32">
        <v>79505.481092832997</v>
      </c>
      <c r="S59" s="32">
        <v>86602.634680588701</v>
      </c>
      <c r="T59" s="32">
        <v>79890.361115441498</v>
      </c>
      <c r="U59" s="32">
        <v>81373.9019614157</v>
      </c>
      <c r="V59" s="32">
        <v>82137.631566545111</v>
      </c>
      <c r="W59" s="32">
        <v>70134.340124346098</v>
      </c>
      <c r="X59" s="32">
        <v>62080.647229068105</v>
      </c>
      <c r="Y59" s="32">
        <v>75525.165180772499</v>
      </c>
      <c r="Z59" s="32">
        <v>55401.628754576603</v>
      </c>
      <c r="AA59" s="32">
        <v>53052.633396762503</v>
      </c>
      <c r="AB59" s="32">
        <v>49856.847594451297</v>
      </c>
      <c r="AC59" s="32">
        <v>32950.560255536897</v>
      </c>
      <c r="AD59" s="32">
        <v>78924.479201339505</v>
      </c>
      <c r="AE59" s="32">
        <v>79075.030496069012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93004.877561078902</v>
      </c>
      <c r="D64" s="24">
        <v>87373.019464221099</v>
      </c>
      <c r="E64" s="24">
        <v>39790.6498011972</v>
      </c>
      <c r="F64" s="24">
        <v>30922.331723495099</v>
      </c>
      <c r="G64" s="24">
        <v>29500.579680620598</v>
      </c>
      <c r="H64" s="24">
        <v>28307.199602314598</v>
      </c>
      <c r="I64" s="24">
        <v>27106.5935620899</v>
      </c>
      <c r="J64" s="24">
        <v>26216.609677689001</v>
      </c>
      <c r="K64" s="24">
        <v>24877.921594825901</v>
      </c>
      <c r="L64" s="24">
        <v>23807.7155603061</v>
      </c>
      <c r="M64" s="24">
        <v>22791.175657862499</v>
      </c>
      <c r="N64" s="24">
        <v>48169.786671883601</v>
      </c>
      <c r="O64" s="24">
        <v>46905.338569680702</v>
      </c>
      <c r="P64" s="24">
        <v>57454.254640415202</v>
      </c>
      <c r="Q64" s="24">
        <v>39013.558500336199</v>
      </c>
      <c r="R64" s="24">
        <v>38011.466429086402</v>
      </c>
      <c r="S64" s="24">
        <v>4.2334139999999996E-3</v>
      </c>
      <c r="T64" s="24">
        <v>4.0456996E-3</v>
      </c>
      <c r="U64" s="24">
        <v>4.3241023999999999E-3</v>
      </c>
      <c r="V64" s="24">
        <v>4.0437527000000001E-3</v>
      </c>
      <c r="W64" s="24">
        <v>6.0666870000000003E-3</v>
      </c>
      <c r="X64" s="24">
        <v>5.9964529999999997E-3</v>
      </c>
      <c r="Y64" s="24">
        <v>5.8012589999999996E-3</v>
      </c>
      <c r="Z64" s="24">
        <v>5.1449299999999998E-3</v>
      </c>
      <c r="AA64" s="24">
        <v>5.1645292999999998E-3</v>
      </c>
      <c r="AB64" s="24">
        <v>5.0060599999999997E-3</v>
      </c>
      <c r="AC64" s="24">
        <v>4.796575E-3</v>
      </c>
      <c r="AD64" s="24">
        <v>5.5612307000000001E-3</v>
      </c>
      <c r="AE64" s="24">
        <v>5.1386074999999996E-3</v>
      </c>
    </row>
    <row r="65" spans="1:31" x14ac:dyDescent="0.35">
      <c r="A65" s="28" t="s">
        <v>133</v>
      </c>
      <c r="B65" s="28" t="s">
        <v>32</v>
      </c>
      <c r="C65" s="24">
        <v>82555.100999999995</v>
      </c>
      <c r="D65" s="24">
        <v>79815.925000000003</v>
      </c>
      <c r="E65" s="24">
        <v>72257.119999999995</v>
      </c>
      <c r="F65" s="24">
        <v>7791.9017000000003</v>
      </c>
      <c r="G65" s="24">
        <v>7467.9027500000002</v>
      </c>
      <c r="H65" s="24">
        <v>7057.4291399999993</v>
      </c>
      <c r="I65" s="24">
        <v>6733.7588599999999</v>
      </c>
      <c r="J65" s="24">
        <v>6559.9408099999991</v>
      </c>
      <c r="K65" s="24">
        <v>6241.4056600000004</v>
      </c>
      <c r="L65" s="24">
        <v>5898.5434699999996</v>
      </c>
      <c r="M65" s="24">
        <v>5682.9867699999995</v>
      </c>
      <c r="N65" s="24">
        <v>17313.142660000001</v>
      </c>
      <c r="O65" s="24">
        <v>12903.2354</v>
      </c>
      <c r="P65" s="24">
        <v>39503.743499999997</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3762.2638064357388</v>
      </c>
      <c r="D66" s="24">
        <v>1825.8111074465701</v>
      </c>
      <c r="E66" s="24">
        <v>7164.4078062332301</v>
      </c>
      <c r="F66" s="24">
        <v>993.80182828358022</v>
      </c>
      <c r="G66" s="24">
        <v>287.76724864542979</v>
      </c>
      <c r="H66" s="24">
        <v>1140.13214287285</v>
      </c>
      <c r="I66" s="24">
        <v>502.10331471229983</v>
      </c>
      <c r="J66" s="24">
        <v>1139.7014173266598</v>
      </c>
      <c r="K66" s="24">
        <v>1.0317711929999999E-2</v>
      </c>
      <c r="L66" s="24">
        <v>96.853696349469985</v>
      </c>
      <c r="M66" s="24">
        <v>65.926877029370004</v>
      </c>
      <c r="N66" s="24">
        <v>14280.808331575048</v>
      </c>
      <c r="O66" s="24">
        <v>10120.628301513758</v>
      </c>
      <c r="P66" s="24">
        <v>21362.737796512065</v>
      </c>
      <c r="Q66" s="24">
        <v>13048.767410047001</v>
      </c>
      <c r="R66" s="24">
        <v>11333.506243389829</v>
      </c>
      <c r="S66" s="24">
        <v>35594.910673370607</v>
      </c>
      <c r="T66" s="24">
        <v>35093.501427811498</v>
      </c>
      <c r="U66" s="24">
        <v>40418.608468156002</v>
      </c>
      <c r="V66" s="24">
        <v>36735.173751492097</v>
      </c>
      <c r="W66" s="24">
        <v>54910.447106512504</v>
      </c>
      <c r="X66" s="24">
        <v>61261.273116137898</v>
      </c>
      <c r="Y66" s="24">
        <v>77369.655426954007</v>
      </c>
      <c r="Z66" s="24">
        <v>32030.806090555303</v>
      </c>
      <c r="AA66" s="24">
        <v>35540.439944154699</v>
      </c>
      <c r="AB66" s="24">
        <v>35878.849724929772</v>
      </c>
      <c r="AC66" s="24">
        <v>49880.408158038903</v>
      </c>
      <c r="AD66" s="24">
        <v>60077.3878812615</v>
      </c>
      <c r="AE66" s="24">
        <v>56115.237752816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179322.24236751464</v>
      </c>
      <c r="D73" s="32">
        <v>169014.75557166766</v>
      </c>
      <c r="E73" s="32">
        <v>119212.17760743042</v>
      </c>
      <c r="F73" s="32">
        <v>39708.035251778681</v>
      </c>
      <c r="G73" s="32">
        <v>37256.249679266031</v>
      </c>
      <c r="H73" s="32">
        <v>36504.760885187447</v>
      </c>
      <c r="I73" s="32">
        <v>34342.4557368022</v>
      </c>
      <c r="J73" s="32">
        <v>33916.251905015655</v>
      </c>
      <c r="K73" s="32">
        <v>31119.337572537832</v>
      </c>
      <c r="L73" s="32">
        <v>29803.11272665557</v>
      </c>
      <c r="M73" s="32">
        <v>28540.08930489187</v>
      </c>
      <c r="N73" s="32">
        <v>79763.737663458654</v>
      </c>
      <c r="O73" s="32">
        <v>69929.202271194459</v>
      </c>
      <c r="P73" s="32">
        <v>118320.73593692727</v>
      </c>
      <c r="Q73" s="32">
        <v>52062.325910383202</v>
      </c>
      <c r="R73" s="32">
        <v>49344.972672476229</v>
      </c>
      <c r="S73" s="32">
        <v>35594.914906784608</v>
      </c>
      <c r="T73" s="32">
        <v>35093.505473511097</v>
      </c>
      <c r="U73" s="32">
        <v>40418.612792258406</v>
      </c>
      <c r="V73" s="32">
        <v>36735.177795244796</v>
      </c>
      <c r="W73" s="32">
        <v>54910.453173199501</v>
      </c>
      <c r="X73" s="32">
        <v>61261.279112590899</v>
      </c>
      <c r="Y73" s="32">
        <v>77369.661228213008</v>
      </c>
      <c r="Z73" s="32">
        <v>32030.811235485304</v>
      </c>
      <c r="AA73" s="32">
        <v>35540.445108683998</v>
      </c>
      <c r="AB73" s="32">
        <v>35878.854730989769</v>
      </c>
      <c r="AC73" s="32">
        <v>49880.412954613901</v>
      </c>
      <c r="AD73" s="32">
        <v>60077.393442492197</v>
      </c>
      <c r="AE73" s="32">
        <v>56115.242891423499</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1.5202472E-3</v>
      </c>
      <c r="D78" s="24">
        <v>1.4755037E-3</v>
      </c>
      <c r="E78" s="24">
        <v>1.4790773E-3</v>
      </c>
      <c r="F78" s="24">
        <v>1.4399530000000001E-3</v>
      </c>
      <c r="G78" s="24">
        <v>1.3676536999999999E-3</v>
      </c>
      <c r="H78" s="24">
        <v>1.3165061000000001E-3</v>
      </c>
      <c r="I78" s="24">
        <v>1.3099993000000002E-3</v>
      </c>
      <c r="J78" s="24">
        <v>1.3088719E-3</v>
      </c>
      <c r="K78" s="24">
        <v>1.3173095E-3</v>
      </c>
      <c r="L78" s="24">
        <v>1.3071303E-3</v>
      </c>
      <c r="M78" s="24">
        <v>1.2648456999999999E-3</v>
      </c>
      <c r="N78" s="24">
        <v>1.2621403999999901E-3</v>
      </c>
      <c r="O78" s="24">
        <v>1.2588447000000001E-3</v>
      </c>
      <c r="P78" s="24">
        <v>1.2490723999999899E-3</v>
      </c>
      <c r="Q78" s="24">
        <v>1.2503512999999999E-3</v>
      </c>
      <c r="R78" s="24">
        <v>1.2446108999999901E-3</v>
      </c>
      <c r="S78" s="24">
        <v>1.2486249000000001E-3</v>
      </c>
      <c r="T78" s="24">
        <v>1.24451849999999E-3</v>
      </c>
      <c r="U78" s="24">
        <v>1.3074515E-3</v>
      </c>
      <c r="V78" s="24">
        <v>1.2570497000000001E-3</v>
      </c>
      <c r="W78" s="24">
        <v>1.2907666E-3</v>
      </c>
      <c r="X78" s="24">
        <v>1.251226E-3</v>
      </c>
      <c r="Y78" s="24">
        <v>1.248124E-3</v>
      </c>
      <c r="Z78" s="24">
        <v>1.2456187999999998E-3</v>
      </c>
      <c r="AA78" s="24">
        <v>1.2388052E-3</v>
      </c>
      <c r="AB78" s="24">
        <v>1.2429333E-3</v>
      </c>
      <c r="AC78" s="24">
        <v>1.2461027E-3</v>
      </c>
      <c r="AD78" s="24">
        <v>1.2584690999999999E-3</v>
      </c>
      <c r="AE78" s="24">
        <v>1.2398553999999899E-3</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1.8418408000000002E-3</v>
      </c>
      <c r="D80" s="24">
        <v>1.7498406100000001E-3</v>
      </c>
      <c r="E80" s="24">
        <v>1.8013407200000002E-3</v>
      </c>
      <c r="F80" s="24">
        <v>1.78098743E-3</v>
      </c>
      <c r="G80" s="24">
        <v>1.6691095700000001E-3</v>
      </c>
      <c r="H80" s="24">
        <v>1.67433101E-3</v>
      </c>
      <c r="I80" s="24">
        <v>1.6698315799999999E-3</v>
      </c>
      <c r="J80" s="24">
        <v>1.6722947600000002E-3</v>
      </c>
      <c r="K80" s="24">
        <v>1.69072817E-3</v>
      </c>
      <c r="L80" s="24">
        <v>1.6849085799999998E-3</v>
      </c>
      <c r="M80" s="24">
        <v>1.61268602E-3</v>
      </c>
      <c r="N80" s="24">
        <v>1.6231897599999991E-3</v>
      </c>
      <c r="O80" s="24">
        <v>1.6143408200000001E-3</v>
      </c>
      <c r="P80" s="24">
        <v>1.6068661300000001E-3</v>
      </c>
      <c r="Q80" s="24">
        <v>1.6063057199999988E-3</v>
      </c>
      <c r="R80" s="24">
        <v>1.5947050499999999E-3</v>
      </c>
      <c r="S80" s="24">
        <v>1.6080322599999991E-3</v>
      </c>
      <c r="T80" s="24">
        <v>1.5829336400000002E-3</v>
      </c>
      <c r="U80" s="24">
        <v>1.6057414799999989E-3</v>
      </c>
      <c r="V80" s="24">
        <v>1.2881480699999989E-3</v>
      </c>
      <c r="W80" s="24">
        <v>3.8275225754200002</v>
      </c>
      <c r="X80" s="24">
        <v>1.2766399800000002E-3</v>
      </c>
      <c r="Y80" s="24">
        <v>1.2774742899999999E-3</v>
      </c>
      <c r="Z80" s="24">
        <v>1.2688684599999988E-3</v>
      </c>
      <c r="AA80" s="24">
        <v>1.2518161800000001E-3</v>
      </c>
      <c r="AB80" s="24">
        <v>1.2629785399999999E-3</v>
      </c>
      <c r="AC80" s="24">
        <v>1.2687149699999992E-3</v>
      </c>
      <c r="AD80" s="24">
        <v>11.395913606999901</v>
      </c>
      <c r="AE80" s="24">
        <v>1.2566565500000001E-3</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3.3620880000000001E-3</v>
      </c>
      <c r="D87" s="32">
        <v>3.2253443100000003E-3</v>
      </c>
      <c r="E87" s="32">
        <v>3.2804180200000001E-3</v>
      </c>
      <c r="F87" s="32">
        <v>3.2209404300000003E-3</v>
      </c>
      <c r="G87" s="32">
        <v>3.0367632700000003E-3</v>
      </c>
      <c r="H87" s="32">
        <v>2.9908371100000001E-3</v>
      </c>
      <c r="I87" s="32">
        <v>2.9798308800000001E-3</v>
      </c>
      <c r="J87" s="32">
        <v>2.9811666600000003E-3</v>
      </c>
      <c r="K87" s="32">
        <v>3.0080376699999998E-3</v>
      </c>
      <c r="L87" s="32">
        <v>2.9920388799999998E-3</v>
      </c>
      <c r="M87" s="32">
        <v>2.8775317199999997E-3</v>
      </c>
      <c r="N87" s="32">
        <v>2.8853301599999891E-3</v>
      </c>
      <c r="O87" s="32">
        <v>2.87318552E-3</v>
      </c>
      <c r="P87" s="32">
        <v>2.8559385299999898E-3</v>
      </c>
      <c r="Q87" s="32">
        <v>2.8566570199999985E-3</v>
      </c>
      <c r="R87" s="32">
        <v>2.8393159499999899E-3</v>
      </c>
      <c r="S87" s="32">
        <v>2.8566571599999992E-3</v>
      </c>
      <c r="T87" s="32">
        <v>2.8274521399999902E-3</v>
      </c>
      <c r="U87" s="32">
        <v>2.9131929799999989E-3</v>
      </c>
      <c r="V87" s="32">
        <v>2.545197769999999E-3</v>
      </c>
      <c r="W87" s="32">
        <v>3.8288133420200001</v>
      </c>
      <c r="X87" s="32">
        <v>2.5278659800000002E-3</v>
      </c>
      <c r="Y87" s="32">
        <v>2.5255982900000001E-3</v>
      </c>
      <c r="Z87" s="32">
        <v>2.5144872599999987E-3</v>
      </c>
      <c r="AA87" s="32">
        <v>2.4906213800000004E-3</v>
      </c>
      <c r="AB87" s="32">
        <v>2.5059118399999997E-3</v>
      </c>
      <c r="AC87" s="32">
        <v>2.514817669999999E-3</v>
      </c>
      <c r="AD87" s="32">
        <v>11.397172076099901</v>
      </c>
      <c r="AE87" s="32">
        <v>2.49651194999999E-3</v>
      </c>
    </row>
  </sheetData>
  <sheetProtection algorithmName="SHA-512" hashValue="1y000Epa1ozdme4ZgEqdZ9csjelbSjeZyE00I5n3PC4zpd8x+s37eXvqPwEtM7QE8pYZIq6whBuGPEghtdAM9w==" saltValue="xTN/GSZ/DfDtJXeQVhMbR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FC078-94D8-4665-8614-9B5A3B0D01C9}">
  <sheetPr codeName="Sheet12">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2.3074752563051041E-3</v>
      </c>
      <c r="D8" s="24">
        <v>2.232118919349151E-3</v>
      </c>
      <c r="E8" s="24">
        <v>2.3296661358016132E-3</v>
      </c>
      <c r="F8" s="24">
        <v>2.4194792626182379E-3</v>
      </c>
      <c r="G8" s="24">
        <v>2.308663417609721E-3</v>
      </c>
      <c r="H8" s="24">
        <v>2.2029231075291898E-3</v>
      </c>
      <c r="I8" s="24">
        <v>2.1443125151372109E-3</v>
      </c>
      <c r="J8" s="24">
        <v>2.2321074113347238E-3</v>
      </c>
      <c r="K8" s="24">
        <v>2.1420689285381071E-3</v>
      </c>
      <c r="L8" s="24">
        <v>2.0615469443202509E-3</v>
      </c>
      <c r="M8" s="24">
        <v>2.1488975245086087E-3</v>
      </c>
      <c r="N8" s="24">
        <v>3.0452605635234073E-3</v>
      </c>
      <c r="O8" s="24">
        <v>2.9654226279148691E-3</v>
      </c>
      <c r="P8" s="24">
        <v>2.9474351964383153E-3</v>
      </c>
      <c r="Q8" s="24">
        <v>2.8297521494558141E-3</v>
      </c>
      <c r="R8" s="24">
        <v>2.7935505926004922E-3</v>
      </c>
      <c r="S8" s="24">
        <v>5.013068188400454E-3</v>
      </c>
      <c r="T8" s="24">
        <v>4.7943482656006208E-3</v>
      </c>
      <c r="U8" s="24">
        <v>5.8817097155609878E-3</v>
      </c>
      <c r="V8" s="24">
        <v>5.5966247756070644E-3</v>
      </c>
      <c r="W8" s="24">
        <v>6.974287566217382E-3</v>
      </c>
      <c r="X8" s="24">
        <v>7.1529042369897723E-3</v>
      </c>
      <c r="Y8" s="24">
        <v>6.8540276231206943E-3</v>
      </c>
      <c r="Z8" s="24">
        <v>6.565345011289146E-3</v>
      </c>
      <c r="AA8" s="24">
        <v>6.3718027245134165E-3</v>
      </c>
      <c r="AB8" s="24">
        <v>5.3840905902520437E-3</v>
      </c>
      <c r="AC8" s="24">
        <v>5.1778150351907311E-3</v>
      </c>
      <c r="AD8" s="24">
        <v>7.0920548836205331E-3</v>
      </c>
      <c r="AE8" s="24">
        <v>6.7123642225013352E-3</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6.5816026474215771E-3</v>
      </c>
      <c r="D10" s="24">
        <v>6.4400308038899288E-3</v>
      </c>
      <c r="E10" s="24">
        <v>6.1615076301141936E-3</v>
      </c>
      <c r="F10" s="24">
        <v>5.8628609580233318E-3</v>
      </c>
      <c r="G10" s="24">
        <v>5.5943329729858738E-3</v>
      </c>
      <c r="H10" s="24">
        <v>5.3381039797315306E-3</v>
      </c>
      <c r="I10" s="24">
        <v>5.1072377451350012E-3</v>
      </c>
      <c r="J10" s="24">
        <v>5.0078406610564652E-3</v>
      </c>
      <c r="K10" s="24">
        <v>4.9622530484144285E-3</v>
      </c>
      <c r="L10" s="24">
        <v>4.9657958019868192E-3</v>
      </c>
      <c r="M10" s="24">
        <v>5.0249231073272388E-3</v>
      </c>
      <c r="N10" s="24">
        <v>5.7500734286478729E-3</v>
      </c>
      <c r="O10" s="24">
        <v>5.5741638208852261E-3</v>
      </c>
      <c r="P10" s="24">
        <v>5.4180201290368567E-3</v>
      </c>
      <c r="Q10" s="24">
        <v>5.3460720765668652E-3</v>
      </c>
      <c r="R10" s="24">
        <v>5.3487785184366688E-3</v>
      </c>
      <c r="S10" s="24">
        <v>8.643449728047977E-3</v>
      </c>
      <c r="T10" s="24">
        <v>8.2945189740812955E-3</v>
      </c>
      <c r="U10" s="24">
        <v>19346.555637872567</v>
      </c>
      <c r="V10" s="24">
        <v>18408.833118560498</v>
      </c>
      <c r="W10" s="24">
        <v>28713.68700707001</v>
      </c>
      <c r="X10" s="24">
        <v>28765.583981523188</v>
      </c>
      <c r="Y10" s="24">
        <v>27521.508992373096</v>
      </c>
      <c r="Z10" s="24">
        <v>70326.738427261764</v>
      </c>
      <c r="AA10" s="24">
        <v>77134.044249020328</v>
      </c>
      <c r="AB10" s="24">
        <v>102414.50369785365</v>
      </c>
      <c r="AC10" s="24">
        <v>97985.20616307907</v>
      </c>
      <c r="AD10" s="24">
        <v>115277.52599897514</v>
      </c>
      <c r="AE10" s="24">
        <v>109997.6394043929</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7.5223429820567844E-2</v>
      </c>
      <c r="D12" s="24">
        <v>90911.143497008641</v>
      </c>
      <c r="E12" s="24">
        <v>188682.06071879319</v>
      </c>
      <c r="F12" s="24">
        <v>303347.94410453143</v>
      </c>
      <c r="G12" s="24">
        <v>400513.48566991545</v>
      </c>
      <c r="H12" s="24">
        <v>478101.02634349908</v>
      </c>
      <c r="I12" s="24">
        <v>597431.68004341365</v>
      </c>
      <c r="J12" s="24">
        <v>684637.59960149415</v>
      </c>
      <c r="K12" s="24">
        <v>986510.48588320718</v>
      </c>
      <c r="L12" s="24">
        <v>951953.65528484993</v>
      </c>
      <c r="M12" s="24">
        <v>920905.79891139478</v>
      </c>
      <c r="N12" s="24">
        <v>935501.9456251685</v>
      </c>
      <c r="O12" s="24">
        <v>934490.43147577264</v>
      </c>
      <c r="P12" s="24">
        <v>916544.65802186518</v>
      </c>
      <c r="Q12" s="24">
        <v>914099.13169065909</v>
      </c>
      <c r="R12" s="24">
        <v>966713.70182350324</v>
      </c>
      <c r="S12" s="24">
        <v>1214751.8620556253</v>
      </c>
      <c r="T12" s="24">
        <v>1189529.0294346057</v>
      </c>
      <c r="U12" s="24">
        <v>1165891.4581959234</v>
      </c>
      <c r="V12" s="24">
        <v>1115708.5646347909</v>
      </c>
      <c r="W12" s="24">
        <v>1167366.5711751403</v>
      </c>
      <c r="X12" s="24">
        <v>1210496.3103185827</v>
      </c>
      <c r="Y12" s="24">
        <v>1190175.4349415046</v>
      </c>
      <c r="Z12" s="24">
        <v>1142382.4941363982</v>
      </c>
      <c r="AA12" s="24">
        <v>1143279.3636520396</v>
      </c>
      <c r="AB12" s="24">
        <v>1172025.8866081673</v>
      </c>
      <c r="AC12" s="24">
        <v>1135762.9103841267</v>
      </c>
      <c r="AD12" s="24">
        <v>1083724.5904524073</v>
      </c>
      <c r="AE12" s="24">
        <v>1062613.0793783448</v>
      </c>
    </row>
    <row r="13" spans="1:31" x14ac:dyDescent="0.35">
      <c r="A13" s="28" t="s">
        <v>40</v>
      </c>
      <c r="B13" s="28" t="s">
        <v>68</v>
      </c>
      <c r="C13" s="24">
        <v>7.716501319095008E-3</v>
      </c>
      <c r="D13" s="24">
        <v>1.2001087365405352E-2</v>
      </c>
      <c r="E13" s="24">
        <v>1.3002653007425421E-2</v>
      </c>
      <c r="F13" s="24">
        <v>1.4476227059949755E-2</v>
      </c>
      <c r="G13" s="24">
        <v>1.6460373266905332E-2</v>
      </c>
      <c r="H13" s="24">
        <v>1.6433776142880486E-2</v>
      </c>
      <c r="I13" s="24">
        <v>2.171484796389821E-2</v>
      </c>
      <c r="J13" s="24">
        <v>10383.597276708115</v>
      </c>
      <c r="K13" s="24">
        <v>155608.25396761872</v>
      </c>
      <c r="L13" s="24">
        <v>148481.15900836469</v>
      </c>
      <c r="M13" s="24">
        <v>142059.53815628009</v>
      </c>
      <c r="N13" s="24">
        <v>135173.95278915481</v>
      </c>
      <c r="O13" s="24">
        <v>128982.78039604065</v>
      </c>
      <c r="P13" s="24">
        <v>123075.17342116772</v>
      </c>
      <c r="Q13" s="24">
        <v>117752.32816098843</v>
      </c>
      <c r="R13" s="24">
        <v>112044.90425190309</v>
      </c>
      <c r="S13" s="24">
        <v>112956.66278236402</v>
      </c>
      <c r="T13" s="24">
        <v>107783.07531744358</v>
      </c>
      <c r="U13" s="24">
        <v>103121.59395275304</v>
      </c>
      <c r="V13" s="24">
        <v>98123.325016617207</v>
      </c>
      <c r="W13" s="24">
        <v>97870.421727941241</v>
      </c>
      <c r="X13" s="24">
        <v>171468.08609462497</v>
      </c>
      <c r="Y13" s="24">
        <v>172163.75564941505</v>
      </c>
      <c r="Z13" s="24">
        <v>163819.02322510217</v>
      </c>
      <c r="AA13" s="24">
        <v>156315.86648513499</v>
      </c>
      <c r="AB13" s="24">
        <v>209117.47648290085</v>
      </c>
      <c r="AC13" s="24">
        <v>206255.99074361433</v>
      </c>
      <c r="AD13" s="24">
        <v>229053.67401214212</v>
      </c>
      <c r="AE13" s="24">
        <v>232193.37935740876</v>
      </c>
    </row>
    <row r="14" spans="1:31" x14ac:dyDescent="0.35">
      <c r="A14" s="28" t="s">
        <v>40</v>
      </c>
      <c r="B14" s="28" t="s">
        <v>36</v>
      </c>
      <c r="C14" s="24">
        <v>1.361992578029214E-2</v>
      </c>
      <c r="D14" s="24">
        <v>1.3260238815461891E-2</v>
      </c>
      <c r="E14" s="24">
        <v>1.2686750285302081E-2</v>
      </c>
      <c r="F14" s="24">
        <v>1.207182679907037E-2</v>
      </c>
      <c r="G14" s="24">
        <v>1.1678312843628528E-2</v>
      </c>
      <c r="H14" s="24">
        <v>1.1733002759740459E-2</v>
      </c>
      <c r="I14" s="24">
        <v>1.236964712633238E-2</v>
      </c>
      <c r="J14" s="24">
        <v>1.3558154092216633E-2</v>
      </c>
      <c r="K14" s="24">
        <v>2.6532458737382303E-2</v>
      </c>
      <c r="L14" s="24">
        <v>2.5860312464544569E-2</v>
      </c>
      <c r="M14" s="24">
        <v>2.5237386956428239E-2</v>
      </c>
      <c r="N14" s="24">
        <v>2.9321639343623584E-2</v>
      </c>
      <c r="O14" s="24">
        <v>2.9707487660149884E-2</v>
      </c>
      <c r="P14" s="24">
        <v>2.8633402390746118E-2</v>
      </c>
      <c r="Q14" s="24">
        <v>2.817229700094526E-2</v>
      </c>
      <c r="R14" s="24">
        <v>2.8526481484053429E-2</v>
      </c>
      <c r="S14" s="24">
        <v>5.2617761146753365E-2</v>
      </c>
      <c r="T14" s="24">
        <v>5.0356031667574304E-2</v>
      </c>
      <c r="U14" s="24">
        <v>5.3517960057985134E-2</v>
      </c>
      <c r="V14" s="24">
        <v>5.1022813774247749E-2</v>
      </c>
      <c r="W14" s="24">
        <v>0.24102606857614564</v>
      </c>
      <c r="X14" s="24">
        <v>0.23032669101830264</v>
      </c>
      <c r="Y14" s="24">
        <v>0.22041138934606738</v>
      </c>
      <c r="Z14" s="24">
        <v>2880.1352287065483</v>
      </c>
      <c r="AA14" s="24">
        <v>2748.2207011768382</v>
      </c>
      <c r="AB14" s="24">
        <v>7047.3518178669601</v>
      </c>
      <c r="AC14" s="24">
        <v>6742.5625987664052</v>
      </c>
      <c r="AD14" s="24">
        <v>6415.7596267898716</v>
      </c>
      <c r="AE14" s="24">
        <v>6121.9030783257285</v>
      </c>
    </row>
    <row r="15" spans="1:31" x14ac:dyDescent="0.35">
      <c r="A15" s="28" t="s">
        <v>40</v>
      </c>
      <c r="B15" s="28" t="s">
        <v>73</v>
      </c>
      <c r="C15" s="24">
        <v>0</v>
      </c>
      <c r="D15" s="24">
        <v>0</v>
      </c>
      <c r="E15" s="24">
        <v>1.9663240065199299E-2</v>
      </c>
      <c r="F15" s="24">
        <v>2.0711854257153668E-2</v>
      </c>
      <c r="G15" s="24">
        <v>2.0235886370292118E-2</v>
      </c>
      <c r="H15" s="24">
        <v>2.0204260897446702E-2</v>
      </c>
      <c r="I15" s="24">
        <v>2.0154052966772001E-2</v>
      </c>
      <c r="J15" s="24">
        <v>2.0805404473105259E-2</v>
      </c>
      <c r="K15" s="24">
        <v>241735.98023572398</v>
      </c>
      <c r="L15" s="24">
        <v>230664.10403528699</v>
      </c>
      <c r="M15" s="24">
        <v>220688.17512504483</v>
      </c>
      <c r="N15" s="24">
        <v>209991.48583745249</v>
      </c>
      <c r="O15" s="24">
        <v>200373.56070329749</v>
      </c>
      <c r="P15" s="24">
        <v>191196.14591563708</v>
      </c>
      <c r="Q15" s="24">
        <v>182927.15567289913</v>
      </c>
      <c r="R15" s="24">
        <v>174060.72594114335</v>
      </c>
      <c r="S15" s="24">
        <v>244213.23781143295</v>
      </c>
      <c r="T15" s="24">
        <v>233027.89889733773</v>
      </c>
      <c r="U15" s="24">
        <v>222949.75358334038</v>
      </c>
      <c r="V15" s="24">
        <v>212143.43707134773</v>
      </c>
      <c r="W15" s="24">
        <v>216863.84954142975</v>
      </c>
      <c r="X15" s="24">
        <v>262879.82184855099</v>
      </c>
      <c r="Y15" s="24">
        <v>251510.60266449265</v>
      </c>
      <c r="Z15" s="24">
        <v>239319.95198851102</v>
      </c>
      <c r="AA15" s="24">
        <v>228358.73293575077</v>
      </c>
      <c r="AB15" s="24">
        <v>281122.03370238579</v>
      </c>
      <c r="AC15" s="24">
        <v>268963.86221531034</v>
      </c>
      <c r="AD15" s="24">
        <v>287395.10645351961</v>
      </c>
      <c r="AE15" s="24">
        <v>274231.97396199813</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9.1829009043389531E-2</v>
      </c>
      <c r="D17" s="32">
        <v>90911.164170245727</v>
      </c>
      <c r="E17" s="32">
        <v>188682.08221261995</v>
      </c>
      <c r="F17" s="32">
        <v>303347.96686309873</v>
      </c>
      <c r="G17" s="32">
        <v>400513.51003328507</v>
      </c>
      <c r="H17" s="32">
        <v>478101.0503183023</v>
      </c>
      <c r="I17" s="32">
        <v>597431.70900981186</v>
      </c>
      <c r="J17" s="32">
        <v>695021.20411815029</v>
      </c>
      <c r="K17" s="32">
        <v>1142118.7469551479</v>
      </c>
      <c r="L17" s="32">
        <v>1100434.8213205575</v>
      </c>
      <c r="M17" s="32">
        <v>1062965.3442414955</v>
      </c>
      <c r="N17" s="32">
        <v>1070675.9072096574</v>
      </c>
      <c r="O17" s="32">
        <v>1063473.2204113998</v>
      </c>
      <c r="P17" s="32">
        <v>1039619.8398084883</v>
      </c>
      <c r="Q17" s="32">
        <v>1031851.4680274717</v>
      </c>
      <c r="R17" s="32">
        <v>1078758.6142177354</v>
      </c>
      <c r="S17" s="32">
        <v>1327708.5384945073</v>
      </c>
      <c r="T17" s="32">
        <v>1297312.1178409166</v>
      </c>
      <c r="U17" s="32">
        <v>1288359.6136682588</v>
      </c>
      <c r="V17" s="32">
        <v>1232240.7283665934</v>
      </c>
      <c r="W17" s="32">
        <v>1293950.6868844391</v>
      </c>
      <c r="X17" s="32">
        <v>1410729.9875476351</v>
      </c>
      <c r="Y17" s="32">
        <v>1389860.7064373204</v>
      </c>
      <c r="Z17" s="32">
        <v>1376528.2623541071</v>
      </c>
      <c r="AA17" s="32">
        <v>1376729.2807579974</v>
      </c>
      <c r="AB17" s="32">
        <v>1483557.8721730122</v>
      </c>
      <c r="AC17" s="32">
        <v>1440004.1124686352</v>
      </c>
      <c r="AD17" s="32">
        <v>1428055.7975555793</v>
      </c>
      <c r="AE17" s="32">
        <v>1404804.1048525106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4.8138701278864097E-4</v>
      </c>
      <c r="D22" s="24">
        <v>4.7360756409166798E-4</v>
      </c>
      <c r="E22" s="24">
        <v>4.9072990946604801E-4</v>
      </c>
      <c r="F22" s="24">
        <v>5.2060200944605494E-4</v>
      </c>
      <c r="G22" s="24">
        <v>4.9675764240342702E-4</v>
      </c>
      <c r="H22" s="24">
        <v>4.7400538378402404E-4</v>
      </c>
      <c r="I22" s="24">
        <v>4.53505251424631E-4</v>
      </c>
      <c r="J22" s="24">
        <v>4.6566851456747297E-4</v>
      </c>
      <c r="K22" s="24">
        <v>4.4434018547908401E-4</v>
      </c>
      <c r="L22" s="24">
        <v>4.2398872643337995E-4</v>
      </c>
      <c r="M22" s="24">
        <v>4.4314162521381998E-4</v>
      </c>
      <c r="N22" s="24">
        <v>7.0072000801504203E-4</v>
      </c>
      <c r="O22" s="24">
        <v>6.6862596158021807E-4</v>
      </c>
      <c r="P22" s="24">
        <v>6.9844239586116196E-4</v>
      </c>
      <c r="Q22" s="24">
        <v>6.68235647055352E-4</v>
      </c>
      <c r="R22" s="24">
        <v>6.6048404957334611E-4</v>
      </c>
      <c r="S22" s="24">
        <v>1.6153213811859299E-3</v>
      </c>
      <c r="T22" s="24">
        <v>1.5413371951744602E-3</v>
      </c>
      <c r="U22" s="24">
        <v>1.854483214721E-3</v>
      </c>
      <c r="V22" s="24">
        <v>1.76459689569448E-3</v>
      </c>
      <c r="W22" s="24">
        <v>2.5606734728351702E-3</v>
      </c>
      <c r="X22" s="24">
        <v>2.4527949348970698E-3</v>
      </c>
      <c r="Y22" s="24">
        <v>2.3467146612629903E-3</v>
      </c>
      <c r="Z22" s="24">
        <v>2.23297001206257E-3</v>
      </c>
      <c r="AA22" s="24">
        <v>2.13069657554731E-3</v>
      </c>
      <c r="AB22" s="24">
        <v>1.88412754796249E-3</v>
      </c>
      <c r="AC22" s="24">
        <v>1.80375877416142E-3</v>
      </c>
      <c r="AD22" s="24">
        <v>2.2225757134064898E-3</v>
      </c>
      <c r="AE22" s="24">
        <v>2.1041723575071602E-3</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1.3118132382816002E-3</v>
      </c>
      <c r="D24" s="24">
        <v>1.2990336340473071E-3</v>
      </c>
      <c r="E24" s="24">
        <v>1.2428520750433129E-3</v>
      </c>
      <c r="F24" s="24">
        <v>1.1826113582585429E-3</v>
      </c>
      <c r="G24" s="24">
        <v>1.1284459520875178E-3</v>
      </c>
      <c r="H24" s="24">
        <v>1.0767614042349791E-3</v>
      </c>
      <c r="I24" s="24">
        <v>1.0301928375868821E-3</v>
      </c>
      <c r="J24" s="24">
        <v>1.0009473829573779E-3</v>
      </c>
      <c r="K24" s="24">
        <v>9.9077650145566894E-4</v>
      </c>
      <c r="L24" s="24">
        <v>9.9125154213441989E-4</v>
      </c>
      <c r="M24" s="24">
        <v>1.002386777377965E-3</v>
      </c>
      <c r="N24" s="24">
        <v>1.213948023453301E-3</v>
      </c>
      <c r="O24" s="24">
        <v>1.1583473501622149E-3</v>
      </c>
      <c r="P24" s="24">
        <v>1.1213088357502538E-3</v>
      </c>
      <c r="Q24" s="24">
        <v>1.095695393227023E-3</v>
      </c>
      <c r="R24" s="24">
        <v>1.084967728403787E-3</v>
      </c>
      <c r="S24" s="24">
        <v>2.1794155761541002E-3</v>
      </c>
      <c r="T24" s="24">
        <v>2.0795950145862871E-3</v>
      </c>
      <c r="U24" s="24">
        <v>12238.530637245391</v>
      </c>
      <c r="V24" s="24">
        <v>11645.33224076341</v>
      </c>
      <c r="W24" s="24">
        <v>12326.941657567688</v>
      </c>
      <c r="X24" s="24">
        <v>11762.348905209943</v>
      </c>
      <c r="Y24" s="24">
        <v>11253.642245504792</v>
      </c>
      <c r="Z24" s="24">
        <v>46799.413313972836</v>
      </c>
      <c r="AA24" s="24">
        <v>44655.928716928356</v>
      </c>
      <c r="AB24" s="24">
        <v>42610.618581757815</v>
      </c>
      <c r="AC24" s="24">
        <v>40767.763302639745</v>
      </c>
      <c r="AD24" s="24">
        <v>46457.114806326179</v>
      </c>
      <c r="AE24" s="24">
        <v>44329.308012344183</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1.3492541378689696E-2</v>
      </c>
      <c r="D26" s="24">
        <v>90911.083602929473</v>
      </c>
      <c r="E26" s="24">
        <v>173256.18226368196</v>
      </c>
      <c r="F26" s="24">
        <v>246311.85526657224</v>
      </c>
      <c r="G26" s="24">
        <v>314919.92385583738</v>
      </c>
      <c r="H26" s="24">
        <v>379360.72236343188</v>
      </c>
      <c r="I26" s="24">
        <v>438043.04872923403</v>
      </c>
      <c r="J26" s="24">
        <v>471626.53129779798</v>
      </c>
      <c r="K26" s="24">
        <v>720239.40800504887</v>
      </c>
      <c r="L26" s="24">
        <v>687251.34324265644</v>
      </c>
      <c r="M26" s="24">
        <v>657528.59328531788</v>
      </c>
      <c r="N26" s="24">
        <v>625658.3534608694</v>
      </c>
      <c r="O26" s="24">
        <v>597002.24543108826</v>
      </c>
      <c r="P26" s="24">
        <v>569658.63090973988</v>
      </c>
      <c r="Q26" s="24">
        <v>545021.61697314819</v>
      </c>
      <c r="R26" s="24">
        <v>518604.56153391569</v>
      </c>
      <c r="S26" s="24">
        <v>500272.31650613737</v>
      </c>
      <c r="T26" s="24">
        <v>481658.1331377466</v>
      </c>
      <c r="U26" s="24">
        <v>471497.74276351044</v>
      </c>
      <c r="V26" s="24">
        <v>448644.37086336809</v>
      </c>
      <c r="W26" s="24">
        <v>498188.05724027945</v>
      </c>
      <c r="X26" s="24">
        <v>492031.87313843245</v>
      </c>
      <c r="Y26" s="24">
        <v>470752.11795115023</v>
      </c>
      <c r="Z26" s="24">
        <v>447934.88525161159</v>
      </c>
      <c r="AA26" s="24">
        <v>443278.78066869482</v>
      </c>
      <c r="AB26" s="24">
        <v>422975.93258681946</v>
      </c>
      <c r="AC26" s="24">
        <v>386889.42967879964</v>
      </c>
      <c r="AD26" s="24">
        <v>350625.84478809265</v>
      </c>
      <c r="AE26" s="24">
        <v>309358.42474117456</v>
      </c>
    </row>
    <row r="27" spans="1:31" x14ac:dyDescent="0.35">
      <c r="A27" s="28" t="s">
        <v>130</v>
      </c>
      <c r="B27" s="28" t="s">
        <v>68</v>
      </c>
      <c r="C27" s="24">
        <v>1.7106197697699939E-3</v>
      </c>
      <c r="D27" s="24">
        <v>3.9534963917823226E-3</v>
      </c>
      <c r="E27" s="24">
        <v>4.0338015576693673E-3</v>
      </c>
      <c r="F27" s="24">
        <v>4.5685293980767035E-3</v>
      </c>
      <c r="G27" s="24">
        <v>6.9823099360696323E-3</v>
      </c>
      <c r="H27" s="24">
        <v>7.271208332605166E-3</v>
      </c>
      <c r="I27" s="24">
        <v>1.0780999904360817E-2</v>
      </c>
      <c r="J27" s="24">
        <v>10383.586291698837</v>
      </c>
      <c r="K27" s="24">
        <v>155608.24025562874</v>
      </c>
      <c r="L27" s="24">
        <v>148481.14522297465</v>
      </c>
      <c r="M27" s="24">
        <v>142059.52379402463</v>
      </c>
      <c r="N27" s="24">
        <v>135173.93565407631</v>
      </c>
      <c r="O27" s="24">
        <v>128982.76297734767</v>
      </c>
      <c r="P27" s="24">
        <v>123075.15546373732</v>
      </c>
      <c r="Q27" s="24">
        <v>117752.31092507583</v>
      </c>
      <c r="R27" s="24">
        <v>112044.88705210609</v>
      </c>
      <c r="S27" s="24">
        <v>111996.57972323001</v>
      </c>
      <c r="T27" s="24">
        <v>106866.96534709304</v>
      </c>
      <c r="U27" s="24">
        <v>102245.10447924212</v>
      </c>
      <c r="V27" s="24">
        <v>97289.310861285863</v>
      </c>
      <c r="W27" s="24">
        <v>92833.311855929103</v>
      </c>
      <c r="X27" s="24">
        <v>126382.02773035708</v>
      </c>
      <c r="Y27" s="24">
        <v>125362.72285147881</v>
      </c>
      <c r="Z27" s="24">
        <v>119286.42428441047</v>
      </c>
      <c r="AA27" s="24">
        <v>113822.92392007896</v>
      </c>
      <c r="AB27" s="24">
        <v>139544.40864463456</v>
      </c>
      <c r="AC27" s="24">
        <v>133897.10657105609</v>
      </c>
      <c r="AD27" s="24">
        <v>134324.22404391036</v>
      </c>
      <c r="AE27" s="24">
        <v>137973.20781785893</v>
      </c>
    </row>
    <row r="28" spans="1:31" x14ac:dyDescent="0.35">
      <c r="A28" s="28" t="s">
        <v>130</v>
      </c>
      <c r="B28" s="28" t="s">
        <v>36</v>
      </c>
      <c r="C28" s="24">
        <v>4.3883939967624503E-3</v>
      </c>
      <c r="D28" s="24">
        <v>4.3235275019721702E-3</v>
      </c>
      <c r="E28" s="24">
        <v>4.1365404147320501E-3</v>
      </c>
      <c r="F28" s="24">
        <v>3.9360433768332098E-3</v>
      </c>
      <c r="G28" s="24">
        <v>3.7557665794524598E-3</v>
      </c>
      <c r="H28" s="24">
        <v>3.7901327960469899E-3</v>
      </c>
      <c r="I28" s="24">
        <v>3.9580886179555004E-3</v>
      </c>
      <c r="J28" s="24">
        <v>4.2174417930281004E-3</v>
      </c>
      <c r="K28" s="24">
        <v>1.4474052345171311E-2</v>
      </c>
      <c r="L28" s="24">
        <v>1.393460504755711E-2</v>
      </c>
      <c r="M28" s="24">
        <v>1.3422268726659959E-2</v>
      </c>
      <c r="N28" s="24">
        <v>1.3770091736463388E-2</v>
      </c>
      <c r="O28" s="24">
        <v>1.3146862046025842E-2</v>
      </c>
      <c r="P28" s="24">
        <v>1.255810428243829E-2</v>
      </c>
      <c r="Q28" s="24">
        <v>1.2209831050543929E-2</v>
      </c>
      <c r="R28" s="24">
        <v>1.1992507282138421E-2</v>
      </c>
      <c r="S28" s="24">
        <v>1.271687376400755E-2</v>
      </c>
      <c r="T28" s="24">
        <v>1.2144781656777581E-2</v>
      </c>
      <c r="U28" s="24">
        <v>1.387940531876318E-2</v>
      </c>
      <c r="V28" s="24">
        <v>1.3223526033204E-2</v>
      </c>
      <c r="W28" s="24">
        <v>1.7936600203235821E-2</v>
      </c>
      <c r="X28" s="24">
        <v>1.708641893245369E-2</v>
      </c>
      <c r="Y28" s="24">
        <v>1.6358562515924182E-2</v>
      </c>
      <c r="Z28" s="24">
        <v>1.6250511183475654E-2</v>
      </c>
      <c r="AA28" s="24">
        <v>1.5518180990153351E-2</v>
      </c>
      <c r="AB28" s="24">
        <v>1.475339566533897E-2</v>
      </c>
      <c r="AC28" s="24">
        <v>1.4012504969693222E-2</v>
      </c>
      <c r="AD28" s="24">
        <v>1.744816575051367E-2</v>
      </c>
      <c r="AE28" s="24">
        <v>1.263418499980897E-2</v>
      </c>
    </row>
    <row r="29" spans="1:31" x14ac:dyDescent="0.35">
      <c r="A29" s="28" t="s">
        <v>130</v>
      </c>
      <c r="B29" s="28" t="s">
        <v>73</v>
      </c>
      <c r="C29" s="24">
        <v>0</v>
      </c>
      <c r="D29" s="24">
        <v>0</v>
      </c>
      <c r="E29" s="24">
        <v>5.3990028644382397E-3</v>
      </c>
      <c r="F29" s="24">
        <v>5.8145768087912606E-3</v>
      </c>
      <c r="G29" s="24">
        <v>5.5482603115232301E-3</v>
      </c>
      <c r="H29" s="24">
        <v>5.4799163736828603E-3</v>
      </c>
      <c r="I29" s="24">
        <v>5.6002126980797496E-3</v>
      </c>
      <c r="J29" s="24">
        <v>5.7817188728021499E-3</v>
      </c>
      <c r="K29" s="24">
        <v>241735.96546356007</v>
      </c>
      <c r="L29" s="24">
        <v>230664.08925626698</v>
      </c>
      <c r="M29" s="24">
        <v>220688.15977362721</v>
      </c>
      <c r="N29" s="24">
        <v>209991.46334899013</v>
      </c>
      <c r="O29" s="24">
        <v>200373.53366033587</v>
      </c>
      <c r="P29" s="24">
        <v>191196.11982878097</v>
      </c>
      <c r="Q29" s="24">
        <v>182927.12998340232</v>
      </c>
      <c r="R29" s="24">
        <v>174060.69995910564</v>
      </c>
      <c r="S29" s="24">
        <v>166088.45580057908</v>
      </c>
      <c r="T29" s="24">
        <v>158481.35090397936</v>
      </c>
      <c r="U29" s="24">
        <v>151627.23609464749</v>
      </c>
      <c r="V29" s="24">
        <v>144277.90340264808</v>
      </c>
      <c r="W29" s="24">
        <v>137669.75767730584</v>
      </c>
      <c r="X29" s="24">
        <v>131364.27255447945</v>
      </c>
      <c r="Y29" s="24">
        <v>125682.93418409304</v>
      </c>
      <c r="Z29" s="24">
        <v>119591.11508521756</v>
      </c>
      <c r="AA29" s="24">
        <v>114113.65939592372</v>
      </c>
      <c r="AB29" s="24">
        <v>108887.0795510944</v>
      </c>
      <c r="AC29" s="24">
        <v>104177.85131349924</v>
      </c>
      <c r="AD29" s="24">
        <v>99128.378021696684</v>
      </c>
      <c r="AE29" s="24">
        <v>94588.146936504738</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1.6996361399529931E-2</v>
      </c>
      <c r="D31" s="32">
        <v>90911.089329067065</v>
      </c>
      <c r="E31" s="32">
        <v>173256.18803106548</v>
      </c>
      <c r="F31" s="32">
        <v>246311.86153831502</v>
      </c>
      <c r="G31" s="32">
        <v>314919.93246335088</v>
      </c>
      <c r="H31" s="32">
        <v>379360.73118540703</v>
      </c>
      <c r="I31" s="32">
        <v>438043.06099393201</v>
      </c>
      <c r="J31" s="32">
        <v>482010.11905611272</v>
      </c>
      <c r="K31" s="32">
        <v>875847.64969579421</v>
      </c>
      <c r="L31" s="32">
        <v>835732.48988087126</v>
      </c>
      <c r="M31" s="32">
        <v>799588.11852487084</v>
      </c>
      <c r="N31" s="32">
        <v>760832.2910296137</v>
      </c>
      <c r="O31" s="32">
        <v>725985.01023540925</v>
      </c>
      <c r="P31" s="32">
        <v>692733.78819322842</v>
      </c>
      <c r="Q31" s="32">
        <v>662773.92966215499</v>
      </c>
      <c r="R31" s="32">
        <v>630649.45033147349</v>
      </c>
      <c r="S31" s="32">
        <v>612268.9000241044</v>
      </c>
      <c r="T31" s="32">
        <v>588525.10210577189</v>
      </c>
      <c r="U31" s="32">
        <v>585981.37973448122</v>
      </c>
      <c r="V31" s="32">
        <v>557579.0157300143</v>
      </c>
      <c r="W31" s="32">
        <v>603348.31331444974</v>
      </c>
      <c r="X31" s="32">
        <v>630176.25222679437</v>
      </c>
      <c r="Y31" s="32">
        <v>607368.48539484851</v>
      </c>
      <c r="Z31" s="32">
        <v>614020.72508296487</v>
      </c>
      <c r="AA31" s="32">
        <v>601757.63543639868</v>
      </c>
      <c r="AB31" s="32">
        <v>605130.96169733943</v>
      </c>
      <c r="AC31" s="32">
        <v>561554.30135625426</v>
      </c>
      <c r="AD31" s="32">
        <v>531407.18586090486</v>
      </c>
      <c r="AE31" s="32">
        <v>491660.94267555</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5.2924233028024399E-4</v>
      </c>
      <c r="D36" s="24">
        <v>5.2106296525756396E-4</v>
      </c>
      <c r="E36" s="24">
        <v>5.3197888831633695E-4</v>
      </c>
      <c r="F36" s="24">
        <v>5.9491691535814889E-4</v>
      </c>
      <c r="G36" s="24">
        <v>5.67668812138644E-4</v>
      </c>
      <c r="H36" s="24">
        <v>5.4166871365710198E-4</v>
      </c>
      <c r="I36" s="24">
        <v>5.1824222799935109E-4</v>
      </c>
      <c r="J36" s="24">
        <v>5.5591974882816992E-4</v>
      </c>
      <c r="K36" s="24">
        <v>5.3045777538821199E-4</v>
      </c>
      <c r="L36" s="24">
        <v>5.1535366301815099E-4</v>
      </c>
      <c r="M36" s="24">
        <v>5.6092259936154504E-4</v>
      </c>
      <c r="N36" s="24">
        <v>7.4126584160650103E-4</v>
      </c>
      <c r="O36" s="24">
        <v>7.5665602950869906E-4</v>
      </c>
      <c r="P36" s="24">
        <v>7.2200002786971097E-4</v>
      </c>
      <c r="Q36" s="24">
        <v>6.9077444132329606E-4</v>
      </c>
      <c r="R36" s="24">
        <v>7.1418600565101894E-4</v>
      </c>
      <c r="S36" s="24">
        <v>1.2221918180573702E-3</v>
      </c>
      <c r="T36" s="24">
        <v>1.16621356638434E-3</v>
      </c>
      <c r="U36" s="24">
        <v>1.57464728510291E-3</v>
      </c>
      <c r="V36" s="24">
        <v>1.49832454079363E-3</v>
      </c>
      <c r="W36" s="24">
        <v>1.5098843329139199E-3</v>
      </c>
      <c r="X36" s="24">
        <v>1.92937479893216E-3</v>
      </c>
      <c r="Y36" s="24">
        <v>1.8459317830886799E-3</v>
      </c>
      <c r="Z36" s="24">
        <v>1.7564599497289599E-3</v>
      </c>
      <c r="AA36" s="24">
        <v>1.7728791830424299E-3</v>
      </c>
      <c r="AB36" s="24">
        <v>1.5336640045188802E-3</v>
      </c>
      <c r="AC36" s="24">
        <v>1.4623511958748502E-3</v>
      </c>
      <c r="AD36" s="24">
        <v>1.38114785864793E-3</v>
      </c>
      <c r="AE36" s="24">
        <v>1.29043117265251E-3</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1.3303540208473321E-3</v>
      </c>
      <c r="D38" s="24">
        <v>1.3138885520269841E-3</v>
      </c>
      <c r="E38" s="24">
        <v>1.257064536639181E-3</v>
      </c>
      <c r="F38" s="24">
        <v>1.196134945537827E-3</v>
      </c>
      <c r="G38" s="24">
        <v>1.1413501384175751E-3</v>
      </c>
      <c r="H38" s="24">
        <v>1.0890745591251698E-3</v>
      </c>
      <c r="I38" s="24">
        <v>1.0419734641268761E-3</v>
      </c>
      <c r="J38" s="24">
        <v>1.039787463070669E-3</v>
      </c>
      <c r="K38" s="24">
        <v>1.0208987475184038E-3</v>
      </c>
      <c r="L38" s="24">
        <v>1.023210527297191E-3</v>
      </c>
      <c r="M38" s="24">
        <v>1.0496160354382419E-3</v>
      </c>
      <c r="N38" s="24">
        <v>1.157670470930532E-3</v>
      </c>
      <c r="O38" s="24">
        <v>1.1546408892891412E-3</v>
      </c>
      <c r="P38" s="24">
        <v>1.125204721298189E-3</v>
      </c>
      <c r="Q38" s="24">
        <v>1.1178887633776951E-3</v>
      </c>
      <c r="R38" s="24">
        <v>1.15881978497478E-3</v>
      </c>
      <c r="S38" s="24">
        <v>1.608235720960721E-3</v>
      </c>
      <c r="T38" s="24">
        <v>1.5345760690080592E-3</v>
      </c>
      <c r="U38" s="24">
        <v>7108.0154778930637</v>
      </c>
      <c r="V38" s="24">
        <v>6763.4918166274219</v>
      </c>
      <c r="W38" s="24">
        <v>6453.713562914817</v>
      </c>
      <c r="X38" s="24">
        <v>7525.1513142589147</v>
      </c>
      <c r="Y38" s="24">
        <v>7199.6980530844412</v>
      </c>
      <c r="Z38" s="24">
        <v>6850.7305612478876</v>
      </c>
      <c r="AA38" s="24">
        <v>16565.334461066046</v>
      </c>
      <c r="AB38" s="24">
        <v>44619.934900270084</v>
      </c>
      <c r="AC38" s="24">
        <v>42690.179228380155</v>
      </c>
      <c r="AD38" s="24">
        <v>44055.641457228914</v>
      </c>
      <c r="AE38" s="24">
        <v>42037.825801230312</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2.5689111284712556E-2</v>
      </c>
      <c r="D40" s="24">
        <v>2.519104198468964E-2</v>
      </c>
      <c r="E40" s="24">
        <v>2.5144250057274213E-2</v>
      </c>
      <c r="F40" s="24">
        <v>27786.667625736292</v>
      </c>
      <c r="G40" s="24">
        <v>43858.356111155248</v>
      </c>
      <c r="H40" s="24">
        <v>45760.420813704215</v>
      </c>
      <c r="I40" s="24">
        <v>96173.12381249787</v>
      </c>
      <c r="J40" s="24">
        <v>141002.69668663506</v>
      </c>
      <c r="K40" s="24">
        <v>186300.82896238216</v>
      </c>
      <c r="L40" s="24">
        <v>177767.96649638488</v>
      </c>
      <c r="M40" s="24">
        <v>170079.72714909411</v>
      </c>
      <c r="N40" s="24">
        <v>161836.00747971956</v>
      </c>
      <c r="O40" s="24">
        <v>154955.84014502779</v>
      </c>
      <c r="P40" s="24">
        <v>164202.25973531153</v>
      </c>
      <c r="Q40" s="24">
        <v>157100.72040261107</v>
      </c>
      <c r="R40" s="24">
        <v>195087.3159888908</v>
      </c>
      <c r="S40" s="24">
        <v>302568.41649628448</v>
      </c>
      <c r="T40" s="24">
        <v>288710.32096929883</v>
      </c>
      <c r="U40" s="24">
        <v>276223.96533733374</v>
      </c>
      <c r="V40" s="24">
        <v>262835.46163739334</v>
      </c>
      <c r="W40" s="24">
        <v>272265.8032517251</v>
      </c>
      <c r="X40" s="24">
        <v>315568.64998629421</v>
      </c>
      <c r="Y40" s="24">
        <v>301920.70607285271</v>
      </c>
      <c r="Z40" s="24">
        <v>295710.45438173797</v>
      </c>
      <c r="AA40" s="24">
        <v>296655.35369153507</v>
      </c>
      <c r="AB40" s="24">
        <v>307259.2002737798</v>
      </c>
      <c r="AC40" s="24">
        <v>293970.62889981526</v>
      </c>
      <c r="AD40" s="24">
        <v>279721.94866334077</v>
      </c>
      <c r="AE40" s="24">
        <v>303414.7292745944</v>
      </c>
    </row>
    <row r="41" spans="1:31" x14ac:dyDescent="0.35">
      <c r="A41" s="28" t="s">
        <v>131</v>
      </c>
      <c r="B41" s="28" t="s">
        <v>68</v>
      </c>
      <c r="C41" s="24">
        <v>2.5477225928051102E-3</v>
      </c>
      <c r="D41" s="24">
        <v>3.5625386975632208E-3</v>
      </c>
      <c r="E41" s="24">
        <v>3.815114302890913E-3</v>
      </c>
      <c r="F41" s="24">
        <v>4.0637222732966992E-3</v>
      </c>
      <c r="G41" s="24">
        <v>3.877597587479807E-3</v>
      </c>
      <c r="H41" s="24">
        <v>3.7621917049927506E-3</v>
      </c>
      <c r="I41" s="24">
        <v>5.0983120538107465E-3</v>
      </c>
      <c r="J41" s="24">
        <v>4.8937412043270172E-3</v>
      </c>
      <c r="K41" s="24">
        <v>7.553768699155675E-3</v>
      </c>
      <c r="L41" s="24">
        <v>7.2077945573934699E-3</v>
      </c>
      <c r="M41" s="24">
        <v>6.8960665739129859E-3</v>
      </c>
      <c r="N41" s="24">
        <v>6.5618160208908019E-3</v>
      </c>
      <c r="O41" s="24">
        <v>6.2811990098731851E-3</v>
      </c>
      <c r="P41" s="24">
        <v>5.9935105032180311E-3</v>
      </c>
      <c r="Q41" s="24">
        <v>5.7374112213268696E-3</v>
      </c>
      <c r="R41" s="24">
        <v>5.4776189289495094E-3</v>
      </c>
      <c r="S41" s="24">
        <v>960.06461766822247</v>
      </c>
      <c r="T41" s="24">
        <v>916.09219972250116</v>
      </c>
      <c r="U41" s="24">
        <v>876.47237591289888</v>
      </c>
      <c r="V41" s="24">
        <v>833.99734795519328</v>
      </c>
      <c r="W41" s="24">
        <v>5037.0937977695612</v>
      </c>
      <c r="X41" s="24">
        <v>45086.04030727224</v>
      </c>
      <c r="Y41" s="24">
        <v>43136.126188219932</v>
      </c>
      <c r="Z41" s="24">
        <v>41045.329401027251</v>
      </c>
      <c r="AA41" s="24">
        <v>39165.39078009715</v>
      </c>
      <c r="AB41" s="24">
        <v>66397.907730513311</v>
      </c>
      <c r="AC41" s="24">
        <v>63526.281987310431</v>
      </c>
      <c r="AD41" s="24">
        <v>60447.17949995902</v>
      </c>
      <c r="AE41" s="24">
        <v>57678.606325346336</v>
      </c>
    </row>
    <row r="42" spans="1:31" x14ac:dyDescent="0.35">
      <c r="A42" s="28" t="s">
        <v>131</v>
      </c>
      <c r="B42" s="28" t="s">
        <v>36</v>
      </c>
      <c r="C42" s="24">
        <v>2.2790308998693297E-3</v>
      </c>
      <c r="D42" s="24">
        <v>2.1746478043530503E-3</v>
      </c>
      <c r="E42" s="24">
        <v>2.0805970417469098E-3</v>
      </c>
      <c r="F42" s="24">
        <v>1.9797510443415201E-3</v>
      </c>
      <c r="G42" s="24">
        <v>1.9369649262285301E-3</v>
      </c>
      <c r="H42" s="24">
        <v>1.8584641087423901E-3</v>
      </c>
      <c r="I42" s="24">
        <v>2.18642394537019E-3</v>
      </c>
      <c r="J42" s="24">
        <v>2.6390895429596601E-3</v>
      </c>
      <c r="K42" s="24">
        <v>3.2159978649235698E-3</v>
      </c>
      <c r="L42" s="24">
        <v>3.1783892637321396E-3</v>
      </c>
      <c r="M42" s="24">
        <v>3.16904883471743E-3</v>
      </c>
      <c r="N42" s="24">
        <v>4.4890806913855099E-3</v>
      </c>
      <c r="O42" s="24">
        <v>5.9531920027889405E-3</v>
      </c>
      <c r="P42" s="24">
        <v>5.6999000807331397E-3</v>
      </c>
      <c r="Q42" s="24">
        <v>5.47285529303393E-3</v>
      </c>
      <c r="R42" s="24">
        <v>5.2329967555481997E-3</v>
      </c>
      <c r="S42" s="24">
        <v>2.3694513136556298E-2</v>
      </c>
      <c r="T42" s="24">
        <v>2.2616620805271499E-2</v>
      </c>
      <c r="U42" s="24">
        <v>2.1650285856454201E-2</v>
      </c>
      <c r="V42" s="24">
        <v>2.0617846693182097E-2</v>
      </c>
      <c r="W42" s="24">
        <v>6.3393802655044199E-2</v>
      </c>
      <c r="X42" s="24">
        <v>6.08680853889529E-2</v>
      </c>
      <c r="Y42" s="24">
        <v>5.82385659822591E-2</v>
      </c>
      <c r="Z42" s="24">
        <v>1213.03327180509</v>
      </c>
      <c r="AA42" s="24">
        <v>1157.4744906595502</v>
      </c>
      <c r="AB42" s="24">
        <v>5529.4641849057198</v>
      </c>
      <c r="AC42" s="24">
        <v>5290.32171329432</v>
      </c>
      <c r="AD42" s="24">
        <v>5033.9009890630705</v>
      </c>
      <c r="AE42" s="24">
        <v>4803.3403901644897</v>
      </c>
    </row>
    <row r="43" spans="1:31" x14ac:dyDescent="0.35">
      <c r="A43" s="28" t="s">
        <v>131</v>
      </c>
      <c r="B43" s="28" t="s">
        <v>73</v>
      </c>
      <c r="C43" s="24">
        <v>0</v>
      </c>
      <c r="D43" s="24">
        <v>0</v>
      </c>
      <c r="E43" s="24">
        <v>2.7188442905152202E-3</v>
      </c>
      <c r="F43" s="24">
        <v>3.1721301462683199E-3</v>
      </c>
      <c r="G43" s="24">
        <v>3.0721931313422799E-3</v>
      </c>
      <c r="H43" s="24">
        <v>3.0878436221558401E-3</v>
      </c>
      <c r="I43" s="24">
        <v>3.11521884263579E-3</v>
      </c>
      <c r="J43" s="24">
        <v>3.4417740855799202E-3</v>
      </c>
      <c r="K43" s="24">
        <v>3.31115971955993E-3</v>
      </c>
      <c r="L43" s="24">
        <v>3.3311115660879902E-3</v>
      </c>
      <c r="M43" s="24">
        <v>3.55075555633528E-3</v>
      </c>
      <c r="N43" s="24">
        <v>7.2149012598221804E-3</v>
      </c>
      <c r="O43" s="24">
        <v>1.2215287897385499E-2</v>
      </c>
      <c r="P43" s="24">
        <v>1.1668789607072001E-2</v>
      </c>
      <c r="Q43" s="24">
        <v>1.1207667314007101E-2</v>
      </c>
      <c r="R43" s="24">
        <v>1.0699292836797299E-2</v>
      </c>
      <c r="S43" s="24">
        <v>78124.747631005594</v>
      </c>
      <c r="T43" s="24">
        <v>74546.514894969107</v>
      </c>
      <c r="U43" s="24">
        <v>71322.472573101899</v>
      </c>
      <c r="V43" s="24">
        <v>67865.490879994089</v>
      </c>
      <c r="W43" s="24">
        <v>73007.6173241457</v>
      </c>
      <c r="X43" s="24">
        <v>125612.424634197</v>
      </c>
      <c r="Y43" s="24">
        <v>120179.84640602801</v>
      </c>
      <c r="Z43" s="24">
        <v>114354.760528902</v>
      </c>
      <c r="AA43" s="24">
        <v>109117.137882764</v>
      </c>
      <c r="AB43" s="24">
        <v>167341.88551876199</v>
      </c>
      <c r="AC43" s="24">
        <v>160104.560965571</v>
      </c>
      <c r="AD43" s="24">
        <v>152344.33454221298</v>
      </c>
      <c r="AE43" s="24">
        <v>145366.733546965</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3.0096430228645242E-2</v>
      </c>
      <c r="D45" s="32">
        <v>3.0588532199537409E-2</v>
      </c>
      <c r="E45" s="32">
        <v>3.0748407785120644E-2</v>
      </c>
      <c r="F45" s="32">
        <v>27786.673480510428</v>
      </c>
      <c r="G45" s="32">
        <v>43858.361697771783</v>
      </c>
      <c r="H45" s="32">
        <v>45760.426206639197</v>
      </c>
      <c r="I45" s="32">
        <v>96173.130471025623</v>
      </c>
      <c r="J45" s="32">
        <v>141002.70317608345</v>
      </c>
      <c r="K45" s="32">
        <v>186300.83806750737</v>
      </c>
      <c r="L45" s="32">
        <v>177767.97524274362</v>
      </c>
      <c r="M45" s="32">
        <v>170079.7356556993</v>
      </c>
      <c r="N45" s="32">
        <v>161836.0159404719</v>
      </c>
      <c r="O45" s="32">
        <v>154955.84833752373</v>
      </c>
      <c r="P45" s="32">
        <v>164202.26757602679</v>
      </c>
      <c r="Q45" s="32">
        <v>157100.7279486855</v>
      </c>
      <c r="R45" s="32">
        <v>195087.32333951551</v>
      </c>
      <c r="S45" s="32">
        <v>303528.48394438025</v>
      </c>
      <c r="T45" s="32">
        <v>289626.41586981097</v>
      </c>
      <c r="U45" s="32">
        <v>284208.45476578694</v>
      </c>
      <c r="V45" s="32">
        <v>270432.95230030047</v>
      </c>
      <c r="W45" s="32">
        <v>283756.61212229379</v>
      </c>
      <c r="X45" s="32">
        <v>368179.84353720013</v>
      </c>
      <c r="Y45" s="32">
        <v>352256.53216008889</v>
      </c>
      <c r="Z45" s="32">
        <v>343606.51610047306</v>
      </c>
      <c r="AA45" s="32">
        <v>352386.08070557745</v>
      </c>
      <c r="AB45" s="32">
        <v>418277.0444382272</v>
      </c>
      <c r="AC45" s="32">
        <v>400187.09157785703</v>
      </c>
      <c r="AD45" s="32">
        <v>384224.77100167656</v>
      </c>
      <c r="AE45" s="32">
        <v>403131.16269160219</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4.5138675155392301E-4</v>
      </c>
      <c r="D50" s="24">
        <v>4.30712549021198E-4</v>
      </c>
      <c r="E50" s="24">
        <v>4.2970980556434403E-4</v>
      </c>
      <c r="F50" s="24">
        <v>4.6923276506626998E-4</v>
      </c>
      <c r="G50" s="24">
        <v>4.4774118786207798E-4</v>
      </c>
      <c r="H50" s="24">
        <v>4.2723395771356997E-4</v>
      </c>
      <c r="I50" s="24">
        <v>4.3501780322635701E-4</v>
      </c>
      <c r="J50" s="24">
        <v>4.5060579162048696E-4</v>
      </c>
      <c r="K50" s="24">
        <v>4.2996735824531499E-4</v>
      </c>
      <c r="L50" s="24">
        <v>4.1027419663562496E-4</v>
      </c>
      <c r="M50" s="24">
        <v>4.2395252916284897E-4</v>
      </c>
      <c r="N50" s="24">
        <v>6.4145279993370493E-4</v>
      </c>
      <c r="O50" s="24">
        <v>6.1207328213581003E-4</v>
      </c>
      <c r="P50" s="24">
        <v>5.9251805290725203E-4</v>
      </c>
      <c r="Q50" s="24">
        <v>5.6689239774494E-4</v>
      </c>
      <c r="R50" s="24">
        <v>5.3941527068715901E-4</v>
      </c>
      <c r="S50" s="24">
        <v>8.5749027580098408E-4</v>
      </c>
      <c r="T50" s="24">
        <v>8.1821591169808905E-4</v>
      </c>
      <c r="U50" s="24">
        <v>1.0903009191083799E-3</v>
      </c>
      <c r="V50" s="24">
        <v>1.03745431716994E-3</v>
      </c>
      <c r="W50" s="24">
        <v>1.0909033390327201E-3</v>
      </c>
      <c r="X50" s="24">
        <v>1.0409383001893199E-3</v>
      </c>
      <c r="Y50" s="24">
        <v>9.959190374090399E-4</v>
      </c>
      <c r="Z50" s="24">
        <v>9.7895318277338808E-4</v>
      </c>
      <c r="AA50" s="24">
        <v>9.3411563204546199E-4</v>
      </c>
      <c r="AB50" s="24">
        <v>7.5163633339688201E-4</v>
      </c>
      <c r="AC50" s="24">
        <v>7.3769220600445999E-4</v>
      </c>
      <c r="AD50" s="24">
        <v>2.167518976608E-3</v>
      </c>
      <c r="AE50" s="24">
        <v>2.0495658791839701E-3</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1.3189391922978E-3</v>
      </c>
      <c r="D52" s="24">
        <v>1.283212823628096E-3</v>
      </c>
      <c r="E52" s="24">
        <v>1.2277154946322879E-3</v>
      </c>
      <c r="F52" s="24">
        <v>1.1682084439626902E-3</v>
      </c>
      <c r="G52" s="24">
        <v>1.1147027132610691E-3</v>
      </c>
      <c r="H52" s="24">
        <v>1.063647626734046E-3</v>
      </c>
      <c r="I52" s="24">
        <v>1.0176462143497988E-3</v>
      </c>
      <c r="J52" s="24">
        <v>9.9915829139172996E-4</v>
      </c>
      <c r="K52" s="24">
        <v>9.9184341908462514E-4</v>
      </c>
      <c r="L52" s="24">
        <v>9.9074263853254495E-4</v>
      </c>
      <c r="M52" s="24">
        <v>9.9987370982357196E-4</v>
      </c>
      <c r="N52" s="24">
        <v>1.1833969892869149E-3</v>
      </c>
      <c r="O52" s="24">
        <v>1.129195600015056E-3</v>
      </c>
      <c r="P52" s="24">
        <v>1.083230879753758E-3</v>
      </c>
      <c r="Q52" s="24">
        <v>1.0521878922169329E-3</v>
      </c>
      <c r="R52" s="24">
        <v>1.034444813125874E-3</v>
      </c>
      <c r="S52" s="24">
        <v>1.5651801857480602E-3</v>
      </c>
      <c r="T52" s="24">
        <v>1.4934925430581361E-3</v>
      </c>
      <c r="U52" s="24">
        <v>2.2820266030578501E-3</v>
      </c>
      <c r="V52" s="24">
        <v>2.1714173672118904E-3</v>
      </c>
      <c r="W52" s="24">
        <v>3.3820580133754499E-3</v>
      </c>
      <c r="X52" s="24">
        <v>3.2271545916307E-3</v>
      </c>
      <c r="Y52" s="24">
        <v>3.0982280906485605E-3</v>
      </c>
      <c r="Z52" s="24">
        <v>1.3718330653107388E-2</v>
      </c>
      <c r="AA52" s="24">
        <v>1.3090010159967459E-2</v>
      </c>
      <c r="AB52" s="24">
        <v>1.2082281806599071E-2</v>
      </c>
      <c r="AC52" s="24">
        <v>1.1554061436430431E-2</v>
      </c>
      <c r="AD52" s="24">
        <v>10941.649679562392</v>
      </c>
      <c r="AE52" s="24">
        <v>10440.505529546086</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9.1105482995196933E-3</v>
      </c>
      <c r="D54" s="24">
        <v>8.9019291285879106E-3</v>
      </c>
      <c r="E54" s="24">
        <v>8.9812792910470354E-3</v>
      </c>
      <c r="F54" s="24">
        <v>1.0487561329579941E-2</v>
      </c>
      <c r="G54" s="24">
        <v>1.0007215005157076E-2</v>
      </c>
      <c r="H54" s="24">
        <v>9.5488692759284118E-3</v>
      </c>
      <c r="I54" s="24">
        <v>9.8347397383396779E-3</v>
      </c>
      <c r="J54" s="24">
        <v>1.0690761436683554E-2</v>
      </c>
      <c r="K54" s="24">
        <v>1.0287828138175083E-2</v>
      </c>
      <c r="L54" s="24">
        <v>1.0062513471366106E-2</v>
      </c>
      <c r="M54" s="24">
        <v>1.0755605075762694E-2</v>
      </c>
      <c r="N54" s="24">
        <v>13324.433930245148</v>
      </c>
      <c r="O54" s="24">
        <v>44959.672183050898</v>
      </c>
      <c r="P54" s="24">
        <v>42900.497191734496</v>
      </c>
      <c r="Q54" s="24">
        <v>41901.267712835543</v>
      </c>
      <c r="R54" s="24">
        <v>70655.087971170098</v>
      </c>
      <c r="S54" s="24">
        <v>183970.56579796615</v>
      </c>
      <c r="T54" s="24">
        <v>175544.45340017468</v>
      </c>
      <c r="U54" s="24">
        <v>167953.94665979338</v>
      </c>
      <c r="V54" s="24">
        <v>159813.26664142817</v>
      </c>
      <c r="W54" s="24">
        <v>163691.83988599846</v>
      </c>
      <c r="X54" s="24">
        <v>180356.78732371746</v>
      </c>
      <c r="Y54" s="24">
        <v>204588.13137374958</v>
      </c>
      <c r="Z54" s="24">
        <v>194671.79786384152</v>
      </c>
      <c r="AA54" s="24">
        <v>198883.55515027515</v>
      </c>
      <c r="AB54" s="24">
        <v>242960.12704136848</v>
      </c>
      <c r="AC54" s="24">
        <v>264671.39460328792</v>
      </c>
      <c r="AD54" s="24">
        <v>263466.46966730751</v>
      </c>
      <c r="AE54" s="24">
        <v>273137.29895657382</v>
      </c>
    </row>
    <row r="55" spans="1:31" x14ac:dyDescent="0.35">
      <c r="A55" s="28" t="s">
        <v>132</v>
      </c>
      <c r="B55" s="28" t="s">
        <v>68</v>
      </c>
      <c r="C55" s="24">
        <v>7.2301067033660594E-4</v>
      </c>
      <c r="D55" s="24">
        <v>8.0652865628927503E-4</v>
      </c>
      <c r="E55" s="24">
        <v>8.3006903070181198E-4</v>
      </c>
      <c r="F55" s="24">
        <v>1.3895556840865129E-3</v>
      </c>
      <c r="G55" s="24">
        <v>1.325911911768415E-3</v>
      </c>
      <c r="H55" s="24">
        <v>1.265183121412728E-3</v>
      </c>
      <c r="I55" s="24">
        <v>1.3957014674449771E-3</v>
      </c>
      <c r="J55" s="24">
        <v>1.4441173565833921E-3</v>
      </c>
      <c r="K55" s="24">
        <v>1.44298212644058E-3</v>
      </c>
      <c r="L55" s="24">
        <v>1.514635843425891E-3</v>
      </c>
      <c r="M55" s="24">
        <v>1.65526224055603E-3</v>
      </c>
      <c r="N55" s="24">
        <v>2.5106104265987432E-3</v>
      </c>
      <c r="O55" s="24">
        <v>2.6569734280564249E-3</v>
      </c>
      <c r="P55" s="24">
        <v>2.7701534097292072E-3</v>
      </c>
      <c r="Q55" s="24">
        <v>2.6802368828595393E-3</v>
      </c>
      <c r="R55" s="24">
        <v>2.8508178004849291E-3</v>
      </c>
      <c r="S55" s="24">
        <v>5.98147178002063E-3</v>
      </c>
      <c r="T55" s="24">
        <v>5.7206652325284997E-3</v>
      </c>
      <c r="U55" s="24">
        <v>5.4927423659397604E-3</v>
      </c>
      <c r="V55" s="24">
        <v>5.2390780045979803E-3</v>
      </c>
      <c r="W55" s="24">
        <v>5.0300924543912702E-3</v>
      </c>
      <c r="X55" s="24">
        <v>6.7088492428640598E-3</v>
      </c>
      <c r="Y55" s="24">
        <v>6.537383244023481E-3</v>
      </c>
      <c r="Z55" s="24">
        <v>6.2205179786997801E-3</v>
      </c>
      <c r="AA55" s="24">
        <v>1.0191162765205141E-2</v>
      </c>
      <c r="AB55" s="24">
        <v>2.5787148569642732E-2</v>
      </c>
      <c r="AC55" s="24">
        <v>5794.7886885000871</v>
      </c>
      <c r="AD55" s="24">
        <v>31391.698920335541</v>
      </c>
      <c r="AE55" s="24">
        <v>29953.911304698777</v>
      </c>
    </row>
    <row r="56" spans="1:31" x14ac:dyDescent="0.35">
      <c r="A56" s="28" t="s">
        <v>132</v>
      </c>
      <c r="B56" s="28" t="s">
        <v>36</v>
      </c>
      <c r="C56" s="24">
        <v>2.2792741311736401E-3</v>
      </c>
      <c r="D56" s="24">
        <v>2.2581209185156101E-3</v>
      </c>
      <c r="E56" s="24">
        <v>2.1604600494690702E-3</v>
      </c>
      <c r="F56" s="24">
        <v>2.0557431128534801E-3</v>
      </c>
      <c r="G56" s="24">
        <v>2.0070279890506398E-3</v>
      </c>
      <c r="H56" s="24">
        <v>2.0616566407092298E-3</v>
      </c>
      <c r="I56" s="24">
        <v>2.0783069559322099E-3</v>
      </c>
      <c r="J56" s="24">
        <v>2.2195045619663001E-3</v>
      </c>
      <c r="K56" s="24">
        <v>2.9634072360929398E-3</v>
      </c>
      <c r="L56" s="24">
        <v>2.9455165749588097E-3</v>
      </c>
      <c r="M56" s="24">
        <v>2.90725991368284E-3</v>
      </c>
      <c r="N56" s="24">
        <v>3.9841142110794295E-3</v>
      </c>
      <c r="O56" s="24">
        <v>3.8089372038787998E-3</v>
      </c>
      <c r="P56" s="24">
        <v>3.6489358150620598E-3</v>
      </c>
      <c r="Q56" s="24">
        <v>3.6688283859235699E-3</v>
      </c>
      <c r="R56" s="24">
        <v>3.9607131266984801E-3</v>
      </c>
      <c r="S56" s="24">
        <v>5.6049954461219404E-3</v>
      </c>
      <c r="T56" s="24">
        <v>5.36337345116849E-3</v>
      </c>
      <c r="U56" s="24">
        <v>6.4229278143281996E-3</v>
      </c>
      <c r="V56" s="24">
        <v>6.1284340994418301E-3</v>
      </c>
      <c r="W56" s="24">
        <v>1.31696250679374E-2</v>
      </c>
      <c r="X56" s="24">
        <v>1.2549879246013002E-2</v>
      </c>
      <c r="Y56" s="24">
        <v>1.2011440299885899E-2</v>
      </c>
      <c r="Z56" s="24">
        <v>1.1456360608469E-2</v>
      </c>
      <c r="AA56" s="24">
        <v>1.09238088351456E-2</v>
      </c>
      <c r="AB56" s="24">
        <v>1.0385856754676499E-2</v>
      </c>
      <c r="AC56" s="24">
        <v>9.9119048655332206E-3</v>
      </c>
      <c r="AD56" s="24">
        <v>1.2555925525565802E-2</v>
      </c>
      <c r="AE56" s="24">
        <v>1.1676925395271301E-2</v>
      </c>
    </row>
    <row r="57" spans="1:31" x14ac:dyDescent="0.35">
      <c r="A57" s="28" t="s">
        <v>132</v>
      </c>
      <c r="B57" s="28" t="s">
        <v>73</v>
      </c>
      <c r="C57" s="24">
        <v>0</v>
      </c>
      <c r="D57" s="24">
        <v>0</v>
      </c>
      <c r="E57" s="24">
        <v>3.0306532014091098E-3</v>
      </c>
      <c r="F57" s="24">
        <v>3.4167884194988402E-3</v>
      </c>
      <c r="G57" s="24">
        <v>3.2870625944696301E-3</v>
      </c>
      <c r="H57" s="24">
        <v>3.3708283965572E-3</v>
      </c>
      <c r="I57" s="24">
        <v>3.2250443387083802E-3</v>
      </c>
      <c r="J57" s="24">
        <v>3.2786234747521899E-3</v>
      </c>
      <c r="K57" s="24">
        <v>3.1814815122571602E-3</v>
      </c>
      <c r="L57" s="24">
        <v>3.1211283458483499E-3</v>
      </c>
      <c r="M57" s="24">
        <v>3.2776422572173402E-3</v>
      </c>
      <c r="N57" s="24">
        <v>5.6673438478014402E-3</v>
      </c>
      <c r="O57" s="24">
        <v>5.42007289603871E-3</v>
      </c>
      <c r="P57" s="24">
        <v>5.1718252804206603E-3</v>
      </c>
      <c r="Q57" s="24">
        <v>4.9921325431455501E-3</v>
      </c>
      <c r="R57" s="24">
        <v>5.4817777618945901E-3</v>
      </c>
      <c r="S57" s="24">
        <v>2.2386294019475797E-2</v>
      </c>
      <c r="T57" s="24">
        <v>2.13871597327016E-2</v>
      </c>
      <c r="U57" s="24">
        <v>3.21901928747182E-2</v>
      </c>
      <c r="V57" s="24">
        <v>3.0629942599442701E-2</v>
      </c>
      <c r="W57" s="24">
        <v>6186.4593187822802</v>
      </c>
      <c r="X57" s="24">
        <v>5903.1100713937894</v>
      </c>
      <c r="Y57" s="24">
        <v>5647.80803910553</v>
      </c>
      <c r="Z57" s="24">
        <v>5374.0603398226394</v>
      </c>
      <c r="AA57" s="24">
        <v>5127.9201853534496</v>
      </c>
      <c r="AB57" s="24">
        <v>4893.0536336995801</v>
      </c>
      <c r="AC57" s="24">
        <v>4681.4352988492201</v>
      </c>
      <c r="AD57" s="24">
        <v>35922.3793653057</v>
      </c>
      <c r="AE57" s="24">
        <v>34277.079533400902</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1.1603884913708021E-2</v>
      </c>
      <c r="D59" s="32">
        <v>1.1422383157526481E-2</v>
      </c>
      <c r="E59" s="32">
        <v>1.1468773621945479E-2</v>
      </c>
      <c r="F59" s="32">
        <v>1.3514558222695414E-2</v>
      </c>
      <c r="G59" s="32">
        <v>1.2895570818048638E-2</v>
      </c>
      <c r="H59" s="32">
        <v>1.2304933981788757E-2</v>
      </c>
      <c r="I59" s="32">
        <v>1.2683105223360811E-2</v>
      </c>
      <c r="J59" s="32">
        <v>1.3584642876279165E-2</v>
      </c>
      <c r="K59" s="32">
        <v>1.3152621041945603E-2</v>
      </c>
      <c r="L59" s="32">
        <v>1.2978166149960169E-2</v>
      </c>
      <c r="M59" s="32">
        <v>1.3834693555305144E-2</v>
      </c>
      <c r="N59" s="32">
        <v>13324.438265705363</v>
      </c>
      <c r="O59" s="32">
        <v>44959.676581293206</v>
      </c>
      <c r="P59" s="32">
        <v>42900.501637636844</v>
      </c>
      <c r="Q59" s="32">
        <v>41901.272012152716</v>
      </c>
      <c r="R59" s="32">
        <v>70655.092395847983</v>
      </c>
      <c r="S59" s="32">
        <v>183970.57420210837</v>
      </c>
      <c r="T59" s="32">
        <v>175544.46143254839</v>
      </c>
      <c r="U59" s="32">
        <v>167953.95552486327</v>
      </c>
      <c r="V59" s="32">
        <v>159813.27508937789</v>
      </c>
      <c r="W59" s="32">
        <v>163691.84938905228</v>
      </c>
      <c r="X59" s="32">
        <v>180356.7983006596</v>
      </c>
      <c r="Y59" s="32">
        <v>204588.14200527995</v>
      </c>
      <c r="Z59" s="32">
        <v>194671.81878164332</v>
      </c>
      <c r="AA59" s="32">
        <v>198883.5793655637</v>
      </c>
      <c r="AB59" s="32">
        <v>242960.1656624352</v>
      </c>
      <c r="AC59" s="32">
        <v>270466.19558354164</v>
      </c>
      <c r="AD59" s="32">
        <v>305799.82043472445</v>
      </c>
      <c r="AE59" s="32">
        <v>313531.71784038458</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4.4309242888862402E-4</v>
      </c>
      <c r="D64" s="24">
        <v>4.2279811900020905E-4</v>
      </c>
      <c r="E64" s="24">
        <v>5.0991463056404801E-4</v>
      </c>
      <c r="F64" s="24">
        <v>4.8519920106038098E-4</v>
      </c>
      <c r="G64" s="24">
        <v>4.6297633670535498E-4</v>
      </c>
      <c r="H64" s="24">
        <v>4.4177131347426899E-4</v>
      </c>
      <c r="I64" s="24">
        <v>4.2266526382034395E-4</v>
      </c>
      <c r="J64" s="24">
        <v>4.4796854829297399E-4</v>
      </c>
      <c r="K64" s="24">
        <v>4.2745090468953E-4</v>
      </c>
      <c r="L64" s="24">
        <v>4.1626938054930998E-4</v>
      </c>
      <c r="M64" s="24">
        <v>4.3800675581610199E-4</v>
      </c>
      <c r="N64" s="24">
        <v>6.8289289508758602E-4</v>
      </c>
      <c r="O64" s="24">
        <v>6.5161535764857908E-4</v>
      </c>
      <c r="P64" s="24">
        <v>6.6231884552067199E-4</v>
      </c>
      <c r="Q64" s="24">
        <v>6.33674394504308E-4</v>
      </c>
      <c r="R64" s="24">
        <v>6.12262107662788E-4</v>
      </c>
      <c r="S64" s="24">
        <v>1.05088613244393E-3</v>
      </c>
      <c r="T64" s="24">
        <v>1.00275394277247E-3</v>
      </c>
      <c r="U64" s="24">
        <v>1.0809888861305801E-3</v>
      </c>
      <c r="V64" s="24">
        <v>1.0285936360083102E-3</v>
      </c>
      <c r="W64" s="24">
        <v>1.5371399103942501E-3</v>
      </c>
      <c r="X64" s="24">
        <v>1.46673655513576E-3</v>
      </c>
      <c r="Y64" s="24">
        <v>1.4033020572475601E-3</v>
      </c>
      <c r="Z64" s="24">
        <v>1.33528437156185E-3</v>
      </c>
      <c r="AA64" s="24">
        <v>1.2741263082349601E-3</v>
      </c>
      <c r="AB64" s="24">
        <v>1.0786409321207899E-3</v>
      </c>
      <c r="AC64" s="24">
        <v>1.0319910782727001E-3</v>
      </c>
      <c r="AD64" s="24">
        <v>1.17049031362133E-3</v>
      </c>
      <c r="AE64" s="24">
        <v>1.1168800698047E-3</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1.3214881396172501E-3</v>
      </c>
      <c r="D66" s="24">
        <v>1.2935633605775738E-3</v>
      </c>
      <c r="E66" s="24">
        <v>1.237618383971181E-3</v>
      </c>
      <c r="F66" s="24">
        <v>1.177631342831282E-3</v>
      </c>
      <c r="G66" s="24">
        <v>1.123694028971795E-3</v>
      </c>
      <c r="H66" s="24">
        <v>1.0722271264546059E-3</v>
      </c>
      <c r="I66" s="24">
        <v>1.0258546615763021E-3</v>
      </c>
      <c r="J66" s="24">
        <v>1.0035863867467769E-3</v>
      </c>
      <c r="K66" s="24">
        <v>9.9538404621740185E-4</v>
      </c>
      <c r="L66" s="24">
        <v>9.9646595486036112E-4</v>
      </c>
      <c r="M66" s="24">
        <v>1.0080204366138539E-3</v>
      </c>
      <c r="N66" s="24">
        <v>1.218662162585205E-3</v>
      </c>
      <c r="O66" s="24">
        <v>1.1628455745229269E-3</v>
      </c>
      <c r="P66" s="24">
        <v>1.1224416919354641E-3</v>
      </c>
      <c r="Q66" s="24">
        <v>1.1111808343745699E-3</v>
      </c>
      <c r="R66" s="24">
        <v>1.102908260680311E-3</v>
      </c>
      <c r="S66" s="24">
        <v>2.3211617972227101E-3</v>
      </c>
      <c r="T66" s="24">
        <v>2.2148490422696631E-3</v>
      </c>
      <c r="U66" s="24">
        <v>5.9931060697558805E-3</v>
      </c>
      <c r="V66" s="24">
        <v>5.7026217774907191E-3</v>
      </c>
      <c r="W66" s="24">
        <v>9933.0272591660578</v>
      </c>
      <c r="X66" s="24">
        <v>9478.0794419957019</v>
      </c>
      <c r="Y66" s="24">
        <v>9068.1645454925547</v>
      </c>
      <c r="Z66" s="24">
        <v>16676.57981883406</v>
      </c>
      <c r="AA66" s="24">
        <v>15912.766996368991</v>
      </c>
      <c r="AB66" s="24">
        <v>15183.937558614794</v>
      </c>
      <c r="AC66" s="24">
        <v>14527.251484716771</v>
      </c>
      <c r="AD66" s="24">
        <v>13823.119390894903</v>
      </c>
      <c r="AE66" s="24">
        <v>13189.999416304794</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1.6720707310329982E-2</v>
      </c>
      <c r="D68" s="24">
        <v>1.6058243974918944E-2</v>
      </c>
      <c r="E68" s="24">
        <v>1.8903498755850522E-2</v>
      </c>
      <c r="F68" s="24">
        <v>1.8228631026173864E-2</v>
      </c>
      <c r="G68" s="24">
        <v>1.739373188827922E-2</v>
      </c>
      <c r="H68" s="24">
        <v>1.6597072405872496E-2</v>
      </c>
      <c r="I68" s="24">
        <v>1.6409663121928552E-2</v>
      </c>
      <c r="J68" s="24">
        <v>1.8201956458763349E-2</v>
      </c>
      <c r="K68" s="24">
        <v>1.7407547495482102E-2</v>
      </c>
      <c r="L68" s="24">
        <v>1.7154720809194807E-2</v>
      </c>
      <c r="M68" s="24">
        <v>1.8337927141103331E-2</v>
      </c>
      <c r="N68" s="24">
        <v>36312.380059730596</v>
      </c>
      <c r="O68" s="24">
        <v>34649.225454130712</v>
      </c>
      <c r="P68" s="24">
        <v>33062.238669307095</v>
      </c>
      <c r="Q68" s="24">
        <v>59918.381457384276</v>
      </c>
      <c r="R68" s="24">
        <v>69970.263493483755</v>
      </c>
      <c r="S68" s="24">
        <v>113505.32190496846</v>
      </c>
      <c r="T68" s="24">
        <v>127599.38756013838</v>
      </c>
      <c r="U68" s="24">
        <v>132501.64421054182</v>
      </c>
      <c r="V68" s="24">
        <v>126079.32450126055</v>
      </c>
      <c r="W68" s="24">
        <v>120304.70577401857</v>
      </c>
      <c r="X68" s="24">
        <v>114794.56763906579</v>
      </c>
      <c r="Y68" s="24">
        <v>109829.85751165172</v>
      </c>
      <c r="Z68" s="24">
        <v>105977.21942247356</v>
      </c>
      <c r="AA68" s="24">
        <v>110866.12339947112</v>
      </c>
      <c r="AB68" s="24">
        <v>109521.8982742543</v>
      </c>
      <c r="AC68" s="24">
        <v>104785.21813503707</v>
      </c>
      <c r="AD68" s="24">
        <v>113366.28435692565</v>
      </c>
      <c r="AE68" s="24">
        <v>108173.93540568804</v>
      </c>
    </row>
    <row r="69" spans="1:31" x14ac:dyDescent="0.35">
      <c r="A69" s="28" t="s">
        <v>133</v>
      </c>
      <c r="B69" s="28" t="s">
        <v>68</v>
      </c>
      <c r="C69" s="24">
        <v>2.4225768111800611E-3</v>
      </c>
      <c r="D69" s="24">
        <v>3.254982390048677E-3</v>
      </c>
      <c r="E69" s="24">
        <v>3.7468730851679924E-3</v>
      </c>
      <c r="F69" s="24">
        <v>3.8293734815152223E-3</v>
      </c>
      <c r="G69" s="24">
        <v>3.6539823282353643E-3</v>
      </c>
      <c r="H69" s="24">
        <v>3.4866243576151083E-3</v>
      </c>
      <c r="I69" s="24">
        <v>3.7329229163997838E-3</v>
      </c>
      <c r="J69" s="24">
        <v>3.9235030679359443E-3</v>
      </c>
      <c r="K69" s="24">
        <v>3.889622287445397E-3</v>
      </c>
      <c r="L69" s="24">
        <v>4.060392602843136E-3</v>
      </c>
      <c r="M69" s="24">
        <v>4.5931033813786911E-3</v>
      </c>
      <c r="N69" s="24">
        <v>6.8727789797365926E-3</v>
      </c>
      <c r="O69" s="24">
        <v>7.3151254512382477E-3</v>
      </c>
      <c r="P69" s="24">
        <v>8.0817482623975444E-3</v>
      </c>
      <c r="Q69" s="24">
        <v>7.7375791481064755E-3</v>
      </c>
      <c r="R69" s="24">
        <v>7.814871002247703E-3</v>
      </c>
      <c r="S69" s="24">
        <v>1.1282728613780704E-2</v>
      </c>
      <c r="T69" s="24">
        <v>1.0786274787610782E-2</v>
      </c>
      <c r="U69" s="24">
        <v>1.0327058283404697E-2</v>
      </c>
      <c r="V69" s="24">
        <v>9.8441324998009058E-3</v>
      </c>
      <c r="W69" s="24">
        <v>9.3989538982112968E-3</v>
      </c>
      <c r="X69" s="24">
        <v>9.7783026866486277E-3</v>
      </c>
      <c r="Y69" s="24">
        <v>3664.8985703830908</v>
      </c>
      <c r="Z69" s="24">
        <v>3487.2618899956324</v>
      </c>
      <c r="AA69" s="24">
        <v>3327.5402301025379</v>
      </c>
      <c r="AB69" s="24">
        <v>3175.1331161048711</v>
      </c>
      <c r="AC69" s="24">
        <v>3037.8123832185438</v>
      </c>
      <c r="AD69" s="24">
        <v>2890.5705413300293</v>
      </c>
      <c r="AE69" s="24">
        <v>6587.652972586674</v>
      </c>
    </row>
    <row r="70" spans="1:31" x14ac:dyDescent="0.35">
      <c r="A70" s="28" t="s">
        <v>133</v>
      </c>
      <c r="B70" s="28" t="s">
        <v>36</v>
      </c>
      <c r="C70" s="24">
        <v>2.4409165597147103E-3</v>
      </c>
      <c r="D70" s="24">
        <v>2.3738756136332004E-3</v>
      </c>
      <c r="E70" s="24">
        <v>2.2712085006655804E-3</v>
      </c>
      <c r="F70" s="24">
        <v>2.1611236154285402E-3</v>
      </c>
      <c r="G70" s="24">
        <v>2.0621408535955598E-3</v>
      </c>
      <c r="H70" s="24">
        <v>2.1313542187172399E-3</v>
      </c>
      <c r="I70" s="24">
        <v>2.1874373648615099E-3</v>
      </c>
      <c r="J70" s="24">
        <v>2.3552135052766097E-3</v>
      </c>
      <c r="K70" s="24">
        <v>3.1908892791644599E-3</v>
      </c>
      <c r="L70" s="24">
        <v>3.0969743777233896E-3</v>
      </c>
      <c r="M70" s="24">
        <v>3.0419545756031102E-3</v>
      </c>
      <c r="N70" s="24">
        <v>4.2669922390605897E-3</v>
      </c>
      <c r="O70" s="24">
        <v>4.0821054323580399E-3</v>
      </c>
      <c r="P70" s="24">
        <v>3.9162316243002496E-3</v>
      </c>
      <c r="Q70" s="24">
        <v>4.0119161142706198E-3</v>
      </c>
      <c r="R70" s="24">
        <v>4.49174576908798E-3</v>
      </c>
      <c r="S70" s="24">
        <v>7.7176340864103599E-3</v>
      </c>
      <c r="T70" s="24">
        <v>7.3830623751746103E-3</v>
      </c>
      <c r="U70" s="24">
        <v>8.0490007944206791E-3</v>
      </c>
      <c r="V70" s="24">
        <v>7.68355899112152E-3</v>
      </c>
      <c r="W70" s="24">
        <v>0.143545262756965</v>
      </c>
      <c r="X70" s="24">
        <v>0.13697023375665798</v>
      </c>
      <c r="Y70" s="24">
        <v>0.13105586563301799</v>
      </c>
      <c r="Z70" s="24">
        <v>1667.07147807705</v>
      </c>
      <c r="AA70" s="24">
        <v>1590.7170682552899</v>
      </c>
      <c r="AB70" s="24">
        <v>1517.85975348239</v>
      </c>
      <c r="AC70" s="24">
        <v>1452.2142115245501</v>
      </c>
      <c r="AD70" s="24">
        <v>1381.82570849999</v>
      </c>
      <c r="AE70" s="24">
        <v>1318.5356521569599</v>
      </c>
    </row>
    <row r="71" spans="1:31" x14ac:dyDescent="0.35">
      <c r="A71" s="28" t="s">
        <v>133</v>
      </c>
      <c r="B71" s="28" t="s">
        <v>73</v>
      </c>
      <c r="C71" s="24">
        <v>0</v>
      </c>
      <c r="D71" s="24">
        <v>0</v>
      </c>
      <c r="E71" s="24">
        <v>3.4589100169413198E-3</v>
      </c>
      <c r="F71" s="24">
        <v>3.2912575481571296E-3</v>
      </c>
      <c r="G71" s="24">
        <v>3.1405129263805402E-3</v>
      </c>
      <c r="H71" s="24">
        <v>3.0620229770686601E-3</v>
      </c>
      <c r="I71" s="24">
        <v>2.9904073956685999E-3</v>
      </c>
      <c r="J71" s="24">
        <v>3.0507024900832498E-3</v>
      </c>
      <c r="K71" s="24">
        <v>2.9719120294020096E-3</v>
      </c>
      <c r="L71" s="24">
        <v>2.9866629086251401E-3</v>
      </c>
      <c r="M71" s="24">
        <v>3.06240747659708E-3</v>
      </c>
      <c r="N71" s="24">
        <v>4.0664369741600101E-3</v>
      </c>
      <c r="O71" s="24">
        <v>3.9009689449191697E-3</v>
      </c>
      <c r="P71" s="24">
        <v>3.7222986100821599E-3</v>
      </c>
      <c r="Q71" s="24">
        <v>3.8867824848983798E-3</v>
      </c>
      <c r="R71" s="24">
        <v>4.1509844690738405E-3</v>
      </c>
      <c r="S71" s="24">
        <v>6.2792034216337701E-3</v>
      </c>
      <c r="T71" s="24">
        <v>6.0141597513752795E-3</v>
      </c>
      <c r="U71" s="24">
        <v>5.7912449350123697E-3</v>
      </c>
      <c r="V71" s="24">
        <v>5.5235671782777702E-3</v>
      </c>
      <c r="W71" s="24">
        <v>8.6914162520457389E-3</v>
      </c>
      <c r="X71" s="24">
        <v>8.3160377142588501E-3</v>
      </c>
      <c r="Y71" s="24">
        <v>7.9563796182113896E-3</v>
      </c>
      <c r="Z71" s="24">
        <v>1.0067637440508401E-2</v>
      </c>
      <c r="AA71" s="24">
        <v>9.6162502411553212E-3</v>
      </c>
      <c r="AB71" s="24">
        <v>9.175811295159219E-3</v>
      </c>
      <c r="AC71" s="24">
        <v>8.7901501447776795E-3</v>
      </c>
      <c r="AD71" s="24">
        <v>8.3865543690864897E-3</v>
      </c>
      <c r="AE71" s="24">
        <v>8.0096560534231795E-3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2.0907864690015914E-2</v>
      </c>
      <c r="D73" s="32">
        <v>2.1029587844545405E-2</v>
      </c>
      <c r="E73" s="32">
        <v>2.4397904855553744E-2</v>
      </c>
      <c r="F73" s="32">
        <v>2.3720835051580749E-2</v>
      </c>
      <c r="G73" s="32">
        <v>2.2634384582191733E-2</v>
      </c>
      <c r="H73" s="32">
        <v>2.1597695203416478E-2</v>
      </c>
      <c r="I73" s="32">
        <v>2.1591105963724981E-2</v>
      </c>
      <c r="J73" s="32">
        <v>2.3577014461739043E-2</v>
      </c>
      <c r="K73" s="32">
        <v>2.2720004733834429E-2</v>
      </c>
      <c r="L73" s="32">
        <v>2.2627848747447613E-2</v>
      </c>
      <c r="M73" s="32">
        <v>2.4377057714911977E-2</v>
      </c>
      <c r="N73" s="32">
        <v>36312.38883406463</v>
      </c>
      <c r="O73" s="32">
        <v>34649.234583717101</v>
      </c>
      <c r="P73" s="32">
        <v>33062.248535815888</v>
      </c>
      <c r="Q73" s="32">
        <v>59918.390939818659</v>
      </c>
      <c r="R73" s="32">
        <v>69970.273023525122</v>
      </c>
      <c r="S73" s="32">
        <v>113505.33655974499</v>
      </c>
      <c r="T73" s="32">
        <v>127599.40156401614</v>
      </c>
      <c r="U73" s="32">
        <v>132501.66161169508</v>
      </c>
      <c r="V73" s="32">
        <v>126079.34107660846</v>
      </c>
      <c r="W73" s="32">
        <v>130237.74396927844</v>
      </c>
      <c r="X73" s="32">
        <v>124272.65832610073</v>
      </c>
      <c r="Y73" s="32">
        <v>122562.92203082942</v>
      </c>
      <c r="Z73" s="32">
        <v>126141.06246658761</v>
      </c>
      <c r="AA73" s="32">
        <v>130106.43190006896</v>
      </c>
      <c r="AB73" s="32">
        <v>127880.97002761491</v>
      </c>
      <c r="AC73" s="32">
        <v>122350.28303496346</v>
      </c>
      <c r="AD73" s="32">
        <v>130079.9754596409</v>
      </c>
      <c r="AE73" s="32">
        <v>127951.58891145958</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4.0236673279367202E-4</v>
      </c>
      <c r="D78" s="24">
        <v>3.8393772197851202E-4</v>
      </c>
      <c r="E78" s="24">
        <v>3.6733290189083599E-4</v>
      </c>
      <c r="F78" s="24">
        <v>3.4952837168738301E-4</v>
      </c>
      <c r="G78" s="24">
        <v>3.3351943850021699E-4</v>
      </c>
      <c r="H78" s="24">
        <v>3.1824373890022498E-4</v>
      </c>
      <c r="I78" s="24">
        <v>3.1488196866652799E-4</v>
      </c>
      <c r="J78" s="24">
        <v>3.1194480802562003E-4</v>
      </c>
      <c r="K78" s="24">
        <v>3.0985270473596598E-4</v>
      </c>
      <c r="L78" s="24">
        <v>2.95660977683785E-4</v>
      </c>
      <c r="M78" s="24">
        <v>2.8287401495429297E-4</v>
      </c>
      <c r="N78" s="24">
        <v>2.7892901888057297E-4</v>
      </c>
      <c r="O78" s="24">
        <v>2.7645199704156296E-4</v>
      </c>
      <c r="P78" s="24">
        <v>2.7215587427951798E-4</v>
      </c>
      <c r="Q78" s="24">
        <v>2.7017526882791798E-4</v>
      </c>
      <c r="R78" s="24">
        <v>2.6720315902618001E-4</v>
      </c>
      <c r="S78" s="24">
        <v>2.6717858091223999E-4</v>
      </c>
      <c r="T78" s="24">
        <v>2.6582764957126196E-4</v>
      </c>
      <c r="U78" s="24">
        <v>2.8128941049811802E-4</v>
      </c>
      <c r="V78" s="24">
        <v>2.6765538594070496E-4</v>
      </c>
      <c r="W78" s="24">
        <v>2.7568651104132203E-4</v>
      </c>
      <c r="X78" s="24">
        <v>2.6305964783546296E-4</v>
      </c>
      <c r="Y78" s="24">
        <v>2.62160084112424E-4</v>
      </c>
      <c r="Z78" s="24">
        <v>2.6167749516237799E-4</v>
      </c>
      <c r="AA78" s="24">
        <v>2.59985025643255E-4</v>
      </c>
      <c r="AB78" s="24">
        <v>1.36021772253001E-4</v>
      </c>
      <c r="AC78" s="24">
        <v>1.4202178087729998E-4</v>
      </c>
      <c r="AD78" s="24">
        <v>1.50322021336783E-4</v>
      </c>
      <c r="AE78" s="24">
        <v>1.5131474335299498E-4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1.299008056377595E-3</v>
      </c>
      <c r="D80" s="24">
        <v>1.2503324336099679E-3</v>
      </c>
      <c r="E80" s="24">
        <v>1.19625713982823E-3</v>
      </c>
      <c r="F80" s="24">
        <v>1.1382748674329899E-3</v>
      </c>
      <c r="G80" s="24">
        <v>1.086140140247917E-3</v>
      </c>
      <c r="H80" s="24">
        <v>1.03639326318273E-3</v>
      </c>
      <c r="I80" s="24">
        <v>9.9157056749514202E-4</v>
      </c>
      <c r="J80" s="24">
        <v>9.6436113688991103E-4</v>
      </c>
      <c r="K80" s="24">
        <v>9.6335033413832896E-4</v>
      </c>
      <c r="L80" s="24">
        <v>9.6412513916230205E-4</v>
      </c>
      <c r="M80" s="24">
        <v>9.6502614807360602E-4</v>
      </c>
      <c r="N80" s="24">
        <v>9.7639578239191896E-4</v>
      </c>
      <c r="O80" s="24">
        <v>9.6913440689588804E-4</v>
      </c>
      <c r="P80" s="24">
        <v>9.6583400029919193E-4</v>
      </c>
      <c r="Q80" s="24">
        <v>9.6911919337064399E-4</v>
      </c>
      <c r="R80" s="24">
        <v>9.6763793125191698E-4</v>
      </c>
      <c r="S80" s="24">
        <v>9.6945644796238599E-4</v>
      </c>
      <c r="T80" s="24">
        <v>9.7200630515914999E-4</v>
      </c>
      <c r="U80" s="24">
        <v>1.2476014374860681E-3</v>
      </c>
      <c r="V80" s="24">
        <v>1.1871305203391099E-3</v>
      </c>
      <c r="W80" s="24">
        <v>1.1453634310632191E-3</v>
      </c>
      <c r="X80" s="24">
        <v>1.0929040368389531E-3</v>
      </c>
      <c r="Y80" s="24">
        <v>1.050063217672065E-3</v>
      </c>
      <c r="Z80" s="24">
        <v>1.0148763316764069E-3</v>
      </c>
      <c r="AA80" s="24">
        <v>9.8464676912184395E-4</v>
      </c>
      <c r="AB80" s="24">
        <v>5.7492914142048097E-4</v>
      </c>
      <c r="AC80" s="24">
        <v>5.9328096335515505E-4</v>
      </c>
      <c r="AD80" s="24">
        <v>6.6496274647504894E-4</v>
      </c>
      <c r="AE80" s="24">
        <v>6.4496751110619901E-4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1.021052154731591E-2</v>
      </c>
      <c r="D82" s="24">
        <v>9.7428640679874789E-3</v>
      </c>
      <c r="E82" s="24">
        <v>15425.825426083156</v>
      </c>
      <c r="F82" s="24">
        <v>29249.392496030567</v>
      </c>
      <c r="G82" s="24">
        <v>41735.178301975917</v>
      </c>
      <c r="H82" s="24">
        <v>52979.857020421274</v>
      </c>
      <c r="I82" s="24">
        <v>63215.481257278887</v>
      </c>
      <c r="J82" s="24">
        <v>72008.342724343238</v>
      </c>
      <c r="K82" s="24">
        <v>79970.221220400505</v>
      </c>
      <c r="L82" s="24">
        <v>86934.318328574213</v>
      </c>
      <c r="M82" s="24">
        <v>93297.449383450556</v>
      </c>
      <c r="N82" s="24">
        <v>98370.770694603765</v>
      </c>
      <c r="O82" s="24">
        <v>102923.44826247492</v>
      </c>
      <c r="P82" s="24">
        <v>106721.03151577221</v>
      </c>
      <c r="Q82" s="24">
        <v>110157.14514467989</v>
      </c>
      <c r="R82" s="24">
        <v>112396.47283604289</v>
      </c>
      <c r="S82" s="24">
        <v>114435.24135026877</v>
      </c>
      <c r="T82" s="24">
        <v>116016.73436724715</v>
      </c>
      <c r="U82" s="24">
        <v>117714.1592247439</v>
      </c>
      <c r="V82" s="24">
        <v>118336.1409913408</v>
      </c>
      <c r="W82" s="24">
        <v>112916.16502311868</v>
      </c>
      <c r="X82" s="24">
        <v>107744.43223107271</v>
      </c>
      <c r="Y82" s="24">
        <v>103084.62203210032</v>
      </c>
      <c r="Z82" s="24">
        <v>98088.137216733652</v>
      </c>
      <c r="AA82" s="24">
        <v>93595.550742063511</v>
      </c>
      <c r="AB82" s="24">
        <v>89308.72843194523</v>
      </c>
      <c r="AC82" s="24">
        <v>85446.239067186922</v>
      </c>
      <c r="AD82" s="24">
        <v>76544.042976740733</v>
      </c>
      <c r="AE82" s="24">
        <v>68528.69100031392</v>
      </c>
    </row>
    <row r="83" spans="1:31" x14ac:dyDescent="0.35">
      <c r="A83" s="28" t="s">
        <v>134</v>
      </c>
      <c r="B83" s="28" t="s">
        <v>68</v>
      </c>
      <c r="C83" s="24">
        <v>3.1257147500323703E-4</v>
      </c>
      <c r="D83" s="24">
        <v>4.23541229721856E-4</v>
      </c>
      <c r="E83" s="24">
        <v>5.7679503099533603E-4</v>
      </c>
      <c r="F83" s="24">
        <v>6.2504622297461694E-4</v>
      </c>
      <c r="G83" s="24">
        <v>6.2057150335211497E-4</v>
      </c>
      <c r="H83" s="24">
        <v>6.4856862625473294E-4</v>
      </c>
      <c r="I83" s="24">
        <v>7.0691162188188709E-4</v>
      </c>
      <c r="J83" s="24">
        <v>7.2364764776881299E-4</v>
      </c>
      <c r="K83" s="24">
        <v>8.2561687892102802E-4</v>
      </c>
      <c r="L83" s="24">
        <v>1.0025670479777201E-3</v>
      </c>
      <c r="M83" s="24">
        <v>1.2178232800812701E-3</v>
      </c>
      <c r="N83" s="24">
        <v>1.1898730511503699E-3</v>
      </c>
      <c r="O83" s="24">
        <v>1.1653950989231601E-3</v>
      </c>
      <c r="P83" s="24">
        <v>1.1120182237206E-3</v>
      </c>
      <c r="Q83" s="24">
        <v>1.08068534971142E-3</v>
      </c>
      <c r="R83" s="24">
        <v>1.0564892510686399E-3</v>
      </c>
      <c r="S83" s="24">
        <v>1.17726539669108E-3</v>
      </c>
      <c r="T83" s="24">
        <v>1.2636880433548302E-3</v>
      </c>
      <c r="U83" s="24">
        <v>1.2777973866590999E-3</v>
      </c>
      <c r="V83" s="24">
        <v>1.72416564608968E-3</v>
      </c>
      <c r="W83" s="24">
        <v>1.6451962265298199E-3</v>
      </c>
      <c r="X83" s="24">
        <v>1.5698437269797999E-3</v>
      </c>
      <c r="Y83" s="24">
        <v>1.5019499745297E-3</v>
      </c>
      <c r="Z83" s="24">
        <v>1.4291508499537601E-3</v>
      </c>
      <c r="AA83" s="24">
        <v>1.3636935585732699E-3</v>
      </c>
      <c r="AB83" s="24">
        <v>1.20449954951144E-3</v>
      </c>
      <c r="AC83" s="24">
        <v>1.1135291681546001E-3</v>
      </c>
      <c r="AD83" s="24">
        <v>1.0066071746484999E-3</v>
      </c>
      <c r="AE83" s="24">
        <v>9.3691805057768496E-4</v>
      </c>
    </row>
    <row r="84" spans="1:31" x14ac:dyDescent="0.35">
      <c r="A84" s="28" t="s">
        <v>134</v>
      </c>
      <c r="B84" s="28" t="s">
        <v>36</v>
      </c>
      <c r="C84" s="24">
        <v>2.2323101927720101E-3</v>
      </c>
      <c r="D84" s="24">
        <v>2.1300669769878603E-3</v>
      </c>
      <c r="E84" s="24">
        <v>2.0379442786884702E-3</v>
      </c>
      <c r="F84" s="24">
        <v>1.9391656496136201E-3</v>
      </c>
      <c r="G84" s="24">
        <v>1.91641249530134E-3</v>
      </c>
      <c r="H84" s="24">
        <v>1.89139499552461E-3</v>
      </c>
      <c r="I84" s="24">
        <v>1.9593902422129703E-3</v>
      </c>
      <c r="J84" s="24">
        <v>2.1269046889859601E-3</v>
      </c>
      <c r="K84" s="24">
        <v>2.6881120120300201E-3</v>
      </c>
      <c r="L84" s="24">
        <v>2.7048272005731201E-3</v>
      </c>
      <c r="M84" s="24">
        <v>2.6968549057649E-3</v>
      </c>
      <c r="N84" s="24">
        <v>2.8113604656346699E-3</v>
      </c>
      <c r="O84" s="24">
        <v>2.7163909750982599E-3</v>
      </c>
      <c r="P84" s="24">
        <v>2.8102305882123798E-3</v>
      </c>
      <c r="Q84" s="24">
        <v>2.8088661571732099E-3</v>
      </c>
      <c r="R84" s="24">
        <v>2.8485185505803499E-3</v>
      </c>
      <c r="S84" s="24">
        <v>2.8837447136572203E-3</v>
      </c>
      <c r="T84" s="24">
        <v>2.8481933791821299E-3</v>
      </c>
      <c r="U84" s="24">
        <v>3.5163402740188698E-3</v>
      </c>
      <c r="V84" s="24">
        <v>3.3694479572982999E-3</v>
      </c>
      <c r="W84" s="24">
        <v>2.9807778929632199E-3</v>
      </c>
      <c r="X84" s="24">
        <v>2.8520736942250504E-3</v>
      </c>
      <c r="Y84" s="24">
        <v>2.7469549149802003E-3</v>
      </c>
      <c r="Z84" s="24">
        <v>2.77195261637324E-3</v>
      </c>
      <c r="AA84" s="24">
        <v>2.7002721731542501E-3</v>
      </c>
      <c r="AB84" s="24">
        <v>2.7402264301507099E-3</v>
      </c>
      <c r="AC84" s="24">
        <v>2.7495377009144201E-3</v>
      </c>
      <c r="AD84" s="24">
        <v>2.9251355350725897E-3</v>
      </c>
      <c r="AE84" s="24">
        <v>2.7248938831084201E-3</v>
      </c>
    </row>
    <row r="85" spans="1:31" x14ac:dyDescent="0.35">
      <c r="A85" s="28" t="s">
        <v>134</v>
      </c>
      <c r="B85" s="28" t="s">
        <v>73</v>
      </c>
      <c r="C85" s="24">
        <v>0</v>
      </c>
      <c r="D85" s="24">
        <v>0</v>
      </c>
      <c r="E85" s="24">
        <v>5.0558296918954094E-3</v>
      </c>
      <c r="F85" s="24">
        <v>5.0171013344381199E-3</v>
      </c>
      <c r="G85" s="24">
        <v>5.1878574065764398E-3</v>
      </c>
      <c r="H85" s="24">
        <v>5.2036495279821401E-3</v>
      </c>
      <c r="I85" s="24">
        <v>5.2231696916794799E-3</v>
      </c>
      <c r="J85" s="24">
        <v>5.2525855498877496E-3</v>
      </c>
      <c r="K85" s="24">
        <v>5.3076106498681401E-3</v>
      </c>
      <c r="L85" s="24">
        <v>5.3401171959271904E-3</v>
      </c>
      <c r="M85" s="24">
        <v>5.4606123351195702E-3</v>
      </c>
      <c r="N85" s="24">
        <v>5.5397802608753901E-3</v>
      </c>
      <c r="O85" s="24">
        <v>5.5066318852876502E-3</v>
      </c>
      <c r="P85" s="24">
        <v>5.5239426044688201E-3</v>
      </c>
      <c r="Q85" s="24">
        <v>5.6029144627919398E-3</v>
      </c>
      <c r="R85" s="24">
        <v>5.6499826429904998E-3</v>
      </c>
      <c r="S85" s="24">
        <v>5.7143508256122504E-3</v>
      </c>
      <c r="T85" s="24">
        <v>5.6970697899942895E-3</v>
      </c>
      <c r="U85" s="24">
        <v>6.9341531710046291E-3</v>
      </c>
      <c r="V85" s="24">
        <v>6.635195775809271E-3</v>
      </c>
      <c r="W85" s="24">
        <v>6.529779703470631E-3</v>
      </c>
      <c r="X85" s="24">
        <v>6.2724430459428198E-3</v>
      </c>
      <c r="Y85" s="24">
        <v>6.0788864618594998E-3</v>
      </c>
      <c r="Z85" s="24">
        <v>5.9669313632460504E-3</v>
      </c>
      <c r="AA85" s="24">
        <v>5.8554593619414902E-3</v>
      </c>
      <c r="AB85" s="24">
        <v>5.82301848310781E-3</v>
      </c>
      <c r="AC85" s="24">
        <v>5.8472407077518294E-3</v>
      </c>
      <c r="AD85" s="24">
        <v>6.1377498772643901E-3</v>
      </c>
      <c r="AE85" s="24">
        <v>5.9354714203295397E-3</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1.2224467811490414E-2</v>
      </c>
      <c r="D87" s="32">
        <v>1.1800675453297814E-2</v>
      </c>
      <c r="E87" s="32">
        <v>15425.82756646823</v>
      </c>
      <c r="F87" s="32">
        <v>29249.394608880029</v>
      </c>
      <c r="G87" s="32">
        <v>41735.180342207001</v>
      </c>
      <c r="H87" s="32">
        <v>52979.859023626901</v>
      </c>
      <c r="I87" s="32">
        <v>63215.483270643046</v>
      </c>
      <c r="J87" s="32">
        <v>72008.34472429684</v>
      </c>
      <c r="K87" s="32">
        <v>79970.223319220429</v>
      </c>
      <c r="L87" s="32">
        <v>86934.320590927382</v>
      </c>
      <c r="M87" s="32">
        <v>93297.451849174002</v>
      </c>
      <c r="N87" s="32">
        <v>98370.773139801604</v>
      </c>
      <c r="O87" s="32">
        <v>102923.45067345642</v>
      </c>
      <c r="P87" s="32">
        <v>106721.03386578029</v>
      </c>
      <c r="Q87" s="32">
        <v>110157.14746465971</v>
      </c>
      <c r="R87" s="32">
        <v>112396.47512737324</v>
      </c>
      <c r="S87" s="32">
        <v>114435.24376416919</v>
      </c>
      <c r="T87" s="32">
        <v>116016.73686876915</v>
      </c>
      <c r="U87" s="32">
        <v>117714.16203143213</v>
      </c>
      <c r="V87" s="32">
        <v>118336.14417029235</v>
      </c>
      <c r="W87" s="32">
        <v>112916.16808936484</v>
      </c>
      <c r="X87" s="32">
        <v>107744.43515688012</v>
      </c>
      <c r="Y87" s="32">
        <v>103084.6248462736</v>
      </c>
      <c r="Z87" s="32">
        <v>98088.139922438335</v>
      </c>
      <c r="AA87" s="32">
        <v>93595.553350388873</v>
      </c>
      <c r="AB87" s="32">
        <v>89308.7303473957</v>
      </c>
      <c r="AC87" s="32">
        <v>85446.24091601884</v>
      </c>
      <c r="AD87" s="32">
        <v>76544.044798632676</v>
      </c>
      <c r="AE87" s="32">
        <v>68528.692733514225</v>
      </c>
    </row>
  </sheetData>
  <sheetProtection algorithmName="SHA-512" hashValue="5NojbxQm7pgGVK0Pnn7ARUyuL6ZeeKvAvS+TqydXeQUWWUvOQSLczoIqVgktficeJ7vKbxQZBQW3v0/dRnZFPw==" saltValue="eGl6eqOo6lRfuwN3za0gE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A6A6E-37A2-4EF1-A954-73F26C667CC9}">
  <sheetPr codeName="Sheet13">
    <tabColor rgb="FF57E188"/>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125780.32926259705</v>
      </c>
      <c r="G6" s="24">
        <v>84281.891475940574</v>
      </c>
      <c r="H6" s="24">
        <v>11629.301651913989</v>
      </c>
      <c r="I6" s="24">
        <v>237.98609360683361</v>
      </c>
      <c r="J6" s="24">
        <v>0</v>
      </c>
      <c r="K6" s="24">
        <v>22469.3712292501</v>
      </c>
      <c r="L6" s="24">
        <v>1.43863686389256E-6</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39903.098269217502</v>
      </c>
      <c r="G7" s="24">
        <v>818.46423879353222</v>
      </c>
      <c r="H7" s="24">
        <v>3677.4679996065006</v>
      </c>
      <c r="I7" s="24">
        <v>0</v>
      </c>
      <c r="J7" s="24">
        <v>0</v>
      </c>
      <c r="K7" s="24">
        <v>3.2271756997514396E-6</v>
      </c>
      <c r="L7" s="24">
        <v>51.860461641572996</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165683.42753181455</v>
      </c>
      <c r="G17" s="32">
        <v>85100.355714734105</v>
      </c>
      <c r="H17" s="32">
        <v>15306.76965152049</v>
      </c>
      <c r="I17" s="32">
        <v>237.98609360683361</v>
      </c>
      <c r="J17" s="32">
        <v>0</v>
      </c>
      <c r="K17" s="32">
        <v>22469.371232477275</v>
      </c>
      <c r="L17" s="32">
        <v>51.860463080209861</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34561.665455897775</v>
      </c>
      <c r="G20" s="24">
        <v>84281.842977260138</v>
      </c>
      <c r="H20" s="24">
        <v>9327.3880480219068</v>
      </c>
      <c r="I20" s="24">
        <v>237.98604673788893</v>
      </c>
      <c r="J20" s="24">
        <v>0</v>
      </c>
      <c r="K20" s="24">
        <v>22469.3712292501</v>
      </c>
      <c r="L20" s="24">
        <v>1.43863686389256E-6</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34561.665455897775</v>
      </c>
      <c r="G31" s="32">
        <v>84281.842977260138</v>
      </c>
      <c r="H31" s="32">
        <v>9327.3880480219068</v>
      </c>
      <c r="I31" s="32">
        <v>237.98604673788893</v>
      </c>
      <c r="J31" s="32">
        <v>0</v>
      </c>
      <c r="K31" s="32">
        <v>22469.3712292501</v>
      </c>
      <c r="L31" s="32">
        <v>1.43863686389256E-6</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91218.663806699275</v>
      </c>
      <c r="G34" s="24">
        <v>4.849868043734927E-2</v>
      </c>
      <c r="H34" s="24">
        <v>2301.9136038920824</v>
      </c>
      <c r="I34" s="24">
        <v>4.6868944667424742E-5</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91218.663806699275</v>
      </c>
      <c r="G45" s="32">
        <v>4.849868043734927E-2</v>
      </c>
      <c r="H45" s="32">
        <v>2301.9136038920824</v>
      </c>
      <c r="I45" s="32">
        <v>4.6868944667424742E-5</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39903.098269217502</v>
      </c>
      <c r="G49" s="24">
        <v>818.46423879353222</v>
      </c>
      <c r="H49" s="24">
        <v>3677.4679996065006</v>
      </c>
      <c r="I49" s="24">
        <v>0</v>
      </c>
      <c r="J49" s="24">
        <v>0</v>
      </c>
      <c r="K49" s="24">
        <v>3.2271756997514396E-6</v>
      </c>
      <c r="L49" s="24">
        <v>51.860461641572996</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39903.098269217502</v>
      </c>
      <c r="G59" s="32">
        <v>818.46423879353222</v>
      </c>
      <c r="H59" s="32">
        <v>3677.4679996065006</v>
      </c>
      <c r="I59" s="32">
        <v>0</v>
      </c>
      <c r="J59" s="32">
        <v>0</v>
      </c>
      <c r="K59" s="32">
        <v>3.2271756997514396E-6</v>
      </c>
      <c r="L59" s="32">
        <v>51.860461641572996</v>
      </c>
      <c r="M59" s="32">
        <v>0</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csMV/H/bztOE/O8cqQiaNLGJHf1Ms7UfaYgow6p3SH6Q2vk5rLXjemeWTnZA9CxOpDH922LwptNe/rsaDTo/Gw==" saltValue="Fn66xpraZvqirUbnvLuEq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C747-FC07-4447-BAC9-795E83C91BA1}">
  <sheetPr codeName="Sheet14">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1.279119072170312E-3</v>
      </c>
      <c r="D6" s="24">
        <v>4278.329993628985</v>
      </c>
      <c r="E6" s="24">
        <v>14086.692667309793</v>
      </c>
      <c r="F6" s="24">
        <v>22912.932049597213</v>
      </c>
      <c r="G6" s="24">
        <v>31180.031476228971</v>
      </c>
      <c r="H6" s="24">
        <v>38916.67597768495</v>
      </c>
      <c r="I6" s="24">
        <v>46001.953392376257</v>
      </c>
      <c r="J6" s="24">
        <v>52115.624191109513</v>
      </c>
      <c r="K6" s="24">
        <v>116107.42080574301</v>
      </c>
      <c r="L6" s="24">
        <v>110789.5236254934</v>
      </c>
      <c r="M6" s="24">
        <v>105998.01708135834</v>
      </c>
      <c r="N6" s="24">
        <v>100860.3207761666</v>
      </c>
      <c r="O6" s="24">
        <v>96240.764061080001</v>
      </c>
      <c r="P6" s="24">
        <v>91832.790102678569</v>
      </c>
      <c r="Q6" s="24">
        <v>87861.138298174425</v>
      </c>
      <c r="R6" s="24">
        <v>83602.531896673638</v>
      </c>
      <c r="S6" s="24">
        <v>81474.978090733654</v>
      </c>
      <c r="T6" s="24">
        <v>78231.273485090845</v>
      </c>
      <c r="U6" s="24">
        <v>76985.447175310837</v>
      </c>
      <c r="V6" s="24">
        <v>73253.982602405216</v>
      </c>
      <c r="W6" s="24">
        <v>81057.25151709083</v>
      </c>
      <c r="X6" s="24">
        <v>86133.540026177696</v>
      </c>
      <c r="Y6" s="24">
        <v>83470.003224890577</v>
      </c>
      <c r="Z6" s="24">
        <v>79424.233884096699</v>
      </c>
      <c r="AA6" s="24">
        <v>75786.48302577727</v>
      </c>
      <c r="AB6" s="24">
        <v>77139.045552976109</v>
      </c>
      <c r="AC6" s="24">
        <v>73904.037269945009</v>
      </c>
      <c r="AD6" s="24">
        <v>72150.292403780681</v>
      </c>
      <c r="AE6" s="24">
        <v>73425.249489814843</v>
      </c>
    </row>
    <row r="7" spans="1:31" x14ac:dyDescent="0.35">
      <c r="A7" s="28" t="s">
        <v>131</v>
      </c>
      <c r="B7" s="28" t="s">
        <v>74</v>
      </c>
      <c r="C7" s="24">
        <v>1.2818466055862815E-3</v>
      </c>
      <c r="D7" s="24">
        <v>1.3390452010628912E-3</v>
      </c>
      <c r="E7" s="24">
        <v>1.4098013515511005E-3</v>
      </c>
      <c r="F7" s="24">
        <v>1.6182858457368283E-3</v>
      </c>
      <c r="G7" s="24">
        <v>1.5548946799258359E-3</v>
      </c>
      <c r="H7" s="24">
        <v>1.5277256614878373E-3</v>
      </c>
      <c r="I7" s="24">
        <v>3.4167591670085221E-3</v>
      </c>
      <c r="J7" s="24">
        <v>8967.820993118572</v>
      </c>
      <c r="K7" s="24">
        <v>8557.0842831367845</v>
      </c>
      <c r="L7" s="24">
        <v>8165.1567691144992</v>
      </c>
      <c r="M7" s="24">
        <v>7812.024090610068</v>
      </c>
      <c r="N7" s="24">
        <v>7433.377432535247</v>
      </c>
      <c r="O7" s="24">
        <v>7212.7680367610665</v>
      </c>
      <c r="P7" s="24">
        <v>10619.787078794407</v>
      </c>
      <c r="Q7" s="24">
        <v>10160.494811453176</v>
      </c>
      <c r="R7" s="24">
        <v>9668.0183302063269</v>
      </c>
      <c r="S7" s="24">
        <v>33543.396505364326</v>
      </c>
      <c r="T7" s="24">
        <v>32007.057735491206</v>
      </c>
      <c r="U7" s="24">
        <v>30622.79304872152</v>
      </c>
      <c r="V7" s="24">
        <v>29138.5143176778</v>
      </c>
      <c r="W7" s="24">
        <v>27803.926611990588</v>
      </c>
      <c r="X7" s="24">
        <v>47518.078621309207</v>
      </c>
      <c r="Y7" s="24">
        <v>45462.982214429045</v>
      </c>
      <c r="Z7" s="24">
        <v>50858.170164763629</v>
      </c>
      <c r="AA7" s="24">
        <v>61657.761168301731</v>
      </c>
      <c r="AB7" s="24">
        <v>91821.331384375793</v>
      </c>
      <c r="AC7" s="24">
        <v>87850.175132243414</v>
      </c>
      <c r="AD7" s="24">
        <v>83592.100005469489</v>
      </c>
      <c r="AE7" s="24">
        <v>101427.96413094757</v>
      </c>
    </row>
    <row r="8" spans="1:31" x14ac:dyDescent="0.35">
      <c r="A8" s="28" t="s">
        <v>132</v>
      </c>
      <c r="B8" s="28" t="s">
        <v>74</v>
      </c>
      <c r="C8" s="24">
        <v>2.4887197101150168E-4</v>
      </c>
      <c r="D8" s="24">
        <v>2.3747325468742356E-4</v>
      </c>
      <c r="E8" s="24">
        <v>2.2720283726295393E-4</v>
      </c>
      <c r="F8" s="24">
        <v>2.1619037484116671E-4</v>
      </c>
      <c r="G8" s="24">
        <v>2.0628852552967222E-4</v>
      </c>
      <c r="H8" s="24">
        <v>1.9684019603773329E-4</v>
      </c>
      <c r="I8" s="24">
        <v>1.8832710692425394E-4</v>
      </c>
      <c r="J8" s="24">
        <v>1.7919894103956961E-4</v>
      </c>
      <c r="K8" s="24">
        <v>1.7099135588571272E-4</v>
      </c>
      <c r="L8" s="24">
        <v>1.6315969066568351E-4</v>
      </c>
      <c r="M8" s="24">
        <v>1.5610324074171345E-4</v>
      </c>
      <c r="N8" s="24">
        <v>1.4988938614893059E-4</v>
      </c>
      <c r="O8" s="24">
        <v>1.4367729397973244E-4</v>
      </c>
      <c r="P8" s="24">
        <v>1.3879978799549052E-4</v>
      </c>
      <c r="Q8" s="24">
        <v>1.3594717265529545E-4</v>
      </c>
      <c r="R8" s="24">
        <v>1.3310515944234781E-4</v>
      </c>
      <c r="S8" s="24">
        <v>7634.3505148852846</v>
      </c>
      <c r="T8" s="24">
        <v>7284.6856082891172</v>
      </c>
      <c r="U8" s="24">
        <v>6969.6321880213854</v>
      </c>
      <c r="V8" s="24">
        <v>6631.815928819361</v>
      </c>
      <c r="W8" s="24">
        <v>6328.0686341001101</v>
      </c>
      <c r="X8" s="24">
        <v>6038.2334300997763</v>
      </c>
      <c r="Y8" s="24">
        <v>8187.590517311638</v>
      </c>
      <c r="Z8" s="24">
        <v>7790.7401351741919</v>
      </c>
      <c r="AA8" s="24">
        <v>7433.9123593262129</v>
      </c>
      <c r="AB8" s="24">
        <v>12387.737292869147</v>
      </c>
      <c r="AC8" s="24">
        <v>11851.983443871795</v>
      </c>
      <c r="AD8" s="24">
        <v>11874.810857402012</v>
      </c>
      <c r="AE8" s="24">
        <v>15730.941181495462</v>
      </c>
    </row>
    <row r="9" spans="1:31" x14ac:dyDescent="0.35">
      <c r="A9" s="28" t="s">
        <v>133</v>
      </c>
      <c r="B9" s="28" t="s">
        <v>74</v>
      </c>
      <c r="C9" s="24">
        <v>1.2709469341343226E-3</v>
      </c>
      <c r="D9" s="24">
        <v>1.2755110228264224E-3</v>
      </c>
      <c r="E9" s="24">
        <v>1.4334820893406016E-3</v>
      </c>
      <c r="F9" s="24">
        <v>1.3854805652659113E-3</v>
      </c>
      <c r="G9" s="24">
        <v>1.3250833579783179E-3</v>
      </c>
      <c r="H9" s="24">
        <v>1.2697564048066029E-3</v>
      </c>
      <c r="I9" s="24">
        <v>1.2753575909175367E-3</v>
      </c>
      <c r="J9" s="24">
        <v>1.5341623675541847E-3</v>
      </c>
      <c r="K9" s="24">
        <v>1.4789366006805436E-3</v>
      </c>
      <c r="L9" s="24">
        <v>1.4665452019347273E-3</v>
      </c>
      <c r="M9" s="24">
        <v>1.5217658038621442E-3</v>
      </c>
      <c r="N9" s="24">
        <v>2.6133348512178381E-3</v>
      </c>
      <c r="O9" s="24">
        <v>2.5854889684215673E-3</v>
      </c>
      <c r="P9" s="24">
        <v>2.6284614616917724E-3</v>
      </c>
      <c r="Q9" s="24">
        <v>3.6581947318442003E-3</v>
      </c>
      <c r="R9" s="24">
        <v>848.47828683765192</v>
      </c>
      <c r="S9" s="24">
        <v>7835.8151969843075</v>
      </c>
      <c r="T9" s="24">
        <v>10374.15990951325</v>
      </c>
      <c r="U9" s="24">
        <v>11500.047300722083</v>
      </c>
      <c r="V9" s="24">
        <v>10942.643012400329</v>
      </c>
      <c r="W9" s="24">
        <v>10441.453270363721</v>
      </c>
      <c r="X9" s="24">
        <v>9963.2191017862424</v>
      </c>
      <c r="Y9" s="24">
        <v>9532.3241275445998</v>
      </c>
      <c r="Z9" s="24">
        <v>9614.3013092587626</v>
      </c>
      <c r="AA9" s="24">
        <v>12248.745973209756</v>
      </c>
      <c r="AB9" s="24">
        <v>13588.675416954769</v>
      </c>
      <c r="AC9" s="24">
        <v>13000.983014188942</v>
      </c>
      <c r="AD9" s="24">
        <v>16761.568023473465</v>
      </c>
      <c r="AE9" s="24">
        <v>15993.862874106901</v>
      </c>
    </row>
    <row r="10" spans="1:31" x14ac:dyDescent="0.35">
      <c r="A10" s="28" t="s">
        <v>134</v>
      </c>
      <c r="B10" s="28" t="s">
        <v>74</v>
      </c>
      <c r="C10" s="24">
        <v>8.9512358111810604E-6</v>
      </c>
      <c r="D10" s="24">
        <v>8.5412555416196387E-6</v>
      </c>
      <c r="E10" s="24">
        <v>8.1718570598539005E-6</v>
      </c>
      <c r="F10" s="24">
        <v>7.7757692738387295E-6</v>
      </c>
      <c r="G10" s="24">
        <v>7.4196271667395095E-6</v>
      </c>
      <c r="H10" s="24">
        <v>7.0797969120091498E-6</v>
      </c>
      <c r="I10" s="24">
        <v>6.7736046645389406E-6</v>
      </c>
      <c r="J10" s="24">
        <v>7.3867257008390001E-6</v>
      </c>
      <c r="K10" s="24">
        <v>1.124175689399123E-5</v>
      </c>
      <c r="L10" s="24">
        <v>556.40413886036117</v>
      </c>
      <c r="M10" s="24">
        <v>1320.0747077447672</v>
      </c>
      <c r="N10" s="24">
        <v>2317.5689131726072</v>
      </c>
      <c r="O10" s="24">
        <v>3224.2830373040665</v>
      </c>
      <c r="P10" s="24">
        <v>4043.0759647431437</v>
      </c>
      <c r="Q10" s="24">
        <v>4792.8894708056641</v>
      </c>
      <c r="R10" s="24">
        <v>5440.4337131969587</v>
      </c>
      <c r="S10" s="24">
        <v>6030.8078220775515</v>
      </c>
      <c r="T10" s="24">
        <v>6556.5916888980391</v>
      </c>
      <c r="U10" s="24">
        <v>7067.2650334134496</v>
      </c>
      <c r="V10" s="24">
        <v>7480.4563996785819</v>
      </c>
      <c r="W10" s="24">
        <v>7137.8400731874453</v>
      </c>
      <c r="X10" s="24">
        <v>6810.9160976581225</v>
      </c>
      <c r="Y10" s="24">
        <v>6516.3526047794621</v>
      </c>
      <c r="Z10" s="24">
        <v>6200.5066890693815</v>
      </c>
      <c r="AA10" s="24">
        <v>5916.5140139320874</v>
      </c>
      <c r="AB10" s="24">
        <v>5645.5286378243945</v>
      </c>
      <c r="AC10" s="24">
        <v>5401.3666768028634</v>
      </c>
      <c r="AD10" s="24">
        <v>5139.5638395581409</v>
      </c>
      <c r="AE10" s="24">
        <v>4904.1639675752676</v>
      </c>
    </row>
    <row r="11" spans="1:31" x14ac:dyDescent="0.35">
      <c r="A11" s="22" t="s">
        <v>40</v>
      </c>
      <c r="B11" s="22" t="s">
        <v>153</v>
      </c>
      <c r="C11" s="32">
        <v>4.0897358187135992E-3</v>
      </c>
      <c r="D11" s="32">
        <v>4278.3328541997198</v>
      </c>
      <c r="E11" s="32">
        <v>14086.695745967929</v>
      </c>
      <c r="F11" s="32">
        <v>22912.935277329769</v>
      </c>
      <c r="G11" s="32">
        <v>31180.034569915162</v>
      </c>
      <c r="H11" s="32">
        <v>38916.67897908701</v>
      </c>
      <c r="I11" s="32">
        <v>46001.958279593724</v>
      </c>
      <c r="J11" s="32">
        <v>61083.446904976117</v>
      </c>
      <c r="K11" s="32">
        <v>124664.50675004951</v>
      </c>
      <c r="L11" s="32">
        <v>119511.08616317317</v>
      </c>
      <c r="M11" s="32">
        <v>115130.11755758223</v>
      </c>
      <c r="N11" s="32">
        <v>110611.26988509869</v>
      </c>
      <c r="O11" s="32">
        <v>106677.81786431138</v>
      </c>
      <c r="P11" s="32">
        <v>106495.65591347737</v>
      </c>
      <c r="Q11" s="32">
        <v>102814.52637457517</v>
      </c>
      <c r="R11" s="32">
        <v>99559.462360019737</v>
      </c>
      <c r="S11" s="32">
        <v>136519.34813004511</v>
      </c>
      <c r="T11" s="32">
        <v>134453.76842728246</v>
      </c>
      <c r="U11" s="32">
        <v>133145.18474618928</v>
      </c>
      <c r="V11" s="32">
        <v>127447.41226098128</v>
      </c>
      <c r="W11" s="32">
        <v>132768.54010673269</v>
      </c>
      <c r="X11" s="32">
        <v>156463.98727703106</v>
      </c>
      <c r="Y11" s="32">
        <v>153169.25268895534</v>
      </c>
      <c r="Z11" s="32">
        <v>153887.95218236267</v>
      </c>
      <c r="AA11" s="32">
        <v>163043.41654054707</v>
      </c>
      <c r="AB11" s="32">
        <v>200582.31828500019</v>
      </c>
      <c r="AC11" s="32">
        <v>192008.54553705204</v>
      </c>
      <c r="AD11" s="32">
        <v>189518.33512968378</v>
      </c>
      <c r="AE11" s="32">
        <v>211482.18164394004</v>
      </c>
    </row>
  </sheetData>
  <sheetProtection algorithmName="SHA-512" hashValue="mudi6olf0DsfVZCX6ps5E7UchrQsXKH1O11I1OOScjpNOTdJcdwAxYRj459mjsYZwSZKBQjHMTo8xUCfFZevXw==" saltValue="/g7KDSORURkYVHuSl+HqMQ=="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ABC6D-5CCC-4D1A-AA18-044AA3776B5C}">
  <sheetPr codeName="Sheet16">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3.13040775E-3</v>
      </c>
      <c r="D6" s="24">
        <v>3.1226881099999993E-3</v>
      </c>
      <c r="E6" s="24">
        <v>3.1419509500000002E-3</v>
      </c>
      <c r="F6" s="24">
        <v>168.73232913467999</v>
      </c>
      <c r="G6" s="24">
        <v>3.1745802600000005E-3</v>
      </c>
      <c r="H6" s="24">
        <v>3.1644217099999999E-3</v>
      </c>
      <c r="I6" s="24">
        <v>3.1611209499999991E-3</v>
      </c>
      <c r="J6" s="24">
        <v>3.1774162299999993E-3</v>
      </c>
      <c r="K6" s="24">
        <v>3.15148487E-3</v>
      </c>
      <c r="L6" s="24">
        <v>3.1467915699999994E-3</v>
      </c>
      <c r="M6" s="24">
        <v>3.1725523400000003E-3</v>
      </c>
      <c r="N6" s="24">
        <v>1372.16202158747</v>
      </c>
      <c r="O6" s="24">
        <v>3.2840757099999998E-3</v>
      </c>
      <c r="P6" s="24">
        <v>3.3059678699999999E-3</v>
      </c>
      <c r="Q6" s="24">
        <v>3.2973594599999987E-3</v>
      </c>
      <c r="R6" s="24">
        <v>3.29077948E-3</v>
      </c>
      <c r="S6" s="24">
        <v>10386.49693319045</v>
      </c>
      <c r="T6" s="24">
        <v>3.4062906299999985E-3</v>
      </c>
      <c r="U6" s="24">
        <v>9365.0938046555002</v>
      </c>
      <c r="V6" s="24">
        <v>36.117062277059986</v>
      </c>
      <c r="W6" s="24">
        <v>35114.220423651896</v>
      </c>
      <c r="X6" s="24">
        <v>54.723116805300002</v>
      </c>
      <c r="Y6" s="24">
        <v>786.0462951695099</v>
      </c>
      <c r="Z6" s="24">
        <v>10948.696233227201</v>
      </c>
      <c r="AA6" s="24">
        <v>1372.2998911644399</v>
      </c>
      <c r="AB6" s="24">
        <v>24.0064475631</v>
      </c>
      <c r="AC6" s="24">
        <v>3.4462096499999996E-3</v>
      </c>
      <c r="AD6" s="24">
        <v>636.62857094773995</v>
      </c>
      <c r="AE6" s="24">
        <v>272.63043971345002</v>
      </c>
    </row>
    <row r="7" spans="1:31" x14ac:dyDescent="0.35">
      <c r="A7" s="28" t="s">
        <v>131</v>
      </c>
      <c r="B7" s="28" t="s">
        <v>67</v>
      </c>
      <c r="C7" s="24">
        <v>3.1248951599999993E-3</v>
      </c>
      <c r="D7" s="24">
        <v>3.1189858099999997E-3</v>
      </c>
      <c r="E7" s="24">
        <v>3.130891030000001E-3</v>
      </c>
      <c r="F7" s="24">
        <v>3.1621196100000003E-3</v>
      </c>
      <c r="G7" s="24">
        <v>3.1686951499999986E-3</v>
      </c>
      <c r="H7" s="24">
        <v>3.1609250999999989E-3</v>
      </c>
      <c r="I7" s="24">
        <v>3.16050447E-3</v>
      </c>
      <c r="J7" s="24">
        <v>3.1848757900000001E-3</v>
      </c>
      <c r="K7" s="24">
        <v>3.1527347699999986E-3</v>
      </c>
      <c r="L7" s="24">
        <v>3.1523645800000002E-3</v>
      </c>
      <c r="M7" s="24">
        <v>3.1832135099999991E-3</v>
      </c>
      <c r="N7" s="24">
        <v>237.21716119694</v>
      </c>
      <c r="O7" s="24">
        <v>13946.7370725811</v>
      </c>
      <c r="P7" s="24">
        <v>98.181521082719897</v>
      </c>
      <c r="Q7" s="24">
        <v>156.06618408667003</v>
      </c>
      <c r="R7" s="24">
        <v>60.390981987050004</v>
      </c>
      <c r="S7" s="24">
        <v>75915.939460000009</v>
      </c>
      <c r="T7" s="24">
        <v>239.76047926339999</v>
      </c>
      <c r="U7" s="24">
        <v>11427.758871134502</v>
      </c>
      <c r="V7" s="24">
        <v>3444.5366646768302</v>
      </c>
      <c r="W7" s="24">
        <v>4149.1592253882</v>
      </c>
      <c r="X7" s="24">
        <v>22638.240413445728</v>
      </c>
      <c r="Y7" s="24">
        <v>8379.8094239282</v>
      </c>
      <c r="Z7" s="24">
        <v>8231.55595270306</v>
      </c>
      <c r="AA7" s="24">
        <v>3978.9575397065</v>
      </c>
      <c r="AB7" s="24">
        <v>80895.331699999995</v>
      </c>
      <c r="AC7" s="24">
        <v>1453.472136953</v>
      </c>
      <c r="AD7" s="24">
        <v>5745.5716367703499</v>
      </c>
      <c r="AE7" s="24">
        <v>11735.252412955298</v>
      </c>
    </row>
    <row r="8" spans="1:31" x14ac:dyDescent="0.35">
      <c r="A8" s="28" t="s">
        <v>132</v>
      </c>
      <c r="B8" s="28" t="s">
        <v>67</v>
      </c>
      <c r="C8" s="24">
        <v>3.0857329399999996E-3</v>
      </c>
      <c r="D8" s="24">
        <v>3.0664565199999983E-3</v>
      </c>
      <c r="E8" s="24">
        <v>3.0872227400000002E-3</v>
      </c>
      <c r="F8" s="24">
        <v>3.1195845699999998E-3</v>
      </c>
      <c r="G8" s="24">
        <v>3.1224746099999981E-3</v>
      </c>
      <c r="H8" s="24">
        <v>3.1058908699999992E-3</v>
      </c>
      <c r="I8" s="24">
        <v>3.1179433499999992E-3</v>
      </c>
      <c r="J8" s="24">
        <v>3.1208323599999995E-3</v>
      </c>
      <c r="K8" s="24">
        <v>3.0976136199999996E-3</v>
      </c>
      <c r="L8" s="24">
        <v>3.0925372399999988E-3</v>
      </c>
      <c r="M8" s="24">
        <v>3.1201660999999993E-3</v>
      </c>
      <c r="N8" s="24">
        <v>144.19886727168</v>
      </c>
      <c r="O8" s="24">
        <v>3.208697009999999E-3</v>
      </c>
      <c r="P8" s="24">
        <v>3.2443893299999998E-3</v>
      </c>
      <c r="Q8" s="24">
        <v>3.2190513300000001E-3</v>
      </c>
      <c r="R8" s="24">
        <v>3.2057184799999987E-3</v>
      </c>
      <c r="S8" s="24">
        <v>1973.9789801453001</v>
      </c>
      <c r="T8" s="24">
        <v>3.2687418099999989E-3</v>
      </c>
      <c r="U8" s="24">
        <v>2285.34663391397</v>
      </c>
      <c r="V8" s="24">
        <v>0.84031542641000001</v>
      </c>
      <c r="W8" s="24">
        <v>17169.214385927753</v>
      </c>
      <c r="X8" s="24">
        <v>3.3139911900000002E-3</v>
      </c>
      <c r="Y8" s="24">
        <v>277.4911261702199</v>
      </c>
      <c r="Z8" s="24">
        <v>9970.7668559572812</v>
      </c>
      <c r="AA8" s="24">
        <v>174.07638197674001</v>
      </c>
      <c r="AB8" s="24">
        <v>3.30200636E-3</v>
      </c>
      <c r="AC8" s="24">
        <v>3.31890555E-3</v>
      </c>
      <c r="AD8" s="24">
        <v>331.20581717496998</v>
      </c>
      <c r="AE8" s="24">
        <v>211.86900793418999</v>
      </c>
    </row>
    <row r="9" spans="1:31" x14ac:dyDescent="0.35">
      <c r="A9" s="28" t="s">
        <v>133</v>
      </c>
      <c r="B9" s="28" t="s">
        <v>67</v>
      </c>
      <c r="C9" s="24">
        <v>3.1278870100000002E-3</v>
      </c>
      <c r="D9" s="24">
        <v>3.0989454599999995E-3</v>
      </c>
      <c r="E9" s="24">
        <v>3.1807177500000005E-3</v>
      </c>
      <c r="F9" s="24">
        <v>3.1479834799999998E-3</v>
      </c>
      <c r="G9" s="24">
        <v>3.1532039299999991E-3</v>
      </c>
      <c r="H9" s="24">
        <v>3.1218030100000006E-3</v>
      </c>
      <c r="I9" s="24">
        <v>3.1240573000000001E-3</v>
      </c>
      <c r="J9" s="24">
        <v>3.12861847E-3</v>
      </c>
      <c r="K9" s="24">
        <v>3.09575955E-3</v>
      </c>
      <c r="L9" s="24">
        <v>3.0853220600000003E-3</v>
      </c>
      <c r="M9" s="24">
        <v>3.1354693799999999E-3</v>
      </c>
      <c r="N9" s="24">
        <v>689.1764790236399</v>
      </c>
      <c r="O9" s="24">
        <v>3.2000429899999992E-3</v>
      </c>
      <c r="P9" s="24">
        <v>3.2382071600000001E-3</v>
      </c>
      <c r="Q9" s="24">
        <v>8.8175941472700003</v>
      </c>
      <c r="R9" s="24">
        <v>90.050161993059902</v>
      </c>
      <c r="S9" s="24">
        <v>4403.4360203347997</v>
      </c>
      <c r="T9" s="24">
        <v>3.2445250300000002E-3</v>
      </c>
      <c r="U9" s="24">
        <v>5474.1642369439005</v>
      </c>
      <c r="V9" s="24">
        <v>25.010304958799999</v>
      </c>
      <c r="W9" s="24">
        <v>8352.2117282622003</v>
      </c>
      <c r="X9" s="24">
        <v>3.2653598799999989E-3</v>
      </c>
      <c r="Y9" s="24">
        <v>454.99649882010993</v>
      </c>
      <c r="Z9" s="24">
        <v>4537.6365568236506</v>
      </c>
      <c r="AA9" s="24">
        <v>4621.2556017506004</v>
      </c>
      <c r="AB9" s="24">
        <v>63.533756481440001</v>
      </c>
      <c r="AC9" s="24">
        <v>3.2418588999999992E-3</v>
      </c>
      <c r="AD9" s="24">
        <v>378.76847231353003</v>
      </c>
      <c r="AE9" s="24">
        <v>153.42828254137987</v>
      </c>
    </row>
    <row r="10" spans="1:31" x14ac:dyDescent="0.35">
      <c r="A10" s="28" t="s">
        <v>134</v>
      </c>
      <c r="B10" s="28" t="s">
        <v>67</v>
      </c>
      <c r="C10" s="24">
        <v>2.5787366899999993E-3</v>
      </c>
      <c r="D10" s="24">
        <v>2.56608675E-3</v>
      </c>
      <c r="E10" s="24">
        <v>2.5801519500000003E-3</v>
      </c>
      <c r="F10" s="24">
        <v>2.5717322799999999E-3</v>
      </c>
      <c r="G10" s="24">
        <v>2.5559507099999984E-3</v>
      </c>
      <c r="H10" s="24">
        <v>2.5556138500000005E-3</v>
      </c>
      <c r="I10" s="24">
        <v>2.5633233499999988E-3</v>
      </c>
      <c r="J10" s="24">
        <v>2.5562788700000004E-3</v>
      </c>
      <c r="K10" s="24">
        <v>2.5563697499999998E-3</v>
      </c>
      <c r="L10" s="24">
        <v>2.5556835899999998E-3</v>
      </c>
      <c r="M10" s="24">
        <v>2.5504096599999995E-3</v>
      </c>
      <c r="N10" s="24">
        <v>2.5446897700000001E-3</v>
      </c>
      <c r="O10" s="24">
        <v>2.5432053799999991E-3</v>
      </c>
      <c r="P10" s="24">
        <v>2.5408379400000004E-3</v>
      </c>
      <c r="Q10" s="24">
        <v>2.5465780799999995E-3</v>
      </c>
      <c r="R10" s="24">
        <v>2.5387554599999983E-3</v>
      </c>
      <c r="S10" s="24">
        <v>2.538581099999999E-3</v>
      </c>
      <c r="T10" s="24">
        <v>2.5373912800000001E-3</v>
      </c>
      <c r="U10" s="24">
        <v>574.15130430349996</v>
      </c>
      <c r="V10" s="24">
        <v>2.5355137499999997E-3</v>
      </c>
      <c r="W10" s="24">
        <v>538.15450153197003</v>
      </c>
      <c r="X10" s="24">
        <v>2.535344939999999E-3</v>
      </c>
      <c r="Y10" s="24">
        <v>2.541850349999999E-3</v>
      </c>
      <c r="Z10" s="24">
        <v>39.671104468260005</v>
      </c>
      <c r="AA10" s="24">
        <v>2.5328061499999997E-3</v>
      </c>
      <c r="AB10" s="24">
        <v>2.5328681599999995E-3</v>
      </c>
      <c r="AC10" s="24">
        <v>2.5392484000000002E-3</v>
      </c>
      <c r="AD10" s="24">
        <v>49.535694500380004</v>
      </c>
      <c r="AE10" s="24">
        <v>2.5304320299999999E-3</v>
      </c>
    </row>
    <row r="11" spans="1:31" x14ac:dyDescent="0.35">
      <c r="A11" s="22" t="s">
        <v>40</v>
      </c>
      <c r="B11" s="22" t="s">
        <v>153</v>
      </c>
      <c r="C11" s="32">
        <v>1.5047659549999998E-2</v>
      </c>
      <c r="D11" s="32">
        <v>1.4973162649999998E-2</v>
      </c>
      <c r="E11" s="32">
        <v>1.5120934420000003E-2</v>
      </c>
      <c r="F11" s="32">
        <v>168.74433055461998</v>
      </c>
      <c r="G11" s="32">
        <v>1.5174904659999995E-2</v>
      </c>
      <c r="H11" s="32">
        <v>1.5108654539999999E-2</v>
      </c>
      <c r="I11" s="32">
        <v>1.5126949419999997E-2</v>
      </c>
      <c r="J11" s="32">
        <v>1.5168021720000001E-2</v>
      </c>
      <c r="K11" s="32">
        <v>1.5053962559999998E-2</v>
      </c>
      <c r="L11" s="32">
        <v>1.503269904E-2</v>
      </c>
      <c r="M11" s="32">
        <v>1.5161810989999998E-2</v>
      </c>
      <c r="N11" s="32">
        <v>2442.7570737694996</v>
      </c>
      <c r="O11" s="32">
        <v>13946.74930860219</v>
      </c>
      <c r="P11" s="32">
        <v>98.193850485019908</v>
      </c>
      <c r="Q11" s="32">
        <v>164.89284122281003</v>
      </c>
      <c r="R11" s="32">
        <v>150.45017923352989</v>
      </c>
      <c r="S11" s="32">
        <v>92679.853932251674</v>
      </c>
      <c r="T11" s="32">
        <v>239.77293621214997</v>
      </c>
      <c r="U11" s="32">
        <v>29126.514850951375</v>
      </c>
      <c r="V11" s="32">
        <v>3506.5068828528506</v>
      </c>
      <c r="W11" s="32">
        <v>65322.960264762012</v>
      </c>
      <c r="X11" s="32">
        <v>22692.972644947036</v>
      </c>
      <c r="Y11" s="32">
        <v>9898.34588593839</v>
      </c>
      <c r="Z11" s="32">
        <v>33728.326703179453</v>
      </c>
      <c r="AA11" s="32">
        <v>10146.591947404429</v>
      </c>
      <c r="AB11" s="32">
        <v>80982.877738919051</v>
      </c>
      <c r="AC11" s="32">
        <v>1453.4846831755001</v>
      </c>
      <c r="AD11" s="32">
        <v>7141.7101917069695</v>
      </c>
      <c r="AE11" s="32">
        <v>12373.182673576348</v>
      </c>
    </row>
  </sheetData>
  <sheetProtection algorithmName="SHA-512" hashValue="F/wzB+ntWkKBwzqCzK4B7KW18Ctoi+GLNjOKmvedBMEc5lAd2mM0ST1J0teiAOva2YRUIjzRfQ3ebrPNvs4EPA==" saltValue="2NllHiJKHVwcb2PI6PJp6g=="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607AE-E293-42F0-B01A-6DA94BB8E52D}">
  <sheetPr codeName="Sheet21">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155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2.6538091856243502E-6</v>
      </c>
      <c r="G7" s="24">
        <v>4.5284495334472704E-6</v>
      </c>
      <c r="H7" s="24">
        <v>4.3210396294316695E-6</v>
      </c>
      <c r="I7" s="24">
        <v>4.1341601395271997E-6</v>
      </c>
      <c r="J7" s="24">
        <v>3.9337784729483603E-6</v>
      </c>
      <c r="K7" s="24">
        <v>3.7536054116242698E-6</v>
      </c>
      <c r="L7" s="24">
        <v>3.5816845516506398E-6</v>
      </c>
      <c r="M7" s="24">
        <v>3.4267812322151701E-6</v>
      </c>
      <c r="N7" s="24">
        <v>3.2606860372692701E-6</v>
      </c>
      <c r="O7" s="24">
        <v>3.1113416373770202E-6</v>
      </c>
      <c r="P7" s="24">
        <v>2.96883743906328E-6</v>
      </c>
      <c r="Q7" s="24">
        <v>2.8404389808676102E-6</v>
      </c>
      <c r="R7" s="24">
        <v>3.6062372438264699E-6</v>
      </c>
      <c r="S7" s="24">
        <v>4.3644331202432399E-6</v>
      </c>
      <c r="T7" s="24">
        <v>4.1645354184214303E-6</v>
      </c>
      <c r="U7" s="24">
        <v>4.9999822878377997E-6</v>
      </c>
      <c r="V7" s="24">
        <v>4.7576344469493399E-6</v>
      </c>
      <c r="W7" s="24">
        <v>5.62795686081079E-6</v>
      </c>
      <c r="X7" s="24">
        <v>5.3701878421471097E-6</v>
      </c>
      <c r="Y7" s="24">
        <v>5.1379340211462496E-6</v>
      </c>
      <c r="Z7" s="24">
        <v>5.8439448797991797E-6</v>
      </c>
      <c r="AA7" s="24">
        <v>6.3482376302136606E-6</v>
      </c>
      <c r="AB7" s="24">
        <v>6.9570452983696598E-6</v>
      </c>
      <c r="AC7" s="24">
        <v>7.3208980421436E-6</v>
      </c>
      <c r="AD7" s="24">
        <v>7.813946944362131E-6</v>
      </c>
      <c r="AE7" s="24">
        <v>8.7907932659820909E-6</v>
      </c>
    </row>
    <row r="8" spans="1:31" x14ac:dyDescent="0.35">
      <c r="A8" s="28" t="s">
        <v>132</v>
      </c>
      <c r="B8" s="28" t="s">
        <v>75</v>
      </c>
      <c r="C8" s="24">
        <v>0</v>
      </c>
      <c r="D8" s="24">
        <v>0</v>
      </c>
      <c r="E8" s="24">
        <v>0</v>
      </c>
      <c r="F8" s="24">
        <v>5861.9705125640794</v>
      </c>
      <c r="G8" s="24">
        <v>5593.4833112884498</v>
      </c>
      <c r="H8" s="24">
        <v>5337.2944608749895</v>
      </c>
      <c r="I8" s="24">
        <v>5806.9486159335002</v>
      </c>
      <c r="J8" s="24">
        <v>5525.4873286780694</v>
      </c>
      <c r="K8" s="24">
        <v>5450.2957662813196</v>
      </c>
      <c r="L8" s="24">
        <v>5200.6638991873706</v>
      </c>
      <c r="M8" s="24">
        <v>5766.6998382682295</v>
      </c>
      <c r="N8" s="24">
        <v>5524.0188807412596</v>
      </c>
      <c r="O8" s="24">
        <v>5271.0103802881904</v>
      </c>
      <c r="P8" s="24">
        <v>5029.5900555244998</v>
      </c>
      <c r="Q8" s="24">
        <v>4812.0666573119597</v>
      </c>
      <c r="R8" s="24">
        <v>4578.8270393305602</v>
      </c>
      <c r="S8" s="24">
        <v>5574.2866433633399</v>
      </c>
      <c r="T8" s="24">
        <v>5318.9758035538798</v>
      </c>
      <c r="U8" s="24">
        <v>5088.9368393373597</v>
      </c>
      <c r="V8" s="24">
        <v>4842.2773944766996</v>
      </c>
      <c r="W8" s="24">
        <v>4620.4936951802301</v>
      </c>
      <c r="X8" s="24">
        <v>4408.8680279968503</v>
      </c>
      <c r="Y8" s="24">
        <v>4218.1900711190201</v>
      </c>
      <c r="Z8" s="24">
        <v>4013.7354962162599</v>
      </c>
      <c r="AA8" s="24">
        <v>3829.9002818874601</v>
      </c>
      <c r="AB8" s="24">
        <v>3654.4850012901902</v>
      </c>
      <c r="AC8" s="24">
        <v>3703.00803663748</v>
      </c>
      <c r="AD8" s="24">
        <v>5024.8217794404109</v>
      </c>
      <c r="AE8" s="24">
        <v>4794.6773070934096</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1249.3544604062001</v>
      </c>
      <c r="D10" s="24">
        <v>1399.19736104555</v>
      </c>
      <c r="E10" s="24">
        <v>1588.6246597977999</v>
      </c>
      <c r="F10" s="24">
        <v>973.85252460000004</v>
      </c>
      <c r="G10" s="24">
        <v>659.27109929999995</v>
      </c>
      <c r="H10" s="24">
        <v>977.96345999999994</v>
      </c>
      <c r="I10" s="24">
        <v>745.40549599999986</v>
      </c>
      <c r="J10" s="24">
        <v>779.29610000000002</v>
      </c>
      <c r="K10" s="24">
        <v>1086.2054699999999</v>
      </c>
      <c r="L10" s="24">
        <v>1289.0457900000001</v>
      </c>
      <c r="M10" s="24">
        <v>1450.147686</v>
      </c>
      <c r="N10" s="24">
        <v>1425.711534</v>
      </c>
      <c r="O10" s="24">
        <v>1521.694904</v>
      </c>
      <c r="P10" s="24">
        <v>1731.6266499999999</v>
      </c>
      <c r="Q10" s="24">
        <v>1884.1160300000001</v>
      </c>
      <c r="R10" s="24">
        <v>1968.6171099999999</v>
      </c>
      <c r="S10" s="24">
        <v>1872.7041300000001</v>
      </c>
      <c r="T10" s="24">
        <v>1791.7073339999999</v>
      </c>
      <c r="U10" s="24">
        <v>1771.51144</v>
      </c>
      <c r="V10" s="24">
        <v>1916.910026</v>
      </c>
      <c r="W10" s="24">
        <v>1702.66652</v>
      </c>
      <c r="X10" s="24">
        <v>1642.35493</v>
      </c>
      <c r="Y10" s="24">
        <v>1689.82017</v>
      </c>
      <c r="Z10" s="24">
        <v>1618.9371400000002</v>
      </c>
      <c r="AA10" s="24">
        <v>1560.86151</v>
      </c>
      <c r="AB10" s="24">
        <v>1417.42931</v>
      </c>
      <c r="AC10" s="24">
        <v>1356.2006000000001</v>
      </c>
      <c r="AD10" s="24">
        <v>1276.56873</v>
      </c>
      <c r="AE10" s="24">
        <v>1298.04177</v>
      </c>
    </row>
    <row r="11" spans="1:31" x14ac:dyDescent="0.35">
      <c r="A11" s="22" t="s">
        <v>40</v>
      </c>
      <c r="B11" s="22" t="s">
        <v>153</v>
      </c>
      <c r="C11" s="32">
        <v>1249.3544604062001</v>
      </c>
      <c r="D11" s="32">
        <v>1399.19736104555</v>
      </c>
      <c r="E11" s="32">
        <v>1588.6246597977999</v>
      </c>
      <c r="F11" s="32">
        <v>6835.8230398178885</v>
      </c>
      <c r="G11" s="32">
        <v>6252.7544151168995</v>
      </c>
      <c r="H11" s="32">
        <v>6315.2579251960287</v>
      </c>
      <c r="I11" s="32">
        <v>6552.3541160676596</v>
      </c>
      <c r="J11" s="32">
        <v>6304.7834326118482</v>
      </c>
      <c r="K11" s="32">
        <v>6536.5012400349251</v>
      </c>
      <c r="L11" s="32">
        <v>6489.7096927690554</v>
      </c>
      <c r="M11" s="32">
        <v>7216.8475276950112</v>
      </c>
      <c r="N11" s="32">
        <v>6949.7304180019455</v>
      </c>
      <c r="O11" s="32">
        <v>6792.7052873995317</v>
      </c>
      <c r="P11" s="32">
        <v>6761.2167084933371</v>
      </c>
      <c r="Q11" s="32">
        <v>6696.1826901523991</v>
      </c>
      <c r="R11" s="32">
        <v>6547.4441529367978</v>
      </c>
      <c r="S11" s="32">
        <v>7446.9907777277731</v>
      </c>
      <c r="T11" s="32">
        <v>7110.6831417184148</v>
      </c>
      <c r="U11" s="32">
        <v>6860.4482843373426</v>
      </c>
      <c r="V11" s="32">
        <v>6759.1874252343332</v>
      </c>
      <c r="W11" s="32">
        <v>6323.1602208081868</v>
      </c>
      <c r="X11" s="32">
        <v>6051.2229633670377</v>
      </c>
      <c r="Y11" s="32">
        <v>5908.0102462569539</v>
      </c>
      <c r="Z11" s="32">
        <v>5632.6726420602054</v>
      </c>
      <c r="AA11" s="32">
        <v>5390.7617982356978</v>
      </c>
      <c r="AB11" s="32">
        <v>5071.9143182472353</v>
      </c>
      <c r="AC11" s="32">
        <v>5059.2086439583782</v>
      </c>
      <c r="AD11" s="32">
        <v>6301.3905172543582</v>
      </c>
      <c r="AE11" s="32">
        <v>6092.7190858842023</v>
      </c>
    </row>
  </sheetData>
  <sheetProtection algorithmName="SHA-512" hashValue="s1J+R4QgO3uIYo0qakPiCSVvBjTTUlOAzXSHnftC4IdtYHE6FGY9Gl6bFI1jWOCwbUOXy55mEvDiLeiTXNJfmA==" saltValue="1U1YfunjJFjVjTQ7q4l0MQ=="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AD585-A3B3-49E4-8DD7-81CE4D07BAE1}">
  <sheetPr codeName="Sheet32">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9.3130173073623885E-5</v>
      </c>
      <c r="D6" s="24">
        <v>480.01916583849021</v>
      </c>
      <c r="E6" s="24">
        <v>1580.4959486511266</v>
      </c>
      <c r="F6" s="24">
        <v>2570.7807419971082</v>
      </c>
      <c r="G6" s="24">
        <v>3498.3312266511798</v>
      </c>
      <c r="H6" s="24">
        <v>4366.3657786323793</v>
      </c>
      <c r="I6" s="24">
        <v>5161.318391897762</v>
      </c>
      <c r="J6" s="24">
        <v>5847.2589210664619</v>
      </c>
      <c r="K6" s="24">
        <v>13965.202005065714</v>
      </c>
      <c r="L6" s="24">
        <v>13325.574427277399</v>
      </c>
      <c r="M6" s="24">
        <v>12749.260215186752</v>
      </c>
      <c r="N6" s="24">
        <v>12131.306891284865</v>
      </c>
      <c r="O6" s="24">
        <v>11575.674510484816</v>
      </c>
      <c r="P6" s="24">
        <v>11045.490941567474</v>
      </c>
      <c r="Q6" s="24">
        <v>10567.787456147516</v>
      </c>
      <c r="R6" s="24">
        <v>10055.569559101337</v>
      </c>
      <c r="S6" s="24">
        <v>9870.4209681424018</v>
      </c>
      <c r="T6" s="24">
        <v>9490.7787883533729</v>
      </c>
      <c r="U6" s="24">
        <v>9320.1461008540064</v>
      </c>
      <c r="V6" s="24">
        <v>8868.4010668736755</v>
      </c>
      <c r="W6" s="24">
        <v>9864.1112366732486</v>
      </c>
      <c r="X6" s="24">
        <v>11058.854888052661</v>
      </c>
      <c r="Y6" s="24">
        <v>10738.168441516915</v>
      </c>
      <c r="Z6" s="24">
        <v>10217.692211145253</v>
      </c>
      <c r="AA6" s="24">
        <v>10079.853932939252</v>
      </c>
      <c r="AB6" s="24">
        <v>10892.886424110653</v>
      </c>
      <c r="AC6" s="24">
        <v>10656.121537963509</v>
      </c>
      <c r="AD6" s="24">
        <v>10615.331587214847</v>
      </c>
      <c r="AE6" s="24">
        <v>10642.948735866625</v>
      </c>
    </row>
    <row r="7" spans="1:31" x14ac:dyDescent="0.35">
      <c r="A7" s="28" t="s">
        <v>131</v>
      </c>
      <c r="B7" s="28" t="s">
        <v>79</v>
      </c>
      <c r="C7" s="24">
        <v>3.5318349150727902E-4</v>
      </c>
      <c r="D7" s="24">
        <v>3.6493137473169444E-4</v>
      </c>
      <c r="E7" s="24">
        <v>3.6420909344526118E-4</v>
      </c>
      <c r="F7" s="24">
        <v>563.38225045738648</v>
      </c>
      <c r="G7" s="24">
        <v>891.29432201105078</v>
      </c>
      <c r="H7" s="24">
        <v>930.65321387920369</v>
      </c>
      <c r="I7" s="24">
        <v>1280.3235702224447</v>
      </c>
      <c r="J7" s="24">
        <v>1712.7271778955148</v>
      </c>
      <c r="K7" s="24">
        <v>1634.2989931982877</v>
      </c>
      <c r="L7" s="24">
        <v>1559.4456045474424</v>
      </c>
      <c r="M7" s="24">
        <v>1492.0015585984045</v>
      </c>
      <c r="N7" s="24">
        <v>1419.6846380875713</v>
      </c>
      <c r="O7" s="24">
        <v>1366.0264161216005</v>
      </c>
      <c r="P7" s="24">
        <v>1657.8777330398141</v>
      </c>
      <c r="Q7" s="24">
        <v>1586.1766255731461</v>
      </c>
      <c r="R7" s="24">
        <v>1545.9485904348364</v>
      </c>
      <c r="S7" s="24">
        <v>2852.4693651052535</v>
      </c>
      <c r="T7" s="24">
        <v>2721.8219128966707</v>
      </c>
      <c r="U7" s="24">
        <v>2604.1065637793367</v>
      </c>
      <c r="V7" s="24">
        <v>2477.8861984273253</v>
      </c>
      <c r="W7" s="24">
        <v>2364.3952430285358</v>
      </c>
      <c r="X7" s="24">
        <v>4225.4694737755208</v>
      </c>
      <c r="Y7" s="24">
        <v>4042.7232824170464</v>
      </c>
      <c r="Z7" s="24">
        <v>4043.1996268094199</v>
      </c>
      <c r="AA7" s="24">
        <v>4197.3953392885787</v>
      </c>
      <c r="AB7" s="24">
        <v>5457.8344121146174</v>
      </c>
      <c r="AC7" s="24">
        <v>5221.7899886618115</v>
      </c>
      <c r="AD7" s="24">
        <v>4968.6911870852236</v>
      </c>
      <c r="AE7" s="24">
        <v>5835.2847151573369</v>
      </c>
    </row>
    <row r="8" spans="1:31" x14ac:dyDescent="0.35">
      <c r="A8" s="28" t="s">
        <v>132</v>
      </c>
      <c r="B8" s="28" t="s">
        <v>79</v>
      </c>
      <c r="C8" s="24">
        <v>1.3921112107343172E-4</v>
      </c>
      <c r="D8" s="24">
        <v>1.3810642918694438E-4</v>
      </c>
      <c r="E8" s="24">
        <v>1.3969882127974121E-4</v>
      </c>
      <c r="F8" s="24">
        <v>1.8573869288417361E-4</v>
      </c>
      <c r="G8" s="24">
        <v>1.7723157710899508E-4</v>
      </c>
      <c r="H8" s="24">
        <v>1.6935246453430108E-4</v>
      </c>
      <c r="I8" s="24">
        <v>1.8020854436014399E-4</v>
      </c>
      <c r="J8" s="24">
        <v>1.9735050180487716E-4</v>
      </c>
      <c r="K8" s="24">
        <v>1.9150714008476781E-4</v>
      </c>
      <c r="L8" s="24">
        <v>1.919199460200786E-4</v>
      </c>
      <c r="M8" s="24">
        <v>2.0784563969356511E-4</v>
      </c>
      <c r="N8" s="24">
        <v>283.37131453796957</v>
      </c>
      <c r="O8" s="24">
        <v>963.56294842818068</v>
      </c>
      <c r="P8" s="24">
        <v>919.43130625604272</v>
      </c>
      <c r="Q8" s="24">
        <v>898.89751897436565</v>
      </c>
      <c r="R8" s="24">
        <v>1554.4821445437015</v>
      </c>
      <c r="S8" s="24">
        <v>4142.7811454580769</v>
      </c>
      <c r="T8" s="24">
        <v>3953.0354904624196</v>
      </c>
      <c r="U8" s="24">
        <v>3782.0717476693076</v>
      </c>
      <c r="V8" s="24">
        <v>3598.7558055491545</v>
      </c>
      <c r="W8" s="24">
        <v>3688.4121883632715</v>
      </c>
      <c r="X8" s="24">
        <v>3637.6245038754437</v>
      </c>
      <c r="Y8" s="24">
        <v>4242.8910810333173</v>
      </c>
      <c r="Z8" s="24">
        <v>4037.2392547159548</v>
      </c>
      <c r="AA8" s="24">
        <v>3852.3277469927989</v>
      </c>
      <c r="AB8" s="24">
        <v>4936.9864563983238</v>
      </c>
      <c r="AC8" s="24">
        <v>5019.4810315572895</v>
      </c>
      <c r="AD8" s="24">
        <v>6389.8533518684471</v>
      </c>
      <c r="AE8" s="24">
        <v>6614.9418902266389</v>
      </c>
    </row>
    <row r="9" spans="1:31" x14ac:dyDescent="0.35">
      <c r="A9" s="28" t="s">
        <v>133</v>
      </c>
      <c r="B9" s="28" t="s">
        <v>79</v>
      </c>
      <c r="C9" s="24">
        <v>2.7487859130348626E-4</v>
      </c>
      <c r="D9" s="24">
        <v>2.8334654701953917E-4</v>
      </c>
      <c r="E9" s="24">
        <v>3.3015435329278314E-4</v>
      </c>
      <c r="F9" s="24">
        <v>3.2225435721730967E-4</v>
      </c>
      <c r="G9" s="24">
        <v>3.074946155429512E-4</v>
      </c>
      <c r="H9" s="24">
        <v>2.9394983583843931E-4</v>
      </c>
      <c r="I9" s="24">
        <v>2.9925441514457761E-4</v>
      </c>
      <c r="J9" s="24">
        <v>3.4158121584446376E-4</v>
      </c>
      <c r="K9" s="24">
        <v>3.3082346949741003E-4</v>
      </c>
      <c r="L9" s="24">
        <v>3.3094603274941509E-4</v>
      </c>
      <c r="M9" s="24">
        <v>3.6402269194153302E-4</v>
      </c>
      <c r="N9" s="24">
        <v>709.60875757313113</v>
      </c>
      <c r="O9" s="24">
        <v>677.10778482216131</v>
      </c>
      <c r="P9" s="24">
        <v>646.095264173636</v>
      </c>
      <c r="Q9" s="24">
        <v>1256.6663636329997</v>
      </c>
      <c r="R9" s="24">
        <v>1478.3044683457604</v>
      </c>
      <c r="S9" s="24">
        <v>2405.5153477483186</v>
      </c>
      <c r="T9" s="24">
        <v>2737.4347464898919</v>
      </c>
      <c r="U9" s="24">
        <v>2859.3091228591443</v>
      </c>
      <c r="V9" s="24">
        <v>2720.7191557251858</v>
      </c>
      <c r="W9" s="24">
        <v>2596.106066493051</v>
      </c>
      <c r="X9" s="24">
        <v>2477.2004768744673</v>
      </c>
      <c r="Y9" s="24">
        <v>2370.0649422914216</v>
      </c>
      <c r="Z9" s="24">
        <v>2287.9206623256014</v>
      </c>
      <c r="AA9" s="24">
        <v>2418.1304083719447</v>
      </c>
      <c r="AB9" s="24">
        <v>2391.2660482350102</v>
      </c>
      <c r="AC9" s="24">
        <v>2287.8469029556741</v>
      </c>
      <c r="AD9" s="24">
        <v>2512.5306260842253</v>
      </c>
      <c r="AE9" s="24">
        <v>2598.5737076032642</v>
      </c>
    </row>
    <row r="10" spans="1:31" x14ac:dyDescent="0.35">
      <c r="A10" s="28" t="s">
        <v>134</v>
      </c>
      <c r="B10" s="28" t="s">
        <v>79</v>
      </c>
      <c r="C10" s="24">
        <v>1.2703966969072677E-4</v>
      </c>
      <c r="D10" s="24">
        <v>1.2494498749722455E-4</v>
      </c>
      <c r="E10" s="24">
        <v>187.5461333824727</v>
      </c>
      <c r="F10" s="24">
        <v>356.91192838293034</v>
      </c>
      <c r="G10" s="24">
        <v>510.53006782135088</v>
      </c>
      <c r="H10" s="24">
        <v>644.46800698492837</v>
      </c>
      <c r="I10" s="24">
        <v>767.11290607625597</v>
      </c>
      <c r="J10" s="24">
        <v>873.15269352776249</v>
      </c>
      <c r="K10" s="24">
        <v>969.8227529549506</v>
      </c>
      <c r="L10" s="24">
        <v>1059.7726912584687</v>
      </c>
      <c r="M10" s="24">
        <v>1177.1672911203359</v>
      </c>
      <c r="N10" s="24">
        <v>1325.77721194527</v>
      </c>
      <c r="O10" s="24">
        <v>1461.3019832455459</v>
      </c>
      <c r="P10" s="24">
        <v>1581.630759757297</v>
      </c>
      <c r="Q10" s="24">
        <v>1692.387174374792</v>
      </c>
      <c r="R10" s="24">
        <v>1780.8340077005091</v>
      </c>
      <c r="S10" s="24">
        <v>1861.9371370319529</v>
      </c>
      <c r="T10" s="24">
        <v>1932.0500675987319</v>
      </c>
      <c r="U10" s="24">
        <v>2002.37904216321</v>
      </c>
      <c r="V10" s="24">
        <v>2051.7528097733452</v>
      </c>
      <c r="W10" s="24">
        <v>1957.7793978592531</v>
      </c>
      <c r="X10" s="24">
        <v>1868.1101117173839</v>
      </c>
      <c r="Y10" s="24">
        <v>1787.3167159833429</v>
      </c>
      <c r="Z10" s="24">
        <v>1700.6859396791901</v>
      </c>
      <c r="AA10" s="24">
        <v>1622.7919266147051</v>
      </c>
      <c r="AB10" s="24">
        <v>1548.465578342144</v>
      </c>
      <c r="AC10" s="24">
        <v>1481.4964038425892</v>
      </c>
      <c r="AD10" s="24">
        <v>1409.6886587925978</v>
      </c>
      <c r="AE10" s="24">
        <v>1345.1227658292869</v>
      </c>
    </row>
    <row r="11" spans="1:31" x14ac:dyDescent="0.35">
      <c r="A11" s="22" t="s">
        <v>40</v>
      </c>
      <c r="B11" s="22" t="s">
        <v>153</v>
      </c>
      <c r="C11" s="32">
        <v>9.8744304664854761E-4</v>
      </c>
      <c r="D11" s="32">
        <v>480.02007716782862</v>
      </c>
      <c r="E11" s="32">
        <v>1768.0429160958674</v>
      </c>
      <c r="F11" s="32">
        <v>3491.0754288304752</v>
      </c>
      <c r="G11" s="32">
        <v>4900.1561012097736</v>
      </c>
      <c r="H11" s="32">
        <v>5941.4874627988111</v>
      </c>
      <c r="I11" s="32">
        <v>7208.7553476594221</v>
      </c>
      <c r="J11" s="32">
        <v>8433.1393314214565</v>
      </c>
      <c r="K11" s="32">
        <v>16569.324273549562</v>
      </c>
      <c r="L11" s="32">
        <v>15944.793245949289</v>
      </c>
      <c r="M11" s="32">
        <v>15418.429636773824</v>
      </c>
      <c r="N11" s="32">
        <v>15869.748813428807</v>
      </c>
      <c r="O11" s="32">
        <v>16043.673643102304</v>
      </c>
      <c r="P11" s="32">
        <v>15850.526004794265</v>
      </c>
      <c r="Q11" s="32">
        <v>16001.915138702818</v>
      </c>
      <c r="R11" s="32">
        <v>16415.138770126145</v>
      </c>
      <c r="S11" s="32">
        <v>21133.123963486003</v>
      </c>
      <c r="T11" s="32">
        <v>20835.121005801087</v>
      </c>
      <c r="U11" s="32">
        <v>20568.012577325007</v>
      </c>
      <c r="V11" s="32">
        <v>19717.515036348686</v>
      </c>
      <c r="W11" s="32">
        <v>20470.804132417361</v>
      </c>
      <c r="X11" s="32">
        <v>23267.259454295476</v>
      </c>
      <c r="Y11" s="32">
        <v>23181.164463242043</v>
      </c>
      <c r="Z11" s="32">
        <v>22286.737694675423</v>
      </c>
      <c r="AA11" s="32">
        <v>22170.499354207277</v>
      </c>
      <c r="AB11" s="32">
        <v>25227.438919200751</v>
      </c>
      <c r="AC11" s="32">
        <v>24666.735864980874</v>
      </c>
      <c r="AD11" s="32">
        <v>25896.095411045342</v>
      </c>
      <c r="AE11" s="32">
        <v>27036.871814683152</v>
      </c>
    </row>
  </sheetData>
  <sheetProtection algorithmName="SHA-512" hashValue="HL97B4dUJN4sbAVNaDfw20yugYDmSbNP/ki3uuHG5uxhhduf51sbKRzHdsGIeuuKj6skEtvy0hIno0mPqyr2AA==" saltValue="RP0TJlTMCCe6dNI8zQHmQQ=="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05D02-CDA7-4F88-B5A3-83056F81970D}">
  <sheetPr codeName="Sheet18">
    <tabColor rgb="FFFFC000"/>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157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0.5604592726310329</v>
      </c>
      <c r="D6" s="29">
        <v>0.50346088783702625</v>
      </c>
      <c r="E6" s="29">
        <v>0.54593286028721288</v>
      </c>
      <c r="F6" s="29">
        <v>0.65530665037759195</v>
      </c>
      <c r="G6" s="29">
        <v>0.69916742244016306</v>
      </c>
      <c r="H6" s="29">
        <v>0.67156492342462515</v>
      </c>
      <c r="I6" s="29">
        <v>0.62595187472369274</v>
      </c>
      <c r="J6" s="29">
        <v>0.70435585937882184</v>
      </c>
      <c r="K6" s="29">
        <v>0.6656792995552584</v>
      </c>
      <c r="L6" s="29">
        <v>0.64530038952676017</v>
      </c>
      <c r="M6" s="29">
        <v>0.61252096720099136</v>
      </c>
      <c r="N6" s="29">
        <v>0.64883312962164175</v>
      </c>
      <c r="O6" s="29">
        <v>0.70713006913429011</v>
      </c>
      <c r="P6" s="29">
        <v>0.6610749321446624</v>
      </c>
      <c r="Q6" s="29">
        <v>0.64505878365499547</v>
      </c>
      <c r="R6" s="29">
        <v>0.67865114180862041</v>
      </c>
      <c r="S6" s="29">
        <v>0.71085953507521249</v>
      </c>
      <c r="T6" s="29">
        <v>0.72317376405071376</v>
      </c>
      <c r="U6" s="29">
        <v>0.68502138180514127</v>
      </c>
      <c r="V6" s="29">
        <v>0.64404909502695662</v>
      </c>
      <c r="W6" s="29">
        <v>0.61269613987260585</v>
      </c>
      <c r="X6" s="29">
        <v>0.70854854785249055</v>
      </c>
      <c r="Y6" s="29">
        <v>0.63827548975756643</v>
      </c>
      <c r="Z6" s="29">
        <v>0.63399520755328775</v>
      </c>
      <c r="AA6" s="29">
        <v>0.64094515220330184</v>
      </c>
      <c r="AB6" s="29">
        <v>0.62374249759815192</v>
      </c>
      <c r="AC6" s="29">
        <v>0.59127596154884132</v>
      </c>
      <c r="AD6" s="29">
        <v>0.5832963947990536</v>
      </c>
      <c r="AE6" s="29">
        <v>0.51093104671999312</v>
      </c>
    </row>
    <row r="7" spans="1:31" x14ac:dyDescent="0.35">
      <c r="A7" s="28" t="s">
        <v>40</v>
      </c>
      <c r="B7" s="28" t="s">
        <v>71</v>
      </c>
      <c r="C7" s="29">
        <v>0.70830239225555525</v>
      </c>
      <c r="D7" s="29">
        <v>0.67242519137091172</v>
      </c>
      <c r="E7" s="29">
        <v>0.67937165279644607</v>
      </c>
      <c r="F7" s="29">
        <v>0.68491621229731448</v>
      </c>
      <c r="G7" s="29">
        <v>0.72325359334949635</v>
      </c>
      <c r="H7" s="29">
        <v>0.74676938882570898</v>
      </c>
      <c r="I7" s="29">
        <v>0.72323436775994032</v>
      </c>
      <c r="J7" s="29">
        <v>0.7140132343773179</v>
      </c>
      <c r="K7" s="29">
        <v>0.6888455347599739</v>
      </c>
      <c r="L7" s="29">
        <v>0.73519805695389784</v>
      </c>
      <c r="M7" s="29">
        <v>0.72264863945532354</v>
      </c>
      <c r="N7" s="29">
        <v>0.71265418478112241</v>
      </c>
      <c r="O7" s="29">
        <v>0.73093805197823536</v>
      </c>
      <c r="P7" s="29">
        <v>0.70729988994613513</v>
      </c>
      <c r="Q7" s="29">
        <v>0.74668038922155677</v>
      </c>
      <c r="R7" s="29">
        <v>0.70742163959751736</v>
      </c>
      <c r="S7" s="29">
        <v>0.65174427514833344</v>
      </c>
      <c r="T7" s="29">
        <v>0.68569536611708093</v>
      </c>
      <c r="U7" s="29">
        <v>0.60214009651929024</v>
      </c>
      <c r="V7" s="29">
        <v>0.63157527069149366</v>
      </c>
      <c r="W7" s="29">
        <v>0.70316642741913438</v>
      </c>
      <c r="X7" s="29">
        <v>0.69356102179203227</v>
      </c>
      <c r="Y7" s="29">
        <v>0.65721470073551524</v>
      </c>
      <c r="Z7" s="29">
        <v>0.66541247983485086</v>
      </c>
      <c r="AA7" s="29">
        <v>0.65887157192464385</v>
      </c>
      <c r="AB7" s="29">
        <v>0.6665892222404507</v>
      </c>
      <c r="AC7" s="29">
        <v>0.66636119747575806</v>
      </c>
      <c r="AD7" s="29" t="s">
        <v>169</v>
      </c>
      <c r="AE7" s="29" t="s">
        <v>169</v>
      </c>
    </row>
    <row r="8" spans="1:31" x14ac:dyDescent="0.35">
      <c r="A8" s="28" t="s">
        <v>40</v>
      </c>
      <c r="B8" s="28" t="s">
        <v>20</v>
      </c>
      <c r="C8" s="29">
        <v>8.4171478980743897E-2</v>
      </c>
      <c r="D8" s="29">
        <v>8.4171478984708448E-2</v>
      </c>
      <c r="E8" s="29">
        <v>7.5239481219790447E-2</v>
      </c>
      <c r="F8" s="29">
        <v>7.7096909213902512E-2</v>
      </c>
      <c r="G8" s="29">
        <v>6.892520072448563E-2</v>
      </c>
      <c r="H8" s="29">
        <v>6.9264613921671936E-2</v>
      </c>
      <c r="I8" s="29">
        <v>7.0862018717510883E-2</v>
      </c>
      <c r="J8" s="29">
        <v>7.8571176983471117E-2</v>
      </c>
      <c r="K8" s="29">
        <v>6.9220793878657344E-2</v>
      </c>
      <c r="L8" s="29">
        <v>7.2097973581545308E-2</v>
      </c>
      <c r="M8" s="29">
        <v>8.1783410494595865E-2</v>
      </c>
      <c r="N8" s="29">
        <v>0.17096620808071328</v>
      </c>
      <c r="O8" s="29">
        <v>0.18667964689415273</v>
      </c>
      <c r="P8" s="29">
        <v>0.21670984416215641</v>
      </c>
      <c r="Q8" s="29">
        <v>0.14744559919018399</v>
      </c>
      <c r="R8" s="29">
        <v>0.15588897158280832</v>
      </c>
      <c r="S8" s="29">
        <v>0.30204788018138723</v>
      </c>
      <c r="T8" s="29">
        <v>0.30287575372747955</v>
      </c>
      <c r="U8" s="29">
        <v>0.26875964329274254</v>
      </c>
      <c r="V8" s="29">
        <v>0.27199212740082751</v>
      </c>
      <c r="W8" s="29">
        <v>0.26831862944532064</v>
      </c>
      <c r="X8" s="29">
        <v>0.33174203052425666</v>
      </c>
      <c r="Y8" s="29">
        <v>0.28419310606564546</v>
      </c>
      <c r="Z8" s="29">
        <v>0.29837630684722871</v>
      </c>
      <c r="AA8" s="29">
        <v>0.31456985956485534</v>
      </c>
      <c r="AB8" s="29">
        <v>0.28260000997907514</v>
      </c>
      <c r="AC8" s="29">
        <v>0.28337428306027751</v>
      </c>
      <c r="AD8" s="29">
        <v>0.28260002105349702</v>
      </c>
      <c r="AE8" s="29">
        <v>0.28260002031121401</v>
      </c>
    </row>
    <row r="9" spans="1:31" x14ac:dyDescent="0.35">
      <c r="A9" s="28" t="s">
        <v>40</v>
      </c>
      <c r="B9" s="28" t="s">
        <v>32</v>
      </c>
      <c r="C9" s="29">
        <v>5.7470558709121863E-2</v>
      </c>
      <c r="D9" s="29">
        <v>5.8667014600984502E-2</v>
      </c>
      <c r="E9" s="29">
        <v>5.9718292389210018E-2</v>
      </c>
      <c r="F9" s="29">
        <v>1.3550324154723238E-2</v>
      </c>
      <c r="G9" s="29">
        <v>1.3036813856006003E-2</v>
      </c>
      <c r="H9" s="29">
        <v>1.3659916989996553E-2</v>
      </c>
      <c r="I9" s="29">
        <v>1.3196511253860163E-2</v>
      </c>
      <c r="J9" s="29">
        <v>1.3834667399107858E-2</v>
      </c>
      <c r="K9" s="29">
        <v>1.2733352698010698E-2</v>
      </c>
      <c r="L9" s="29">
        <v>1.2777500428906996E-2</v>
      </c>
      <c r="M9" s="29">
        <v>1.2768238521884107E-2</v>
      </c>
      <c r="N9" s="29">
        <v>1.7803828737429715E-2</v>
      </c>
      <c r="O9" s="29">
        <v>1.3382634792277019E-2</v>
      </c>
      <c r="P9" s="29">
        <v>2.661218112413229E-2</v>
      </c>
      <c r="Q9" s="29">
        <v>1.8407575686495276E-2</v>
      </c>
      <c r="R9" s="29">
        <v>1.6123209384969018E-2</v>
      </c>
      <c r="S9" s="29">
        <v>5.1419240046600367E-2</v>
      </c>
      <c r="T9" s="29">
        <v>3.7126707051041451E-2</v>
      </c>
      <c r="U9" s="29">
        <v>0.22572442378777996</v>
      </c>
      <c r="V9" s="29">
        <v>0.2345991927592955</v>
      </c>
      <c r="W9" s="29">
        <v>0.26856184768427915</v>
      </c>
      <c r="X9" s="29">
        <v>0.32001579147640791</v>
      </c>
      <c r="Y9" s="29">
        <v>0.30251527505979559</v>
      </c>
      <c r="Z9" s="29">
        <v>0.25795045118504023</v>
      </c>
      <c r="AA9" s="29">
        <v>0.33480817840834964</v>
      </c>
      <c r="AB9" s="29" t="s">
        <v>169</v>
      </c>
      <c r="AC9" s="29" t="s">
        <v>169</v>
      </c>
      <c r="AD9" s="29" t="s">
        <v>169</v>
      </c>
      <c r="AE9" s="29" t="s">
        <v>169</v>
      </c>
    </row>
    <row r="10" spans="1:31" x14ac:dyDescent="0.35">
      <c r="A10" s="28" t="s">
        <v>40</v>
      </c>
      <c r="B10" s="28" t="s">
        <v>66</v>
      </c>
      <c r="C10" s="29">
        <v>8.4398562195581932E-4</v>
      </c>
      <c r="D10" s="29">
        <v>3.7949608827528725E-4</v>
      </c>
      <c r="E10" s="29">
        <v>1.8549670775852762E-3</v>
      </c>
      <c r="F10" s="29">
        <v>1.4656036233935174E-3</v>
      </c>
      <c r="G10" s="29">
        <v>2.6635395654462003E-4</v>
      </c>
      <c r="H10" s="29">
        <v>7.1721924825494411E-4</v>
      </c>
      <c r="I10" s="29">
        <v>5.1646231954518955E-4</v>
      </c>
      <c r="J10" s="29">
        <v>1.492889245984904E-3</v>
      </c>
      <c r="K10" s="29">
        <v>9.6476740248669792E-5</v>
      </c>
      <c r="L10" s="29">
        <v>1.9801289720473898E-4</v>
      </c>
      <c r="M10" s="29">
        <v>5.876573163801623E-4</v>
      </c>
      <c r="N10" s="29">
        <v>7.5632140934856805E-3</v>
      </c>
      <c r="O10" s="29">
        <v>4.640669445615731E-3</v>
      </c>
      <c r="P10" s="29">
        <v>7.2078086643647156E-3</v>
      </c>
      <c r="Q10" s="29">
        <v>4.8761534397026912E-3</v>
      </c>
      <c r="R10" s="29">
        <v>6.5004132802739187E-3</v>
      </c>
      <c r="S10" s="29">
        <v>3.2846983706493256E-2</v>
      </c>
      <c r="T10" s="29">
        <v>2.5428349419726846E-2</v>
      </c>
      <c r="U10" s="29">
        <v>6.9311498446620629E-2</v>
      </c>
      <c r="V10" s="29">
        <v>8.2004882783460326E-2</v>
      </c>
      <c r="W10" s="29">
        <v>5.0914039714488248E-2</v>
      </c>
      <c r="X10" s="29">
        <v>7.6518198486420677E-2</v>
      </c>
      <c r="Y10" s="29">
        <v>0.12588647189358187</v>
      </c>
      <c r="Z10" s="29">
        <v>7.1000106620916964E-2</v>
      </c>
      <c r="AA10" s="29">
        <v>8.5749112666900343E-2</v>
      </c>
      <c r="AB10" s="29">
        <v>0.12000918240940463</v>
      </c>
      <c r="AC10" s="29">
        <v>0.14200876612318622</v>
      </c>
      <c r="AD10" s="29">
        <v>0.17010458083728042</v>
      </c>
      <c r="AE10" s="29">
        <v>0.18448772716487435</v>
      </c>
    </row>
    <row r="11" spans="1:31" x14ac:dyDescent="0.35">
      <c r="A11" s="28" t="s">
        <v>40</v>
      </c>
      <c r="B11" s="28" t="s">
        <v>65</v>
      </c>
      <c r="C11" s="29">
        <v>0.20336000434089638</v>
      </c>
      <c r="D11" s="29">
        <v>0.20565353959931207</v>
      </c>
      <c r="E11" s="29">
        <v>0.203833556739525</v>
      </c>
      <c r="F11" s="29">
        <v>0.24421843183008507</v>
      </c>
      <c r="G11" s="29">
        <v>0.24553933725580757</v>
      </c>
      <c r="H11" s="29">
        <v>0.21813107111092811</v>
      </c>
      <c r="I11" s="29">
        <v>0.24030238520715577</v>
      </c>
      <c r="J11" s="29">
        <v>0.27780307388178471</v>
      </c>
      <c r="K11" s="29">
        <v>0.24093575526098632</v>
      </c>
      <c r="L11" s="29">
        <v>0.20935791809883919</v>
      </c>
      <c r="M11" s="29">
        <v>0.21662986423400801</v>
      </c>
      <c r="N11" s="29">
        <v>0.23647107462587952</v>
      </c>
      <c r="O11" s="29">
        <v>0.2463257009407592</v>
      </c>
      <c r="P11" s="29">
        <v>0.25145780655471284</v>
      </c>
      <c r="Q11" s="29">
        <v>0.2344196766699041</v>
      </c>
      <c r="R11" s="29">
        <v>0.22494884559215678</v>
      </c>
      <c r="S11" s="29">
        <v>0.26563155111409764</v>
      </c>
      <c r="T11" s="29">
        <v>0.23710694461417114</v>
      </c>
      <c r="U11" s="29">
        <v>0.21113302194703809</v>
      </c>
      <c r="V11" s="29">
        <v>0.21766220717838036</v>
      </c>
      <c r="W11" s="29">
        <v>0.19531123559807778</v>
      </c>
      <c r="X11" s="29">
        <v>0.22709202099845194</v>
      </c>
      <c r="Y11" s="29">
        <v>0.23387816133066264</v>
      </c>
      <c r="Z11" s="29">
        <v>0.21231344595178481</v>
      </c>
      <c r="AA11" s="29">
        <v>0.23008838412158394</v>
      </c>
      <c r="AB11" s="29">
        <v>0.25927580923532528</v>
      </c>
      <c r="AC11" s="29">
        <v>0.23032029928922815</v>
      </c>
      <c r="AD11" s="29">
        <v>0.21541564512206499</v>
      </c>
      <c r="AE11" s="29">
        <v>0.21171935581556453</v>
      </c>
    </row>
    <row r="12" spans="1:31" x14ac:dyDescent="0.35">
      <c r="A12" s="28" t="s">
        <v>40</v>
      </c>
      <c r="B12" s="28" t="s">
        <v>69</v>
      </c>
      <c r="C12" s="29">
        <v>0.34084330509421951</v>
      </c>
      <c r="D12" s="29">
        <v>0.35649308721187251</v>
      </c>
      <c r="E12" s="29">
        <v>0.32656053446442368</v>
      </c>
      <c r="F12" s="29">
        <v>0.33468129536934615</v>
      </c>
      <c r="G12" s="29">
        <v>0.36133124588920512</v>
      </c>
      <c r="H12" s="29">
        <v>0.37666793276819072</v>
      </c>
      <c r="I12" s="29">
        <v>0.38568806825290597</v>
      </c>
      <c r="J12" s="29">
        <v>0.35660180750282583</v>
      </c>
      <c r="K12" s="29">
        <v>0.33720705978764509</v>
      </c>
      <c r="L12" s="29">
        <v>0.3475131144773928</v>
      </c>
      <c r="M12" s="29">
        <v>0.36082426496764569</v>
      </c>
      <c r="N12" s="29">
        <v>0.34374237743830982</v>
      </c>
      <c r="O12" s="29">
        <v>0.33543465133669897</v>
      </c>
      <c r="P12" s="29">
        <v>0.35605117907643019</v>
      </c>
      <c r="Q12" s="29">
        <v>0.36959714303458413</v>
      </c>
      <c r="R12" s="29">
        <v>0.37887674006349736</v>
      </c>
      <c r="S12" s="29">
        <v>0.36332946823721951</v>
      </c>
      <c r="T12" s="29">
        <v>0.35695682129980805</v>
      </c>
      <c r="U12" s="29">
        <v>0.36290429226520488</v>
      </c>
      <c r="V12" s="29">
        <v>0.36821155157418833</v>
      </c>
      <c r="W12" s="29">
        <v>0.34520978414768216</v>
      </c>
      <c r="X12" s="29">
        <v>0.32589880715380926</v>
      </c>
      <c r="Y12" s="29">
        <v>0.35176382029368058</v>
      </c>
      <c r="Z12" s="29">
        <v>0.36624146312120687</v>
      </c>
      <c r="AA12" s="29">
        <v>0.37715187456452437</v>
      </c>
      <c r="AB12" s="29">
        <v>0.36323687114066083</v>
      </c>
      <c r="AC12" s="29">
        <v>0.34946624174976865</v>
      </c>
      <c r="AD12" s="29">
        <v>0.34072198845718787</v>
      </c>
      <c r="AE12" s="29">
        <v>0.33495099358882929</v>
      </c>
    </row>
    <row r="13" spans="1:31" x14ac:dyDescent="0.35">
      <c r="A13" s="28" t="s">
        <v>40</v>
      </c>
      <c r="B13" s="28" t="s">
        <v>68</v>
      </c>
      <c r="C13" s="29">
        <v>0.29560344919724274</v>
      </c>
      <c r="D13" s="29">
        <v>0.29158776689636229</v>
      </c>
      <c r="E13" s="29">
        <v>0.29631470092961859</v>
      </c>
      <c r="F13" s="29">
        <v>0.28432690199148791</v>
      </c>
      <c r="G13" s="29">
        <v>0.278491528797292</v>
      </c>
      <c r="H13" s="29">
        <v>0.29480159954122587</v>
      </c>
      <c r="I13" s="29">
        <v>0.29848335927036357</v>
      </c>
      <c r="J13" s="29">
        <v>0.2638454752470713</v>
      </c>
      <c r="K13" s="29">
        <v>0.27480694705441905</v>
      </c>
      <c r="L13" s="29">
        <v>0.28691017742807734</v>
      </c>
      <c r="M13" s="29">
        <v>0.29045193573914119</v>
      </c>
      <c r="N13" s="29">
        <v>0.29181342305827462</v>
      </c>
      <c r="O13" s="29">
        <v>0.28116171617950342</v>
      </c>
      <c r="P13" s="29">
        <v>0.27495827870901107</v>
      </c>
      <c r="Q13" s="29">
        <v>0.2923141935496123</v>
      </c>
      <c r="R13" s="29">
        <v>0.29283853051802317</v>
      </c>
      <c r="S13" s="29">
        <v>0.26132391539771155</v>
      </c>
      <c r="T13" s="29">
        <v>0.27330092850161847</v>
      </c>
      <c r="U13" s="29">
        <v>0.28611244255015161</v>
      </c>
      <c r="V13" s="29">
        <v>0.28795982042262375</v>
      </c>
      <c r="W13" s="29">
        <v>0.28857998839659627</v>
      </c>
      <c r="X13" s="29">
        <v>0.27594537514131989</v>
      </c>
      <c r="Y13" s="29">
        <v>0.26937774456978714</v>
      </c>
      <c r="Z13" s="29">
        <v>0.28266729769916588</v>
      </c>
      <c r="AA13" s="29">
        <v>0.28276790667030016</v>
      </c>
      <c r="AB13" s="29">
        <v>0.25117477189026904</v>
      </c>
      <c r="AC13" s="29">
        <v>0.25762564206471567</v>
      </c>
      <c r="AD13" s="29">
        <v>0.2558942058618115</v>
      </c>
      <c r="AE13" s="29">
        <v>0.25492699216228515</v>
      </c>
    </row>
    <row r="14" spans="1:31" x14ac:dyDescent="0.35">
      <c r="A14" s="28" t="s">
        <v>40</v>
      </c>
      <c r="B14" s="28" t="s">
        <v>36</v>
      </c>
      <c r="C14" s="29">
        <v>9.5006538176824626E-2</v>
      </c>
      <c r="D14" s="29">
        <v>5.628403880741252E-2</v>
      </c>
      <c r="E14" s="29">
        <v>5.5797166398061475E-2</v>
      </c>
      <c r="F14" s="29">
        <v>6.1678123669432698E-2</v>
      </c>
      <c r="G14" s="29">
        <v>5.5629240229764891E-2</v>
      </c>
      <c r="H14" s="29">
        <v>5.7620797503901075E-2</v>
      </c>
      <c r="I14" s="29">
        <v>5.4577363226173958E-2</v>
      </c>
      <c r="J14" s="29">
        <v>5.0992995785630359E-2</v>
      </c>
      <c r="K14" s="29">
        <v>4.5080828407188356E-2</v>
      </c>
      <c r="L14" s="29">
        <v>5.0414527410800318E-2</v>
      </c>
      <c r="M14" s="29">
        <v>4.8644216154629855E-2</v>
      </c>
      <c r="N14" s="29">
        <v>5.1497096121401721E-2</v>
      </c>
      <c r="O14" s="29">
        <v>4.8890215160260098E-2</v>
      </c>
      <c r="P14" s="29">
        <v>4.4303469032788395E-2</v>
      </c>
      <c r="Q14" s="29">
        <v>4.8128936674347894E-2</v>
      </c>
      <c r="R14" s="29">
        <v>4.8257344049564353E-2</v>
      </c>
      <c r="S14" s="29">
        <v>4.5389684676410164E-2</v>
      </c>
      <c r="T14" s="29">
        <v>4.4257575192164757E-2</v>
      </c>
      <c r="U14" s="29">
        <v>4.6861910620988226E-2</v>
      </c>
      <c r="V14" s="29">
        <v>3.8906815877517001E-2</v>
      </c>
      <c r="W14" s="29">
        <v>2.5991719068328489E-2</v>
      </c>
      <c r="X14" s="29">
        <v>4.722731908905204E-2</v>
      </c>
      <c r="Y14" s="29">
        <v>4.6046819789707517E-2</v>
      </c>
      <c r="Z14" s="29">
        <v>0.10094272484766731</v>
      </c>
      <c r="AA14" s="29">
        <v>0.10214381684063253</v>
      </c>
      <c r="AB14" s="29">
        <v>0.11444445163245266</v>
      </c>
      <c r="AC14" s="29">
        <v>0.11412294683318269</v>
      </c>
      <c r="AD14" s="29">
        <v>0.11258278616865949</v>
      </c>
      <c r="AE14" s="29">
        <v>0.11410019169914003</v>
      </c>
    </row>
    <row r="15" spans="1:31" x14ac:dyDescent="0.35">
      <c r="A15" s="28" t="s">
        <v>40</v>
      </c>
      <c r="B15" s="28" t="s">
        <v>73</v>
      </c>
      <c r="C15" s="29">
        <v>7.4135205338519651E-3</v>
      </c>
      <c r="D15" s="29">
        <v>2.1970511302779185E-2</v>
      </c>
      <c r="E15" s="29">
        <v>3.2075637150020361E-2</v>
      </c>
      <c r="F15" s="29">
        <v>0.2219473445073199</v>
      </c>
      <c r="G15" s="29">
        <v>0.20301471037607294</v>
      </c>
      <c r="H15" s="29">
        <v>0.20558795702839619</v>
      </c>
      <c r="I15" s="29">
        <v>0.19058824079040831</v>
      </c>
      <c r="J15" s="29">
        <v>0.22506199821902545</v>
      </c>
      <c r="K15" s="29">
        <v>0.20743728678207626</v>
      </c>
      <c r="L15" s="29">
        <v>0.22857408321097597</v>
      </c>
      <c r="M15" s="29">
        <v>0.23902809539060166</v>
      </c>
      <c r="N15" s="29">
        <v>0.25969633311037665</v>
      </c>
      <c r="O15" s="29">
        <v>0.2380723071261503</v>
      </c>
      <c r="P15" s="29">
        <v>0.23480491717502031</v>
      </c>
      <c r="Q15" s="29">
        <v>0.25347419677270583</v>
      </c>
      <c r="R15" s="29">
        <v>0.25078873435967058</v>
      </c>
      <c r="S15" s="29">
        <v>0.23999984480048561</v>
      </c>
      <c r="T15" s="29">
        <v>0.23061232980562854</v>
      </c>
      <c r="U15" s="29">
        <v>0.24695020008646201</v>
      </c>
      <c r="V15" s="29">
        <v>0.23077861525195123</v>
      </c>
      <c r="W15" s="29">
        <v>0.24711528680841946</v>
      </c>
      <c r="X15" s="29">
        <v>0.24661544722247145</v>
      </c>
      <c r="Y15" s="29">
        <v>0.23681595286427698</v>
      </c>
      <c r="Z15" s="29">
        <v>0.26053414586520257</v>
      </c>
      <c r="AA15" s="29">
        <v>0.25285135338025605</v>
      </c>
      <c r="AB15" s="29">
        <v>0.23416344061508285</v>
      </c>
      <c r="AC15" s="29">
        <v>0.23160285736753139</v>
      </c>
      <c r="AD15" s="29">
        <v>0.24961752803270432</v>
      </c>
      <c r="AE15" s="29">
        <v>0.23544341665126661</v>
      </c>
    </row>
    <row r="16" spans="1:31" x14ac:dyDescent="0.35">
      <c r="A16" s="28" t="s">
        <v>40</v>
      </c>
      <c r="B16" s="28" t="s">
        <v>56</v>
      </c>
      <c r="C16" s="29">
        <v>7.7088325566179339E-2</v>
      </c>
      <c r="D16" s="29">
        <v>8.7459067922926986E-2</v>
      </c>
      <c r="E16" s="29">
        <v>8.041756280318782E-2</v>
      </c>
      <c r="F16" s="29">
        <v>9.4515180228608747E-2</v>
      </c>
      <c r="G16" s="29">
        <v>9.0539711378391965E-2</v>
      </c>
      <c r="H16" s="29">
        <v>8.9597493129036407E-2</v>
      </c>
      <c r="I16" s="29">
        <v>8.0654677938475305E-2</v>
      </c>
      <c r="J16" s="29">
        <v>7.5904116618755957E-2</v>
      </c>
      <c r="K16" s="29">
        <v>6.7887377192575885E-2</v>
      </c>
      <c r="L16" s="29">
        <v>6.8289904528307868E-2</v>
      </c>
      <c r="M16" s="29">
        <v>6.5797644858833298E-2</v>
      </c>
      <c r="N16" s="29">
        <v>6.910016038948652E-2</v>
      </c>
      <c r="O16" s="29">
        <v>6.8320813957608653E-2</v>
      </c>
      <c r="P16" s="29">
        <v>6.5072157724032686E-2</v>
      </c>
      <c r="Q16" s="29">
        <v>6.7703388162594122E-2</v>
      </c>
      <c r="R16" s="29">
        <v>6.7425496720162251E-2</v>
      </c>
      <c r="S16" s="29">
        <v>6.3402115309905901E-2</v>
      </c>
      <c r="T16" s="29">
        <v>6.2084736132028043E-2</v>
      </c>
      <c r="U16" s="29">
        <v>6.1865917687916314E-2</v>
      </c>
      <c r="V16" s="29">
        <v>5.9587178255705225E-2</v>
      </c>
      <c r="W16" s="29">
        <v>6.1773298848753641E-2</v>
      </c>
      <c r="X16" s="29">
        <v>5.9835300199998449E-2</v>
      </c>
      <c r="Y16" s="29">
        <v>5.7289199303070401E-2</v>
      </c>
      <c r="Z16" s="29">
        <v>6.0066420489784646E-2</v>
      </c>
      <c r="AA16" s="29">
        <v>5.8573621491962345E-2</v>
      </c>
      <c r="AB16" s="29">
        <v>5.2967954185875424E-2</v>
      </c>
      <c r="AC16" s="29">
        <v>5.1475417251903993E-2</v>
      </c>
      <c r="AD16" s="29">
        <v>5.1352100039617238E-2</v>
      </c>
      <c r="AE16" s="29">
        <v>4.6758779297300206E-2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0.51178438258062198</v>
      </c>
      <c r="D20" s="29">
        <v>0.44951472035762802</v>
      </c>
      <c r="E20" s="29">
        <v>0.48855118671888342</v>
      </c>
      <c r="F20" s="29">
        <v>0.60851463321638688</v>
      </c>
      <c r="G20" s="29">
        <v>0.68526781176377882</v>
      </c>
      <c r="H20" s="29">
        <v>0.64520215087567689</v>
      </c>
      <c r="I20" s="29">
        <v>0.60085068577242706</v>
      </c>
      <c r="J20" s="29">
        <v>0.68592593038136562</v>
      </c>
      <c r="K20" s="29">
        <v>0.6344846104450238</v>
      </c>
      <c r="L20" s="29">
        <v>0.62507444586177885</v>
      </c>
      <c r="M20" s="29">
        <v>0.56117053364264946</v>
      </c>
      <c r="N20" s="29">
        <v>0.56486407447769482</v>
      </c>
      <c r="O20" s="29">
        <v>0.6987949782756212</v>
      </c>
      <c r="P20" s="29">
        <v>0.61250727015321782</v>
      </c>
      <c r="Q20" s="29">
        <v>0.52532999323524443</v>
      </c>
      <c r="R20" s="29">
        <v>0.65417634872315233</v>
      </c>
      <c r="S20" s="29">
        <v>0.7036282090309488</v>
      </c>
      <c r="T20" s="29">
        <v>0.70500001691188907</v>
      </c>
      <c r="U20" s="29">
        <v>0.67880748351090814</v>
      </c>
      <c r="V20" s="29">
        <v>0.55075800777946815</v>
      </c>
      <c r="W20" s="29">
        <v>0.50193658041603251</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6.1459208087355447E-3</v>
      </c>
      <c r="D22" s="29">
        <v>6.1459208228387399E-3</v>
      </c>
      <c r="E22" s="29">
        <v>1.8488275380724957E-2</v>
      </c>
      <c r="F22" s="29">
        <v>1.1676149905549736E-2</v>
      </c>
      <c r="G22" s="29">
        <v>1.1608960389404867E-2</v>
      </c>
      <c r="H22" s="29">
        <v>1.1608960387859288E-2</v>
      </c>
      <c r="I22" s="29">
        <v>1.1640765869953992E-2</v>
      </c>
      <c r="J22" s="29">
        <v>1.1608960436075885E-2</v>
      </c>
      <c r="K22" s="29">
        <v>1.160896043053578E-2</v>
      </c>
      <c r="L22" s="29">
        <v>1.16089604410523E-2</v>
      </c>
      <c r="M22" s="29">
        <v>1.1640765988445061E-2</v>
      </c>
      <c r="N22" s="29">
        <v>0.10216168693590146</v>
      </c>
      <c r="O22" s="29">
        <v>8.4490649533877554E-2</v>
      </c>
      <c r="P22" s="29">
        <v>0.17890884864741119</v>
      </c>
      <c r="Q22" s="29">
        <v>8.3123727159202479E-2</v>
      </c>
      <c r="R22" s="29">
        <v>7.1797237735118632E-2</v>
      </c>
      <c r="S22" s="29">
        <v>0.26074089753267776</v>
      </c>
      <c r="T22" s="29">
        <v>0.28756328907868095</v>
      </c>
      <c r="U22" s="29">
        <v>0.26048067753064053</v>
      </c>
      <c r="V22" s="29">
        <v>0.23942474138943071</v>
      </c>
      <c r="W22" s="29">
        <v>0.21318161748903985</v>
      </c>
      <c r="X22" s="29">
        <v>0.29624437164407669</v>
      </c>
      <c r="Y22" s="29">
        <v>1.2040340647689744E-2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2.59037046364576E-6</v>
      </c>
      <c r="D24" s="29">
        <v>1.7157014832244179E-10</v>
      </c>
      <c r="E24" s="29">
        <v>1.0380441440810606E-3</v>
      </c>
      <c r="F24" s="29">
        <v>3.6813956603948439E-3</v>
      </c>
      <c r="G24" s="29">
        <v>4.8163705159457251E-4</v>
      </c>
      <c r="H24" s="29">
        <v>1.387500464194848E-3</v>
      </c>
      <c r="I24" s="29">
        <v>5.817126747135092E-4</v>
      </c>
      <c r="J24" s="29">
        <v>9.0342514887977571E-4</v>
      </c>
      <c r="K24" s="29">
        <v>2.3792190050234661E-10</v>
      </c>
      <c r="L24" s="29">
        <v>2.4736579057671426E-10</v>
      </c>
      <c r="M24" s="29">
        <v>2.740138597811521E-10</v>
      </c>
      <c r="N24" s="29">
        <v>3.0442195504534852E-3</v>
      </c>
      <c r="O24" s="29">
        <v>1.8435282277878334E-3</v>
      </c>
      <c r="P24" s="29">
        <v>1.8419900562158828E-3</v>
      </c>
      <c r="Q24" s="29">
        <v>3.8300317511666617E-3</v>
      </c>
      <c r="R24" s="29">
        <v>2.0588123006910421E-3</v>
      </c>
      <c r="S24" s="29">
        <v>1.502040492337503E-2</v>
      </c>
      <c r="T24" s="29">
        <v>5.9849297633547101E-3</v>
      </c>
      <c r="U24" s="29">
        <v>7.7672088437922282E-2</v>
      </c>
      <c r="V24" s="29">
        <v>0.12412379663422801</v>
      </c>
      <c r="W24" s="29">
        <v>5.0012763142170756E-2</v>
      </c>
      <c r="X24" s="29">
        <v>6.9944691900445846E-2</v>
      </c>
      <c r="Y24" s="29">
        <v>0.18007160681475193</v>
      </c>
      <c r="Z24" s="29">
        <v>6.9366631262841122E-2</v>
      </c>
      <c r="AA24" s="29">
        <v>7.8698534156227504E-2</v>
      </c>
      <c r="AB24" s="29">
        <v>0.11761613554979215</v>
      </c>
      <c r="AC24" s="29">
        <v>0.17831858289566679</v>
      </c>
      <c r="AD24" s="29">
        <v>0.22239897863791888</v>
      </c>
      <c r="AE24" s="29">
        <v>0.23952307264434997</v>
      </c>
    </row>
    <row r="25" spans="1:31" s="27" customFormat="1" x14ac:dyDescent="0.35">
      <c r="A25" s="28" t="s">
        <v>130</v>
      </c>
      <c r="B25" s="28" t="s">
        <v>65</v>
      </c>
      <c r="C25" s="29">
        <v>8.8816945320297117E-2</v>
      </c>
      <c r="D25" s="29">
        <v>9.354922233115176E-2</v>
      </c>
      <c r="E25" s="29">
        <v>8.6482817095466472E-2</v>
      </c>
      <c r="F25" s="29">
        <v>0.12395441164781008</v>
      </c>
      <c r="G25" s="29">
        <v>0.12210656447894859</v>
      </c>
      <c r="H25" s="29">
        <v>0.11487256343675754</v>
      </c>
      <c r="I25" s="29">
        <v>0.11316242415410291</v>
      </c>
      <c r="J25" s="29">
        <v>0.15536035196029072</v>
      </c>
      <c r="K25" s="29">
        <v>0.12174645566713473</v>
      </c>
      <c r="L25" s="29">
        <v>0.10578546629218442</v>
      </c>
      <c r="M25" s="29">
        <v>0.11743299727087249</v>
      </c>
      <c r="N25" s="29">
        <v>0.11798140351342042</v>
      </c>
      <c r="O25" s="29">
        <v>0.14059387686247443</v>
      </c>
      <c r="P25" s="29">
        <v>0.14271832847566307</v>
      </c>
      <c r="Q25" s="29">
        <v>0.14303008774718909</v>
      </c>
      <c r="R25" s="29">
        <v>0.13525687735707401</v>
      </c>
      <c r="S25" s="29">
        <v>0.17323516688305379</v>
      </c>
      <c r="T25" s="29">
        <v>0.13594114694010925</v>
      </c>
      <c r="U25" s="29">
        <v>0.12737639370975859</v>
      </c>
      <c r="V25" s="29">
        <v>0.12091543568886172</v>
      </c>
      <c r="W25" s="29">
        <v>0.1134465866034286</v>
      </c>
      <c r="X25" s="29">
        <v>0.14311127151727118</v>
      </c>
      <c r="Y25" s="29">
        <v>0.14492459305971397</v>
      </c>
      <c r="Z25" s="29">
        <v>0.14864698228275172</v>
      </c>
      <c r="AA25" s="29">
        <v>0.14834241828073802</v>
      </c>
      <c r="AB25" s="29">
        <v>0.17742923588846787</v>
      </c>
      <c r="AC25" s="29">
        <v>0.14752596910521709</v>
      </c>
      <c r="AD25" s="29">
        <v>0.14765912314635718</v>
      </c>
      <c r="AE25" s="29">
        <v>0.13277417507926834</v>
      </c>
    </row>
    <row r="26" spans="1:31" s="27" customFormat="1" x14ac:dyDescent="0.35">
      <c r="A26" s="28" t="s">
        <v>130</v>
      </c>
      <c r="B26" s="28" t="s">
        <v>69</v>
      </c>
      <c r="C26" s="29">
        <v>0.32141605125175543</v>
      </c>
      <c r="D26" s="29">
        <v>0.36669546508424816</v>
      </c>
      <c r="E26" s="29">
        <v>0.35116832981446272</v>
      </c>
      <c r="F26" s="29">
        <v>0.34547028104740352</v>
      </c>
      <c r="G26" s="29">
        <v>0.37557319033631448</v>
      </c>
      <c r="H26" s="29">
        <v>0.38612704586854651</v>
      </c>
      <c r="I26" s="29">
        <v>0.38191311470347944</v>
      </c>
      <c r="J26" s="29">
        <v>0.33902932307614958</v>
      </c>
      <c r="K26" s="29">
        <v>0.30633710151170573</v>
      </c>
      <c r="L26" s="29">
        <v>0.32872616022523238</v>
      </c>
      <c r="M26" s="29">
        <v>0.34148514415360981</v>
      </c>
      <c r="N26" s="29">
        <v>0.33886803018967471</v>
      </c>
      <c r="O26" s="29">
        <v>0.32891369395138093</v>
      </c>
      <c r="P26" s="29">
        <v>0.34958699154992756</v>
      </c>
      <c r="Q26" s="29">
        <v>0.36549971035796452</v>
      </c>
      <c r="R26" s="29">
        <v>0.36565793121082774</v>
      </c>
      <c r="S26" s="29">
        <v>0.33326662905439935</v>
      </c>
      <c r="T26" s="29">
        <v>0.30478875386995286</v>
      </c>
      <c r="U26" s="29">
        <v>0.32779722101536723</v>
      </c>
      <c r="V26" s="29">
        <v>0.33745185718256521</v>
      </c>
      <c r="W26" s="29">
        <v>0.33458234331135722</v>
      </c>
      <c r="X26" s="29">
        <v>0.31943617415780423</v>
      </c>
      <c r="Y26" s="29">
        <v>0.34173191960252436</v>
      </c>
      <c r="Z26" s="29">
        <v>0.35620178016497528</v>
      </c>
      <c r="AA26" s="29">
        <v>0.35727192241269723</v>
      </c>
      <c r="AB26" s="29">
        <v>0.32163127653442525</v>
      </c>
      <c r="AC26" s="29">
        <v>0.29406616124127583</v>
      </c>
      <c r="AD26" s="29">
        <v>0.3105391379623515</v>
      </c>
      <c r="AE26" s="29">
        <v>0.31304010519946635</v>
      </c>
    </row>
    <row r="27" spans="1:31" s="27" customFormat="1" x14ac:dyDescent="0.35">
      <c r="A27" s="28" t="s">
        <v>130</v>
      </c>
      <c r="B27" s="28" t="s">
        <v>68</v>
      </c>
      <c r="C27" s="29">
        <v>0.28629391372879293</v>
      </c>
      <c r="D27" s="29">
        <v>0.28533028795409254</v>
      </c>
      <c r="E27" s="29">
        <v>0.28723719802213726</v>
      </c>
      <c r="F27" s="29">
        <v>0.27653117450496428</v>
      </c>
      <c r="G27" s="29">
        <v>0.26316254656900417</v>
      </c>
      <c r="H27" s="29">
        <v>0.28478263194998193</v>
      </c>
      <c r="I27" s="29">
        <v>0.28630015331951869</v>
      </c>
      <c r="J27" s="29">
        <v>0.26078057566885876</v>
      </c>
      <c r="K27" s="29">
        <v>0.2686192800356727</v>
      </c>
      <c r="L27" s="29">
        <v>0.28279975663161311</v>
      </c>
      <c r="M27" s="29">
        <v>0.28683087078689545</v>
      </c>
      <c r="N27" s="29">
        <v>0.28494590130281183</v>
      </c>
      <c r="O27" s="29">
        <v>0.27610566232380207</v>
      </c>
      <c r="P27" s="29">
        <v>0.26630464869853021</v>
      </c>
      <c r="Q27" s="29">
        <v>0.28603661488637477</v>
      </c>
      <c r="R27" s="29">
        <v>0.28498687170353304</v>
      </c>
      <c r="S27" s="29">
        <v>0.25900977771021266</v>
      </c>
      <c r="T27" s="29">
        <v>0.26694183996442317</v>
      </c>
      <c r="U27" s="29">
        <v>0.28187600777009836</v>
      </c>
      <c r="V27" s="29">
        <v>0.28408314731285644</v>
      </c>
      <c r="W27" s="29">
        <v>0.28124167037103193</v>
      </c>
      <c r="X27" s="29">
        <v>0.27228803338750746</v>
      </c>
      <c r="Y27" s="29">
        <v>0.26420274691727719</v>
      </c>
      <c r="Z27" s="29">
        <v>0.28016760001969787</v>
      </c>
      <c r="AA27" s="29">
        <v>0.27930922758148424</v>
      </c>
      <c r="AB27" s="29">
        <v>0.25102282504207019</v>
      </c>
      <c r="AC27" s="29">
        <v>0.25313623522813716</v>
      </c>
      <c r="AD27" s="29">
        <v>0.266277736342521</v>
      </c>
      <c r="AE27" s="29">
        <v>0.26532559888227503</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t="s">
        <v>169</v>
      </c>
      <c r="V28" s="29" t="s">
        <v>169</v>
      </c>
      <c r="W28" s="29" t="s">
        <v>169</v>
      </c>
      <c r="X28" s="29" t="s">
        <v>169</v>
      </c>
      <c r="Y28" s="29" t="s">
        <v>169</v>
      </c>
      <c r="Z28" s="29" t="s">
        <v>169</v>
      </c>
      <c r="AA28" s="29" t="s">
        <v>169</v>
      </c>
      <c r="AB28" s="29" t="s">
        <v>169</v>
      </c>
      <c r="AC28" s="29" t="s">
        <v>169</v>
      </c>
      <c r="AD28" s="29" t="s">
        <v>169</v>
      </c>
      <c r="AE28" s="29" t="s">
        <v>169</v>
      </c>
    </row>
    <row r="29" spans="1:31" s="27" customFormat="1" x14ac:dyDescent="0.35">
      <c r="A29" s="28" t="s">
        <v>130</v>
      </c>
      <c r="B29" s="28" t="s">
        <v>73</v>
      </c>
      <c r="C29" s="29">
        <v>1.087184279870624E-2</v>
      </c>
      <c r="D29" s="29">
        <v>3.8658276255707766E-2</v>
      </c>
      <c r="E29" s="29">
        <v>5.222725995559846E-2</v>
      </c>
      <c r="F29" s="29">
        <v>0.51087871275347008</v>
      </c>
      <c r="G29" s="29">
        <v>0.22855502513795431</v>
      </c>
      <c r="H29" s="29">
        <v>0.23556365155957099</v>
      </c>
      <c r="I29" s="29">
        <v>0.21831757854301709</v>
      </c>
      <c r="J29" s="29">
        <v>0.25494717608091277</v>
      </c>
      <c r="K29" s="29">
        <v>0.22403860327086753</v>
      </c>
      <c r="L29" s="29">
        <v>0.24632275035210191</v>
      </c>
      <c r="M29" s="29">
        <v>0.2568907473097819</v>
      </c>
      <c r="N29" s="29">
        <v>0.27457954054748973</v>
      </c>
      <c r="O29" s="29">
        <v>0.25175998380520226</v>
      </c>
      <c r="P29" s="29">
        <v>0.24961722644966217</v>
      </c>
      <c r="Q29" s="29">
        <v>0.2691485944481069</v>
      </c>
      <c r="R29" s="29">
        <v>0.26551702433701813</v>
      </c>
      <c r="S29" s="29">
        <v>0.25676310341245462</v>
      </c>
      <c r="T29" s="29">
        <v>0.23971444096681346</v>
      </c>
      <c r="U29" s="29">
        <v>0.25907554364720514</v>
      </c>
      <c r="V29" s="29">
        <v>0.24299038946172455</v>
      </c>
      <c r="W29" s="29">
        <v>0.25923746345036203</v>
      </c>
      <c r="X29" s="29">
        <v>0.25661818376225132</v>
      </c>
      <c r="Y29" s="29">
        <v>0.24875271317905068</v>
      </c>
      <c r="Z29" s="29">
        <v>0.2787155682086937</v>
      </c>
      <c r="AA29" s="29">
        <v>0.26929698809067437</v>
      </c>
      <c r="AB29" s="29">
        <v>0.27004309900915041</v>
      </c>
      <c r="AC29" s="29">
        <v>0.25751327395202328</v>
      </c>
      <c r="AD29" s="29">
        <v>0.27869490393140262</v>
      </c>
      <c r="AE29" s="29">
        <v>0.27580947322146704</v>
      </c>
    </row>
    <row r="30" spans="1:31" s="27" customFormat="1" x14ac:dyDescent="0.35">
      <c r="A30" s="28" t="s">
        <v>130</v>
      </c>
      <c r="B30" s="28" t="s">
        <v>56</v>
      </c>
      <c r="C30" s="29">
        <v>7.2190104078616077E-2</v>
      </c>
      <c r="D30" s="29">
        <v>8.7584117910411707E-2</v>
      </c>
      <c r="E30" s="29">
        <v>7.379578011149808E-2</v>
      </c>
      <c r="F30" s="29">
        <v>9.1840354085671302E-2</v>
      </c>
      <c r="G30" s="29">
        <v>8.5437549481652678E-2</v>
      </c>
      <c r="H30" s="29">
        <v>8.5773010470635888E-2</v>
      </c>
      <c r="I30" s="29">
        <v>8.0441841199313163E-2</v>
      </c>
      <c r="J30" s="29">
        <v>7.5669976781932921E-2</v>
      </c>
      <c r="K30" s="29">
        <v>6.875492974761642E-2</v>
      </c>
      <c r="L30" s="29">
        <v>6.9024134688310021E-2</v>
      </c>
      <c r="M30" s="29">
        <v>6.6549049504517441E-2</v>
      </c>
      <c r="N30" s="29">
        <v>6.8696220404299624E-2</v>
      </c>
      <c r="O30" s="29">
        <v>6.8206612287806667E-2</v>
      </c>
      <c r="P30" s="29">
        <v>6.5778107550975212E-2</v>
      </c>
      <c r="Q30" s="29">
        <v>6.7931324686543129E-2</v>
      </c>
      <c r="R30" s="29">
        <v>6.7664614676490917E-2</v>
      </c>
      <c r="S30" s="29">
        <v>6.3495922318690584E-2</v>
      </c>
      <c r="T30" s="29">
        <v>6.2152321908691591E-2</v>
      </c>
      <c r="U30" s="29">
        <v>6.2204691942373734E-2</v>
      </c>
      <c r="V30" s="29">
        <v>5.9810094930927045E-2</v>
      </c>
      <c r="W30" s="29">
        <v>6.216240110235801E-2</v>
      </c>
      <c r="X30" s="29">
        <v>6.0160265491120371E-2</v>
      </c>
      <c r="Y30" s="29">
        <v>5.8504716665032173E-2</v>
      </c>
      <c r="Z30" s="29">
        <v>6.1836113330524377E-2</v>
      </c>
      <c r="AA30" s="29">
        <v>6.1021483108515052E-2</v>
      </c>
      <c r="AB30" s="29">
        <v>5.7290204837392125E-2</v>
      </c>
      <c r="AC30" s="29">
        <v>5.4182416825659621E-2</v>
      </c>
      <c r="AD30" s="29">
        <v>5.4531755256422461E-2</v>
      </c>
      <c r="AE30" s="29">
        <v>5.2054143293717201E-2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0.62179706171744786</v>
      </c>
      <c r="D34" s="29">
        <v>0.56828790302731969</v>
      </c>
      <c r="E34" s="29">
        <v>0.60447261833317023</v>
      </c>
      <c r="F34" s="29">
        <v>0.70949959908463278</v>
      </c>
      <c r="G34" s="29">
        <v>0.71052574620572528</v>
      </c>
      <c r="H34" s="29">
        <v>0.69122215127675424</v>
      </c>
      <c r="I34" s="29">
        <v>0.64241058335977563</v>
      </c>
      <c r="J34" s="29">
        <v>0.71792617168905615</v>
      </c>
      <c r="K34" s="29">
        <v>0.68080183563232988</v>
      </c>
      <c r="L34" s="29">
        <v>0.65510550608636553</v>
      </c>
      <c r="M34" s="29">
        <v>0.63741458871826795</v>
      </c>
      <c r="N34" s="29">
        <v>0.67673885210699158</v>
      </c>
      <c r="O34" s="29">
        <v>0.70990009830745937</v>
      </c>
      <c r="P34" s="29">
        <v>0.67721558890175149</v>
      </c>
      <c r="Q34" s="29">
        <v>0.67345118339548571</v>
      </c>
      <c r="R34" s="29">
        <v>0.68519909481334096</v>
      </c>
      <c r="S34" s="29">
        <v>0.71336525636878434</v>
      </c>
      <c r="T34" s="29">
        <v>0.72947113536421837</v>
      </c>
      <c r="U34" s="29">
        <v>0.68717455498204438</v>
      </c>
      <c r="V34" s="29">
        <v>0.676375318790845</v>
      </c>
      <c r="W34" s="29">
        <v>0.65107535066992972</v>
      </c>
      <c r="X34" s="29">
        <v>0.70854854785249055</v>
      </c>
      <c r="Y34" s="29">
        <v>0.63827548975756643</v>
      </c>
      <c r="Z34" s="29">
        <v>0.63399520755328775</v>
      </c>
      <c r="AA34" s="29">
        <v>0.64094515220330184</v>
      </c>
      <c r="AB34" s="29">
        <v>0.62374249759815192</v>
      </c>
      <c r="AC34" s="29">
        <v>0.59127596154884132</v>
      </c>
      <c r="AD34" s="29">
        <v>0.5832963947990536</v>
      </c>
      <c r="AE34" s="29">
        <v>0.51093104671999312</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8.3303756624719408E-2</v>
      </c>
      <c r="D36" s="29">
        <v>8.3303756630201786E-2</v>
      </c>
      <c r="E36" s="29">
        <v>9.2980894861187005E-2</v>
      </c>
      <c r="F36" s="29">
        <v>0.10776344259842525</v>
      </c>
      <c r="G36" s="29">
        <v>9.2262846824753747E-2</v>
      </c>
      <c r="H36" s="29">
        <v>9.2907819392696669E-2</v>
      </c>
      <c r="I36" s="29">
        <v>9.5837235634256224E-2</v>
      </c>
      <c r="J36" s="29">
        <v>0.11059268822433647</v>
      </c>
      <c r="K36" s="29">
        <v>9.2824549921693977E-2</v>
      </c>
      <c r="L36" s="29">
        <v>9.829193304244066E-2</v>
      </c>
      <c r="M36" s="29">
        <v>0.11659069523527349</v>
      </c>
      <c r="N36" s="29">
        <v>0.23259125919341153</v>
      </c>
      <c r="O36" s="29">
        <v>0.27086763881957704</v>
      </c>
      <c r="P36" s="29">
        <v>0.26062974553494012</v>
      </c>
      <c r="Q36" s="29">
        <v>0.21183517619321693</v>
      </c>
      <c r="R36" s="29">
        <v>0.25496792845249711</v>
      </c>
      <c r="S36" s="29">
        <v>0.38063890927656002</v>
      </c>
      <c r="T36" s="29">
        <v>0.36721518584792234</v>
      </c>
      <c r="U36" s="29">
        <v>0.33079758829835093</v>
      </c>
      <c r="V36" s="29">
        <v>0.35013227596051716</v>
      </c>
      <c r="W36" s="29">
        <v>0.36001076141996774</v>
      </c>
      <c r="X36" s="29">
        <v>0.42436607878469729</v>
      </c>
      <c r="Y36" s="29">
        <v>0.3953768785406328</v>
      </c>
      <c r="Z36" s="29">
        <v>0.36141568314474831</v>
      </c>
      <c r="AA36" s="29">
        <v>0.50701257914122022</v>
      </c>
      <c r="AB36" s="29">
        <v>0.60915998591382925</v>
      </c>
      <c r="AC36" s="29">
        <v>0.61082897350921039</v>
      </c>
      <c r="AD36" s="29">
        <v>0.60915998528704274</v>
      </c>
      <c r="AE36" s="29">
        <v>0.60915998502235036</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9.8940000543596307E-2</v>
      </c>
      <c r="P37" s="29">
        <v>9.894000869754295E-2</v>
      </c>
      <c r="Q37" s="29">
        <v>9.9211064905414204E-2</v>
      </c>
      <c r="R37" s="29">
        <v>9.8940000543596307E-2</v>
      </c>
      <c r="S37" s="29">
        <v>0.26513508371385086</v>
      </c>
      <c r="T37" s="29">
        <v>0.23492581267666884</v>
      </c>
      <c r="U37" s="29">
        <v>0.22572442378777996</v>
      </c>
      <c r="V37" s="29">
        <v>0.2345991927592955</v>
      </c>
      <c r="W37" s="29">
        <v>0.26856184768427915</v>
      </c>
      <c r="X37" s="29">
        <v>0.32001579147640791</v>
      </c>
      <c r="Y37" s="29">
        <v>0.30251527505979559</v>
      </c>
      <c r="Z37" s="29">
        <v>0.25795045118504023</v>
      </c>
      <c r="AA37" s="29">
        <v>0.33480817840834964</v>
      </c>
      <c r="AB37" s="29" t="s">
        <v>169</v>
      </c>
      <c r="AC37" s="29" t="s">
        <v>169</v>
      </c>
      <c r="AD37" s="29" t="s">
        <v>169</v>
      </c>
      <c r="AE37" s="29" t="s">
        <v>169</v>
      </c>
    </row>
    <row r="38" spans="1:31" s="27" customFormat="1" x14ac:dyDescent="0.35">
      <c r="A38" s="28" t="s">
        <v>131</v>
      </c>
      <c r="B38" s="28" t="s">
        <v>66</v>
      </c>
      <c r="C38" s="29">
        <v>2.1755527504841133E-10</v>
      </c>
      <c r="D38" s="29">
        <v>2.2532002558033897E-10</v>
      </c>
      <c r="E38" s="29">
        <v>3.416308620556133E-5</v>
      </c>
      <c r="F38" s="29">
        <v>1.7846853621731713E-3</v>
      </c>
      <c r="G38" s="29">
        <v>3.52130188481933E-4</v>
      </c>
      <c r="H38" s="29">
        <v>5.9112686988571747E-4</v>
      </c>
      <c r="I38" s="29">
        <v>9.7138643139030474E-4</v>
      </c>
      <c r="J38" s="29">
        <v>3.8229294354591528E-3</v>
      </c>
      <c r="K38" s="29">
        <v>3.466654762350976E-4</v>
      </c>
      <c r="L38" s="29">
        <v>5.6384286781943865E-4</v>
      </c>
      <c r="M38" s="29">
        <v>1.9326454521564984E-3</v>
      </c>
      <c r="N38" s="29">
        <v>1.2837639551999441E-2</v>
      </c>
      <c r="O38" s="29">
        <v>7.8821077194500856E-3</v>
      </c>
      <c r="P38" s="29">
        <v>3.8547990306392436E-3</v>
      </c>
      <c r="Q38" s="29">
        <v>4.9629163825581999E-3</v>
      </c>
      <c r="R38" s="29">
        <v>1.2508066844001813E-2</v>
      </c>
      <c r="S38" s="29">
        <v>6.8010783699346614E-2</v>
      </c>
      <c r="T38" s="29">
        <v>4.8603207985930083E-2</v>
      </c>
      <c r="U38" s="29">
        <v>8.652972999308825E-2</v>
      </c>
      <c r="V38" s="29">
        <v>8.7595766911623865E-2</v>
      </c>
      <c r="W38" s="29">
        <v>7.1170582814434127E-2</v>
      </c>
      <c r="X38" s="29">
        <v>0.112650042798765</v>
      </c>
      <c r="Y38" s="29">
        <v>0.12510875693683482</v>
      </c>
      <c r="Z38" s="29">
        <v>0.12144363985166151</v>
      </c>
      <c r="AA38" s="29">
        <v>0.14586634735967499</v>
      </c>
      <c r="AB38" s="29">
        <v>0.17714320906457454</v>
      </c>
      <c r="AC38" s="29">
        <v>0.15703657706047719</v>
      </c>
      <c r="AD38" s="29">
        <v>0.14636287936050774</v>
      </c>
      <c r="AE38" s="29">
        <v>0.15315667130449931</v>
      </c>
    </row>
    <row r="39" spans="1:31" s="27" customFormat="1" x14ac:dyDescent="0.35">
      <c r="A39" s="28" t="s">
        <v>131</v>
      </c>
      <c r="B39" s="28" t="s">
        <v>65</v>
      </c>
      <c r="C39" s="29">
        <v>0.51157689536810091</v>
      </c>
      <c r="D39" s="29">
        <v>0.5099953807444999</v>
      </c>
      <c r="E39" s="29">
        <v>0.51010606789208701</v>
      </c>
      <c r="F39" s="29">
        <v>0.50578648266945325</v>
      </c>
      <c r="G39" s="29">
        <v>0.50365995163212718</v>
      </c>
      <c r="H39" s="29">
        <v>0.50157081318062657</v>
      </c>
      <c r="I39" s="29">
        <v>0.50148199829878792</v>
      </c>
      <c r="J39" s="29">
        <v>0.49744254286876866</v>
      </c>
      <c r="K39" s="29">
        <v>0.49521620089271207</v>
      </c>
      <c r="L39" s="29">
        <v>0.48382408371150559</v>
      </c>
      <c r="M39" s="29">
        <v>0.49337752235553067</v>
      </c>
      <c r="N39" s="29">
        <v>0.48941796811000943</v>
      </c>
      <c r="O39" s="29">
        <v>0.48728853075791956</v>
      </c>
      <c r="P39" s="29">
        <v>0.48516247911271865</v>
      </c>
      <c r="Q39" s="29">
        <v>0.48409056580953369</v>
      </c>
      <c r="R39" s="29">
        <v>0.48094637517477928</v>
      </c>
      <c r="S39" s="29">
        <v>0.4141284938425332</v>
      </c>
      <c r="T39" s="29">
        <v>0.41453127162031272</v>
      </c>
      <c r="U39" s="29">
        <v>0.41085801508233016</v>
      </c>
      <c r="V39" s="29">
        <v>0.40900904593884041</v>
      </c>
      <c r="W39" s="29">
        <v>0.40918877127438602</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0.3602002843022486</v>
      </c>
      <c r="D40" s="29">
        <v>0.34941076589420594</v>
      </c>
      <c r="E40" s="29">
        <v>0.34765471069437837</v>
      </c>
      <c r="F40" s="29">
        <v>0.3253188199035621</v>
      </c>
      <c r="G40" s="29">
        <v>0.42680663064322566</v>
      </c>
      <c r="H40" s="29">
        <v>0.43629448066212245</v>
      </c>
      <c r="I40" s="29">
        <v>0.4557548038216625</v>
      </c>
      <c r="J40" s="29">
        <v>0.44302526914346746</v>
      </c>
      <c r="K40" s="29">
        <v>0.41911009395471149</v>
      </c>
      <c r="L40" s="29">
        <v>0.43085786116677011</v>
      </c>
      <c r="M40" s="29">
        <v>0.40891441447202898</v>
      </c>
      <c r="N40" s="29">
        <v>0.39075087794784058</v>
      </c>
      <c r="O40" s="29">
        <v>0.35019981171075554</v>
      </c>
      <c r="P40" s="29">
        <v>0.41567197038492759</v>
      </c>
      <c r="Q40" s="29">
        <v>0.4067451798287493</v>
      </c>
      <c r="R40" s="29">
        <v>0.43280026495856666</v>
      </c>
      <c r="S40" s="29">
        <v>0.42770693101967799</v>
      </c>
      <c r="T40" s="29">
        <v>0.42165660249190062</v>
      </c>
      <c r="U40" s="29">
        <v>0.42993113313872178</v>
      </c>
      <c r="V40" s="29">
        <v>0.40290857756742621</v>
      </c>
      <c r="W40" s="29">
        <v>0.37936957475680982</v>
      </c>
      <c r="X40" s="29">
        <v>0.33102310401766444</v>
      </c>
      <c r="Y40" s="29">
        <v>0.38914397360694192</v>
      </c>
      <c r="Z40" s="29">
        <v>0.39119238621497471</v>
      </c>
      <c r="AA40" s="29">
        <v>0.41820949788094974</v>
      </c>
      <c r="AB40" s="29">
        <v>0.42114120071910871</v>
      </c>
      <c r="AC40" s="29">
        <v>0.41761186950925028</v>
      </c>
      <c r="AD40" s="29">
        <v>0.41953930714804816</v>
      </c>
      <c r="AE40" s="29">
        <v>0.36745689796790004</v>
      </c>
    </row>
    <row r="41" spans="1:31" s="27" customFormat="1" x14ac:dyDescent="0.35">
      <c r="A41" s="28" t="s">
        <v>131</v>
      </c>
      <c r="B41" s="28" t="s">
        <v>68</v>
      </c>
      <c r="C41" s="29">
        <v>0.31430043829499982</v>
      </c>
      <c r="D41" s="29">
        <v>0.30433471607203311</v>
      </c>
      <c r="E41" s="29">
        <v>0.3101036414071171</v>
      </c>
      <c r="F41" s="29">
        <v>0.29642231687846604</v>
      </c>
      <c r="G41" s="29">
        <v>0.3006935881497656</v>
      </c>
      <c r="H41" s="29">
        <v>0.31492078858853528</v>
      </c>
      <c r="I41" s="29">
        <v>0.31865997508208299</v>
      </c>
      <c r="J41" s="29">
        <v>0.26615709371007662</v>
      </c>
      <c r="K41" s="29">
        <v>0.28832052039204098</v>
      </c>
      <c r="L41" s="29">
        <v>0.29984946168963927</v>
      </c>
      <c r="M41" s="29">
        <v>0.30464313102313739</v>
      </c>
      <c r="N41" s="29">
        <v>0.30922198208679869</v>
      </c>
      <c r="O41" s="29">
        <v>0.29574707678000917</v>
      </c>
      <c r="P41" s="29">
        <v>0.3004480640670546</v>
      </c>
      <c r="Q41" s="29">
        <v>0.31515471708619575</v>
      </c>
      <c r="R41" s="29">
        <v>0.31763995177030552</v>
      </c>
      <c r="S41" s="29">
        <v>0.26507493044603631</v>
      </c>
      <c r="T41" s="29">
        <v>0.28758099423571792</v>
      </c>
      <c r="U41" s="29">
        <v>0.29974698639063879</v>
      </c>
      <c r="V41" s="29">
        <v>0.30269196361459078</v>
      </c>
      <c r="W41" s="29">
        <v>0.30538788195817729</v>
      </c>
      <c r="X41" s="29">
        <v>0.28229324176585341</v>
      </c>
      <c r="Y41" s="29">
        <v>0.2822745283090502</v>
      </c>
      <c r="Z41" s="29">
        <v>0.29173070070668888</v>
      </c>
      <c r="AA41" s="29">
        <v>0.29286298864794041</v>
      </c>
      <c r="AB41" s="29">
        <v>0.25158179537937764</v>
      </c>
      <c r="AC41" s="29">
        <v>0.26483386397138448</v>
      </c>
      <c r="AD41" s="29">
        <v>0.27182551071630717</v>
      </c>
      <c r="AE41" s="29">
        <v>0.27069232770548418</v>
      </c>
    </row>
    <row r="42" spans="1:31" s="27" customFormat="1" x14ac:dyDescent="0.35">
      <c r="A42" s="28" t="s">
        <v>131</v>
      </c>
      <c r="B42" s="28" t="s">
        <v>36</v>
      </c>
      <c r="C42" s="29" t="s">
        <v>169</v>
      </c>
      <c r="D42" s="29">
        <v>0.14605894996542237</v>
      </c>
      <c r="E42" s="29">
        <v>0.14986474355686988</v>
      </c>
      <c r="F42" s="29">
        <v>0.18206952059770948</v>
      </c>
      <c r="G42" s="29">
        <v>0.183772266634492</v>
      </c>
      <c r="H42" s="29">
        <v>0.18003547478790469</v>
      </c>
      <c r="I42" s="29">
        <v>0.17510535777635672</v>
      </c>
      <c r="J42" s="29">
        <v>0.17059411328484017</v>
      </c>
      <c r="K42" s="29">
        <v>0.16380112263817068</v>
      </c>
      <c r="L42" s="29">
        <v>0.16498509239399542</v>
      </c>
      <c r="M42" s="29">
        <v>0.16198984351953194</v>
      </c>
      <c r="N42" s="29">
        <v>0.16564412259442923</v>
      </c>
      <c r="O42" s="29">
        <v>0.16632888339910901</v>
      </c>
      <c r="P42" s="29">
        <v>0.16372978709039956</v>
      </c>
      <c r="Q42" s="29">
        <v>0.16427871277678083</v>
      </c>
      <c r="R42" s="29">
        <v>0.16348042504522262</v>
      </c>
      <c r="S42" s="29">
        <v>0.14992490070710618</v>
      </c>
      <c r="T42" s="29">
        <v>0.15193445834444064</v>
      </c>
      <c r="U42" s="29">
        <v>0.15423598431580995</v>
      </c>
      <c r="V42" s="29" t="s">
        <v>169</v>
      </c>
      <c r="W42" s="29" t="s">
        <v>169</v>
      </c>
      <c r="X42" s="29" t="s">
        <v>169</v>
      </c>
      <c r="Y42" s="29" t="s">
        <v>169</v>
      </c>
      <c r="Z42" s="29">
        <v>0.15682350974699899</v>
      </c>
      <c r="AA42" s="29">
        <v>0.15335456217127158</v>
      </c>
      <c r="AB42" s="29">
        <v>0.14651083272805757</v>
      </c>
      <c r="AC42" s="29">
        <v>0.14684252396692102</v>
      </c>
      <c r="AD42" s="29">
        <v>0.14388770751339008</v>
      </c>
      <c r="AE42" s="29">
        <v>0.14876613576478051</v>
      </c>
    </row>
    <row r="43" spans="1:31" s="27" customFormat="1" x14ac:dyDescent="0.35">
      <c r="A43" s="28" t="s">
        <v>131</v>
      </c>
      <c r="B43" s="28" t="s">
        <v>73</v>
      </c>
      <c r="C43" s="29">
        <v>5.9573848433870065E-3</v>
      </c>
      <c r="D43" s="29">
        <v>1.494408395417768E-2</v>
      </c>
      <c r="E43" s="29">
        <v>2.3590738475708965E-2</v>
      </c>
      <c r="F43" s="29">
        <v>0.10029202649663023</v>
      </c>
      <c r="G43" s="29">
        <v>0.10085344601342934</v>
      </c>
      <c r="H43" s="29">
        <v>8.5685173228572456E-2</v>
      </c>
      <c r="I43" s="29">
        <v>7.9670883867800329E-2</v>
      </c>
      <c r="J43" s="29">
        <v>0.10552128064097936</v>
      </c>
      <c r="K43" s="29">
        <v>8.2781780915217901E-2</v>
      </c>
      <c r="L43" s="29">
        <v>9.5303382416091278E-2</v>
      </c>
      <c r="M43" s="29">
        <v>0.10490150806574243</v>
      </c>
      <c r="N43" s="29">
        <v>0.14794170520252042</v>
      </c>
      <c r="O43" s="29">
        <v>0.13529463883790335</v>
      </c>
      <c r="P43" s="29">
        <v>0.12358263858302612</v>
      </c>
      <c r="Q43" s="29">
        <v>0.13577868527545062</v>
      </c>
      <c r="R43" s="29">
        <v>0.13410853391788194</v>
      </c>
      <c r="S43" s="29">
        <v>0.18854512346962987</v>
      </c>
      <c r="T43" s="29">
        <v>0.19729358050333731</v>
      </c>
      <c r="U43" s="29">
        <v>0.20681482614517549</v>
      </c>
      <c r="V43" s="29">
        <v>0.19113508409754881</v>
      </c>
      <c r="W43" s="29">
        <v>0.21417416067881001</v>
      </c>
      <c r="X43" s="29">
        <v>0.22672707952357055</v>
      </c>
      <c r="Y43" s="29">
        <v>0.2144424727234629</v>
      </c>
      <c r="Z43" s="29">
        <v>0.22749845195337573</v>
      </c>
      <c r="AA43" s="29">
        <v>0.22201546794704305</v>
      </c>
      <c r="AB43" s="29">
        <v>0.19138858727433344</v>
      </c>
      <c r="AC43" s="29">
        <v>0.19806650896445324</v>
      </c>
      <c r="AD43" s="29">
        <v>0.20966433503788581</v>
      </c>
      <c r="AE43" s="29">
        <v>0.18297546128675049</v>
      </c>
    </row>
    <row r="44" spans="1:31" s="27" customFormat="1" x14ac:dyDescent="0.35">
      <c r="A44" s="28" t="s">
        <v>131</v>
      </c>
      <c r="B44" s="28" t="s">
        <v>56</v>
      </c>
      <c r="C44" s="29">
        <v>6.791549621879979E-2</v>
      </c>
      <c r="D44" s="29">
        <v>7.7755204212246742E-2</v>
      </c>
      <c r="E44" s="29">
        <v>7.5576910839172853E-2</v>
      </c>
      <c r="F44" s="29">
        <v>9.4771531687287511E-2</v>
      </c>
      <c r="G44" s="29">
        <v>9.8347623793153774E-2</v>
      </c>
      <c r="H44" s="29">
        <v>9.4078785273697119E-2</v>
      </c>
      <c r="I44" s="29">
        <v>8.5087345003277651E-2</v>
      </c>
      <c r="J44" s="29">
        <v>8.2433151041593183E-2</v>
      </c>
      <c r="K44" s="29">
        <v>7.5988673302237575E-2</v>
      </c>
      <c r="L44" s="29">
        <v>7.4880571703405008E-2</v>
      </c>
      <c r="M44" s="29">
        <v>7.1298568098968396E-2</v>
      </c>
      <c r="N44" s="29">
        <v>7.302748147026944E-2</v>
      </c>
      <c r="O44" s="29">
        <v>7.3165814877177188E-2</v>
      </c>
      <c r="P44" s="29">
        <v>7.0790112611544373E-2</v>
      </c>
      <c r="Q44" s="29">
        <v>7.1497626770066422E-2</v>
      </c>
      <c r="R44" s="29">
        <v>7.029653530284552E-2</v>
      </c>
      <c r="S44" s="29">
        <v>6.5780598858707157E-2</v>
      </c>
      <c r="T44" s="29">
        <v>6.4949958602989841E-2</v>
      </c>
      <c r="U44" s="29">
        <v>6.4324974059015827E-2</v>
      </c>
      <c r="V44" s="29">
        <v>6.3423608927549099E-2</v>
      </c>
      <c r="W44" s="29">
        <v>6.4838571512287432E-2</v>
      </c>
      <c r="X44" s="29">
        <v>6.4086411385934239E-2</v>
      </c>
      <c r="Y44" s="29">
        <v>6.3141244284029022E-2</v>
      </c>
      <c r="Z44" s="29">
        <v>6.2268590852274673E-2</v>
      </c>
      <c r="AA44" s="29">
        <v>5.894970391065666E-2</v>
      </c>
      <c r="AB44" s="29">
        <v>5.0452671891795586E-2</v>
      </c>
      <c r="AC44" s="29">
        <v>5.0787853268284833E-2</v>
      </c>
      <c r="AD44" s="29">
        <v>4.7411027497899015E-2</v>
      </c>
      <c r="AE44" s="29">
        <v>3.8920400865741965E-2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0.70830239225555525</v>
      </c>
      <c r="D49" s="29">
        <v>0.67242519137091172</v>
      </c>
      <c r="E49" s="29">
        <v>0.67937165279644607</v>
      </c>
      <c r="F49" s="29">
        <v>0.68491621229731448</v>
      </c>
      <c r="G49" s="29">
        <v>0.72325359334949635</v>
      </c>
      <c r="H49" s="29">
        <v>0.74676938882570898</v>
      </c>
      <c r="I49" s="29">
        <v>0.72323436775994032</v>
      </c>
      <c r="J49" s="29">
        <v>0.7140132343773179</v>
      </c>
      <c r="K49" s="29">
        <v>0.6888455347599739</v>
      </c>
      <c r="L49" s="29">
        <v>0.73519805695389784</v>
      </c>
      <c r="M49" s="29">
        <v>0.72264863945532354</v>
      </c>
      <c r="N49" s="29">
        <v>0.71265418478112241</v>
      </c>
      <c r="O49" s="29">
        <v>0.73093805197823536</v>
      </c>
      <c r="P49" s="29">
        <v>0.70729988994613513</v>
      </c>
      <c r="Q49" s="29">
        <v>0.74668038922155677</v>
      </c>
      <c r="R49" s="29">
        <v>0.70742163959751736</v>
      </c>
      <c r="S49" s="29">
        <v>0.65174427514833344</v>
      </c>
      <c r="T49" s="29">
        <v>0.68569536611708093</v>
      </c>
      <c r="U49" s="29">
        <v>0.60214009651929024</v>
      </c>
      <c r="V49" s="29">
        <v>0.63157527069149366</v>
      </c>
      <c r="W49" s="29">
        <v>0.70316642741913438</v>
      </c>
      <c r="X49" s="29">
        <v>0.69356102179203227</v>
      </c>
      <c r="Y49" s="29">
        <v>0.65721470073551524</v>
      </c>
      <c r="Z49" s="29">
        <v>0.66541247983485086</v>
      </c>
      <c r="AA49" s="29">
        <v>0.65887157192464385</v>
      </c>
      <c r="AB49" s="29">
        <v>0.6665892222404507</v>
      </c>
      <c r="AC49" s="29">
        <v>0.66636119747575806</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1.674951712328765E-3</v>
      </c>
      <c r="D51" s="29">
        <v>5.5089687214611872E-4</v>
      </c>
      <c r="E51" s="29">
        <v>1.8919707762557079E-3</v>
      </c>
      <c r="F51" s="29">
        <v>2.2613771689497719E-3</v>
      </c>
      <c r="G51" s="29">
        <v>8.3998066210045665E-4</v>
      </c>
      <c r="H51" s="29">
        <v>2.5647301369863015E-3</v>
      </c>
      <c r="I51" s="29">
        <v>1.1854591324200912E-3</v>
      </c>
      <c r="J51" s="29">
        <v>3.048439269406393E-3</v>
      </c>
      <c r="K51" s="29">
        <v>1.7676945205479427E-10</v>
      </c>
      <c r="L51" s="29">
        <v>1.2220109589041093E-4</v>
      </c>
      <c r="M51" s="29">
        <v>2.1031036529680364E-10</v>
      </c>
      <c r="N51" s="29">
        <v>4.121634931506849E-3</v>
      </c>
      <c r="O51" s="29">
        <v>1.7972130136986277E-3</v>
      </c>
      <c r="P51" s="29">
        <v>1.730029680365297E-3</v>
      </c>
      <c r="Q51" s="29">
        <v>4.8325894977168946E-3</v>
      </c>
      <c r="R51" s="29">
        <v>2.2099884703196348E-3</v>
      </c>
      <c r="S51" s="29">
        <v>1.5514978310502286E-2</v>
      </c>
      <c r="T51" s="29">
        <v>3.8964573059360498E-3</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3.9934100474538334E-4</v>
      </c>
      <c r="D52" s="29">
        <v>2.1415428803172307E-10</v>
      </c>
      <c r="E52" s="29">
        <v>4.1020683411517421E-4</v>
      </c>
      <c r="F52" s="29">
        <v>1.0228058402922136E-4</v>
      </c>
      <c r="G52" s="29">
        <v>2.9404689017063194E-10</v>
      </c>
      <c r="H52" s="29">
        <v>1.4129559880465034E-4</v>
      </c>
      <c r="I52" s="29">
        <v>8.5859769360919867E-5</v>
      </c>
      <c r="J52" s="29">
        <v>3.4400279500120163E-10</v>
      </c>
      <c r="K52" s="29">
        <v>3.3243628574861798E-10</v>
      </c>
      <c r="L52" s="29">
        <v>3.3413784787310728E-10</v>
      </c>
      <c r="M52" s="29">
        <v>3.6472128755106941E-10</v>
      </c>
      <c r="N52" s="29">
        <v>1.7860380280855744E-3</v>
      </c>
      <c r="O52" s="29">
        <v>5.6558207812467938E-4</v>
      </c>
      <c r="P52" s="29">
        <v>7.635659166278407E-4</v>
      </c>
      <c r="Q52" s="29">
        <v>5.5421271515742482E-4</v>
      </c>
      <c r="R52" s="29">
        <v>4.1294198575964721E-5</v>
      </c>
      <c r="S52" s="29">
        <v>1.9240099980040179E-3</v>
      </c>
      <c r="T52" s="29">
        <v>4.2391920994557501E-4</v>
      </c>
      <c r="U52" s="29">
        <v>1.6746965384138765E-2</v>
      </c>
      <c r="V52" s="29">
        <v>8.5184220161088377E-3</v>
      </c>
      <c r="W52" s="29">
        <v>4.0825075710151232E-3</v>
      </c>
      <c r="X52" s="29">
        <v>1.4666694974820749E-3</v>
      </c>
      <c r="Y52" s="29">
        <v>2.4092895744517295E-2</v>
      </c>
      <c r="Z52" s="29">
        <v>1.5850518959822864E-2</v>
      </c>
      <c r="AA52" s="29">
        <v>1.4956404357946228E-2</v>
      </c>
      <c r="AB52" s="29">
        <v>1.2414911567024366E-2</v>
      </c>
      <c r="AC52" s="29">
        <v>1.0757343384132364E-2</v>
      </c>
      <c r="AD52" s="29">
        <v>7.9406347139261008E-2</v>
      </c>
      <c r="AE52" s="29">
        <v>0.10902156314165844</v>
      </c>
    </row>
    <row r="53" spans="1:31" s="27" customFormat="1" x14ac:dyDescent="0.35">
      <c r="A53" s="28" t="s">
        <v>132</v>
      </c>
      <c r="B53" s="28" t="s">
        <v>65</v>
      </c>
      <c r="C53" s="29">
        <v>0.14064169120567288</v>
      </c>
      <c r="D53" s="29">
        <v>0.14104685303964723</v>
      </c>
      <c r="E53" s="29">
        <v>0.12753376608410955</v>
      </c>
      <c r="F53" s="29">
        <v>0.15748965812071328</v>
      </c>
      <c r="G53" s="29">
        <v>0.16079934269416674</v>
      </c>
      <c r="H53" s="29">
        <v>0.15215796622568473</v>
      </c>
      <c r="I53" s="29">
        <v>0.15394563277711587</v>
      </c>
      <c r="J53" s="29">
        <v>0.19360470850541495</v>
      </c>
      <c r="K53" s="29">
        <v>0.16061054745133868</v>
      </c>
      <c r="L53" s="29">
        <v>0.13712871043149549</v>
      </c>
      <c r="M53" s="29">
        <v>0.13796874491985983</v>
      </c>
      <c r="N53" s="29">
        <v>0.12441505645514761</v>
      </c>
      <c r="O53" s="29">
        <v>0.15244086423601896</v>
      </c>
      <c r="P53" s="29">
        <v>0.15701648563362078</v>
      </c>
      <c r="Q53" s="29">
        <v>0.14848370188142665</v>
      </c>
      <c r="R53" s="29">
        <v>0.14891712009811484</v>
      </c>
      <c r="S53" s="29">
        <v>0.18713363366607608</v>
      </c>
      <c r="T53" s="29">
        <v>0.15535303784665849</v>
      </c>
      <c r="U53" s="29">
        <v>0.1332857166521593</v>
      </c>
      <c r="V53" s="29">
        <v>0.13288755116151296</v>
      </c>
      <c r="W53" s="29">
        <v>0.1206234613991657</v>
      </c>
      <c r="X53" s="29">
        <v>0.14752427098059298</v>
      </c>
      <c r="Y53" s="29">
        <v>0.15268355999761293</v>
      </c>
      <c r="Z53" s="29">
        <v>0.14376495397778827</v>
      </c>
      <c r="AA53" s="29">
        <v>0.14449774956220768</v>
      </c>
      <c r="AB53" s="29">
        <v>0.18112630524877502</v>
      </c>
      <c r="AC53" s="29">
        <v>0.15053741066669959</v>
      </c>
      <c r="AD53" s="29">
        <v>0.12895375246161722</v>
      </c>
      <c r="AE53" s="29">
        <v>0.12906784788285475</v>
      </c>
    </row>
    <row r="54" spans="1:31" s="27" customFormat="1" x14ac:dyDescent="0.35">
      <c r="A54" s="28" t="s">
        <v>132</v>
      </c>
      <c r="B54" s="28" t="s">
        <v>69</v>
      </c>
      <c r="C54" s="29">
        <v>0.35802218460896335</v>
      </c>
      <c r="D54" s="29">
        <v>0.3633927853649675</v>
      </c>
      <c r="E54" s="29">
        <v>0.31252892671251314</v>
      </c>
      <c r="F54" s="29">
        <v>0.3224957195479185</v>
      </c>
      <c r="G54" s="29">
        <v>0.33120253199409844</v>
      </c>
      <c r="H54" s="29">
        <v>0.34314050559610249</v>
      </c>
      <c r="I54" s="29">
        <v>0.35822695090231982</v>
      </c>
      <c r="J54" s="29">
        <v>0.32311440181813822</v>
      </c>
      <c r="K54" s="29">
        <v>0.32508025650511618</v>
      </c>
      <c r="L54" s="29">
        <v>0.31368313046743834</v>
      </c>
      <c r="M54" s="29">
        <v>0.34627366133779724</v>
      </c>
      <c r="N54" s="29">
        <v>0.31015426451847888</v>
      </c>
      <c r="O54" s="29">
        <v>0.31858494258680392</v>
      </c>
      <c r="P54" s="29">
        <v>0.32200734636856249</v>
      </c>
      <c r="Q54" s="29">
        <v>0.33627973517229875</v>
      </c>
      <c r="R54" s="29">
        <v>0.34380646063883086</v>
      </c>
      <c r="S54" s="29">
        <v>0.32126421888912066</v>
      </c>
      <c r="T54" s="29">
        <v>0.34032403288087049</v>
      </c>
      <c r="U54" s="29">
        <v>0.32671315457082262</v>
      </c>
      <c r="V54" s="29">
        <v>0.34308413655047248</v>
      </c>
      <c r="W54" s="29">
        <v>0.30091278944866195</v>
      </c>
      <c r="X54" s="29">
        <v>0.30020349010089076</v>
      </c>
      <c r="Y54" s="29">
        <v>0.31641116778717315</v>
      </c>
      <c r="Z54" s="29">
        <v>0.33537149562146024</v>
      </c>
      <c r="AA54" s="29">
        <v>0.34517968824904544</v>
      </c>
      <c r="AB54" s="29">
        <v>0.33521376391839619</v>
      </c>
      <c r="AC54" s="29">
        <v>0.33246437214177754</v>
      </c>
      <c r="AD54" s="29">
        <v>0.29814037460732623</v>
      </c>
      <c r="AE54" s="29">
        <v>0.30506507957121026</v>
      </c>
    </row>
    <row r="55" spans="1:31" s="27" customFormat="1" x14ac:dyDescent="0.35">
      <c r="A55" s="28" t="s">
        <v>132</v>
      </c>
      <c r="B55" s="28" t="s">
        <v>68</v>
      </c>
      <c r="C55" s="29">
        <v>0.27589073243651785</v>
      </c>
      <c r="D55" s="29">
        <v>0.27385192150679655</v>
      </c>
      <c r="E55" s="29">
        <v>0.28407649354143832</v>
      </c>
      <c r="F55" s="29">
        <v>0.27266504352063597</v>
      </c>
      <c r="G55" s="29">
        <v>0.25897691544542101</v>
      </c>
      <c r="H55" s="29">
        <v>0.27192136143445655</v>
      </c>
      <c r="I55" s="29">
        <v>0.27859723271147563</v>
      </c>
      <c r="J55" s="29">
        <v>0.26088866889976575</v>
      </c>
      <c r="K55" s="29">
        <v>0.27047989224960439</v>
      </c>
      <c r="L55" s="29">
        <v>0.27589307619446379</v>
      </c>
      <c r="M55" s="29">
        <v>0.27430628087210424</v>
      </c>
      <c r="N55" s="29">
        <v>0.28475246411771604</v>
      </c>
      <c r="O55" s="29">
        <v>0.27240104540868326</v>
      </c>
      <c r="P55" s="29">
        <v>0.25897740374618355</v>
      </c>
      <c r="Q55" s="29">
        <v>0.2736303915568345</v>
      </c>
      <c r="R55" s="29">
        <v>0.27799075273443674</v>
      </c>
      <c r="S55" s="29">
        <v>0.25989454033562903</v>
      </c>
      <c r="T55" s="29">
        <v>0.26885505249242331</v>
      </c>
      <c r="U55" s="29">
        <v>0.27521739155012737</v>
      </c>
      <c r="V55" s="29">
        <v>0.272977862187474</v>
      </c>
      <c r="W55" s="29">
        <v>0.28340455291877859</v>
      </c>
      <c r="X55" s="29">
        <v>0.27213922095109933</v>
      </c>
      <c r="Y55" s="29">
        <v>0.25923908920361921</v>
      </c>
      <c r="Z55" s="29">
        <v>0.27656593711276029</v>
      </c>
      <c r="AA55" s="29">
        <v>0.28273736562764634</v>
      </c>
      <c r="AB55" s="29">
        <v>0.26358619126772159</v>
      </c>
      <c r="AC55" s="29">
        <v>0.27323420181603048</v>
      </c>
      <c r="AD55" s="29">
        <v>0.20214933682657207</v>
      </c>
      <c r="AE55" s="29">
        <v>0.20936975426649732</v>
      </c>
    </row>
    <row r="56" spans="1:31" s="27" customFormat="1" x14ac:dyDescent="0.35">
      <c r="A56" s="28" t="s">
        <v>132</v>
      </c>
      <c r="B56" s="28" t="s">
        <v>36</v>
      </c>
      <c r="C56" s="29">
        <v>0.23411285128899484</v>
      </c>
      <c r="D56" s="29">
        <v>5.0994380502278232E-2</v>
      </c>
      <c r="E56" s="29">
        <v>4.9106646387163069E-2</v>
      </c>
      <c r="F56" s="29">
        <v>5.580669598621598E-2</v>
      </c>
      <c r="G56" s="29">
        <v>4.9250208071321674E-2</v>
      </c>
      <c r="H56" s="29">
        <v>5.2436814593956063E-2</v>
      </c>
      <c r="I56" s="29">
        <v>4.9297542607742231E-2</v>
      </c>
      <c r="J56" s="29">
        <v>4.5178059999893279E-2</v>
      </c>
      <c r="K56" s="29">
        <v>3.7606887274819749E-2</v>
      </c>
      <c r="L56" s="29">
        <v>4.2665824058191831E-2</v>
      </c>
      <c r="M56" s="29">
        <v>4.0834852342560263E-2</v>
      </c>
      <c r="N56" s="29">
        <v>4.3981404330660959E-2</v>
      </c>
      <c r="O56" s="29">
        <v>3.9222669460235976E-2</v>
      </c>
      <c r="P56" s="29">
        <v>3.57037646435081E-2</v>
      </c>
      <c r="Q56" s="29">
        <v>4.0473363668199556E-2</v>
      </c>
      <c r="R56" s="29">
        <v>4.0461470079504132E-2</v>
      </c>
      <c r="S56" s="29">
        <v>3.7596644978155319E-2</v>
      </c>
      <c r="T56" s="29">
        <v>3.5969476939236231E-2</v>
      </c>
      <c r="U56" s="29">
        <v>3.9522149099752782E-2</v>
      </c>
      <c r="V56" s="29">
        <v>3.612935871132919E-2</v>
      </c>
      <c r="W56" s="29">
        <v>1.4923604175038052E-2</v>
      </c>
      <c r="X56" s="29" t="s">
        <v>169</v>
      </c>
      <c r="Y56" s="29" t="s">
        <v>169</v>
      </c>
      <c r="Z56" s="29" t="s">
        <v>169</v>
      </c>
      <c r="AA56" s="29" t="s">
        <v>169</v>
      </c>
      <c r="AB56" s="29" t="s">
        <v>169</v>
      </c>
      <c r="AC56" s="29" t="s">
        <v>169</v>
      </c>
      <c r="AD56" s="29" t="s">
        <v>169</v>
      </c>
      <c r="AE56" s="29" t="s">
        <v>169</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t="s">
        <v>169</v>
      </c>
      <c r="T57" s="29" t="s">
        <v>169</v>
      </c>
      <c r="U57" s="29" t="s">
        <v>169</v>
      </c>
      <c r="V57" s="29" t="s">
        <v>169</v>
      </c>
      <c r="W57" s="29" t="s">
        <v>169</v>
      </c>
      <c r="X57" s="29" t="s">
        <v>169</v>
      </c>
      <c r="Y57" s="29" t="s">
        <v>169</v>
      </c>
      <c r="Z57" s="29" t="s">
        <v>169</v>
      </c>
      <c r="AA57" s="29" t="s">
        <v>169</v>
      </c>
      <c r="AB57" s="29" t="s">
        <v>169</v>
      </c>
      <c r="AC57" s="29" t="s">
        <v>169</v>
      </c>
      <c r="AD57" s="29">
        <v>0.29498974127203842</v>
      </c>
      <c r="AE57" s="29">
        <v>0.27907575681906965</v>
      </c>
    </row>
    <row r="58" spans="1:31" s="27" customFormat="1" x14ac:dyDescent="0.35">
      <c r="A58" s="28" t="s">
        <v>132</v>
      </c>
      <c r="B58" s="28" t="s">
        <v>56</v>
      </c>
      <c r="C58" s="29">
        <v>8.4377495382295498E-2</v>
      </c>
      <c r="D58" s="29">
        <v>9.2716748597284016E-2</v>
      </c>
      <c r="E58" s="29">
        <v>8.5354443233852759E-2</v>
      </c>
      <c r="F58" s="29">
        <v>9.7579561214414162E-2</v>
      </c>
      <c r="G58" s="29">
        <v>9.0580480552676618E-2</v>
      </c>
      <c r="H58" s="29">
        <v>9.0907947632313246E-2</v>
      </c>
      <c r="I58" s="29">
        <v>7.8390641405694489E-2</v>
      </c>
      <c r="J58" s="29">
        <v>7.1944382711064875E-2</v>
      </c>
      <c r="K58" s="29">
        <v>6.1642567800785406E-2</v>
      </c>
      <c r="L58" s="29">
        <v>6.3126795788230328E-2</v>
      </c>
      <c r="M58" s="29">
        <v>6.0825882192468865E-2</v>
      </c>
      <c r="N58" s="29">
        <v>6.6167477466658145E-2</v>
      </c>
      <c r="O58" s="29">
        <v>6.4342399851576595E-2</v>
      </c>
      <c r="P58" s="29">
        <v>5.9709512532478762E-2</v>
      </c>
      <c r="Q58" s="29">
        <v>6.4138013646672071E-2</v>
      </c>
      <c r="R58" s="29">
        <v>6.4650333506997212E-2</v>
      </c>
      <c r="S58" s="29">
        <v>6.0667522614556921E-2</v>
      </c>
      <c r="T58" s="29">
        <v>5.9088640488759496E-2</v>
      </c>
      <c r="U58" s="29">
        <v>5.9123084412024907E-2</v>
      </c>
      <c r="V58" s="29">
        <v>5.5895894390340421E-2</v>
      </c>
      <c r="W58" s="29">
        <v>5.8809411189311281E-2</v>
      </c>
      <c r="X58" s="29">
        <v>5.583466331479444E-2</v>
      </c>
      <c r="Y58" s="29">
        <v>5.1160837160676514E-2</v>
      </c>
      <c r="Z58" s="29">
        <v>5.6895796475378006E-2</v>
      </c>
      <c r="AA58" s="29">
        <v>5.601490343696764E-2</v>
      </c>
      <c r="AB58" s="29">
        <v>5.0272649648324556E-2</v>
      </c>
      <c r="AC58" s="29">
        <v>4.9230568983082444E-2</v>
      </c>
      <c r="AD58" s="29">
        <v>5.1515082505259338E-2</v>
      </c>
      <c r="AE58" s="29">
        <v>4.7459989159910357E-2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0.1794978798297375</v>
      </c>
      <c r="D64" s="29">
        <v>0.17949787982817011</v>
      </c>
      <c r="E64" s="29">
        <v>0.12113424626082543</v>
      </c>
      <c r="F64" s="29">
        <v>9.6999996223910701E-2</v>
      </c>
      <c r="G64" s="29">
        <v>9.6999996235672417E-2</v>
      </c>
      <c r="H64" s="29">
        <v>9.6999996231527844E-2</v>
      </c>
      <c r="I64" s="29">
        <v>9.7265755705977688E-2</v>
      </c>
      <c r="J64" s="29">
        <v>9.6999996298217969E-2</v>
      </c>
      <c r="K64" s="29">
        <v>9.6999996295529453E-2</v>
      </c>
      <c r="L64" s="29">
        <v>9.6999996308820946E-2</v>
      </c>
      <c r="M64" s="29">
        <v>9.7265755850209967E-2</v>
      </c>
      <c r="N64" s="29">
        <v>0.14323701460159338</v>
      </c>
      <c r="O64" s="29">
        <v>0.1400434966793927</v>
      </c>
      <c r="P64" s="29">
        <v>0.2209723212172536</v>
      </c>
      <c r="Q64" s="29">
        <v>9.7265756295758565E-2</v>
      </c>
      <c r="R64" s="29">
        <v>0.10528610576393146</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9.3081021689497709E-2</v>
      </c>
      <c r="D65" s="29">
        <v>9.5853424657534256E-2</v>
      </c>
      <c r="E65" s="29">
        <v>9.161087328767123E-2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1.7835901826484018E-2</v>
      </c>
      <c r="O65" s="29">
        <v>1.1639999999999987E-2</v>
      </c>
      <c r="P65" s="29">
        <v>3.456910388127854E-2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3.499949946646833E-3</v>
      </c>
      <c r="D66" s="29">
        <v>1.8123032936954748E-3</v>
      </c>
      <c r="E66" s="29">
        <v>7.2321045070892756E-3</v>
      </c>
      <c r="F66" s="29">
        <v>8.0835100867813581E-4</v>
      </c>
      <c r="G66" s="29">
        <v>3.2207093510921189E-4</v>
      </c>
      <c r="H66" s="29">
        <v>1.064361374873669E-3</v>
      </c>
      <c r="I66" s="29">
        <v>4.7982001558011521E-4</v>
      </c>
      <c r="J66" s="29">
        <v>1.1446250539836789E-3</v>
      </c>
      <c r="K66" s="29">
        <v>7.8477509814530219E-10</v>
      </c>
      <c r="L66" s="29">
        <v>1.956205113267647E-4</v>
      </c>
      <c r="M66" s="29">
        <v>1.1097755897223112E-4</v>
      </c>
      <c r="N66" s="29">
        <v>1.8496104680226683E-2</v>
      </c>
      <c r="O66" s="29">
        <v>1.3062845300112353E-2</v>
      </c>
      <c r="P66" s="29">
        <v>3.9272553755732735E-2</v>
      </c>
      <c r="Q66" s="29">
        <v>1.85406893520208E-2</v>
      </c>
      <c r="R66" s="29">
        <v>1.9939805686715599E-2</v>
      </c>
      <c r="S66" s="29">
        <v>7.6263769298090436E-2</v>
      </c>
      <c r="T66" s="29">
        <v>8.1560432324205456E-2</v>
      </c>
      <c r="U66" s="29">
        <v>0.11791761464922769</v>
      </c>
      <c r="V66" s="29">
        <v>0.11498433058417325</v>
      </c>
      <c r="W66" s="29">
        <v>9.0708119040837309E-2</v>
      </c>
      <c r="X66" s="29">
        <v>0.13274425113930968</v>
      </c>
      <c r="Y66" s="29">
        <v>0.17723718521130027</v>
      </c>
      <c r="Z66" s="29">
        <v>5.3069491346813831E-2</v>
      </c>
      <c r="AA66" s="29">
        <v>4.5453323880121174E-2</v>
      </c>
      <c r="AB66" s="29">
        <v>7.3966077026634852E-2</v>
      </c>
      <c r="AC66" s="29">
        <v>9.8984410773995016E-2</v>
      </c>
      <c r="AD66" s="29">
        <v>0.1493015042839525</v>
      </c>
      <c r="AE66" s="29">
        <v>0.15464302782454856</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0.34725869073309851</v>
      </c>
      <c r="D68" s="29">
        <v>0.34267891032577108</v>
      </c>
      <c r="E68" s="29">
        <v>0.30312179313588017</v>
      </c>
      <c r="F68" s="29">
        <v>0.33665003064193955</v>
      </c>
      <c r="G68" s="29">
        <v>0.32886538570675183</v>
      </c>
      <c r="H68" s="29">
        <v>0.36123642578974852</v>
      </c>
      <c r="I68" s="29">
        <v>0.36717249874307084</v>
      </c>
      <c r="J68" s="29">
        <v>0.34452479431666844</v>
      </c>
      <c r="K68" s="29">
        <v>0.33466632695400322</v>
      </c>
      <c r="L68" s="29">
        <v>0.33830546068245698</v>
      </c>
      <c r="M68" s="29">
        <v>0.3550239071971189</v>
      </c>
      <c r="N68" s="29">
        <v>0.32294490765464667</v>
      </c>
      <c r="O68" s="29">
        <v>0.32929097879751684</v>
      </c>
      <c r="P68" s="29">
        <v>0.31540239053765029</v>
      </c>
      <c r="Q68" s="29">
        <v>0.35544092653605508</v>
      </c>
      <c r="R68" s="29">
        <v>0.3612138644484526</v>
      </c>
      <c r="S68" s="29">
        <v>0.35256218426449148</v>
      </c>
      <c r="T68" s="29">
        <v>0.3565914343407125</v>
      </c>
      <c r="U68" s="29">
        <v>0.355134741262987</v>
      </c>
      <c r="V68" s="29">
        <v>0.37513659751505002</v>
      </c>
      <c r="W68" s="29">
        <v>0.33099403974361236</v>
      </c>
      <c r="X68" s="29">
        <v>0.32237739423093686</v>
      </c>
      <c r="Y68" s="29">
        <v>0.30784140260766385</v>
      </c>
      <c r="Z68" s="29">
        <v>0.34341249948887143</v>
      </c>
      <c r="AA68" s="29">
        <v>0.34578430000857968</v>
      </c>
      <c r="AB68" s="29">
        <v>0.34001202258312385</v>
      </c>
      <c r="AC68" s="29">
        <v>0.33720161935403725</v>
      </c>
      <c r="AD68" s="29">
        <v>0.30814591374730832</v>
      </c>
      <c r="AE68" s="29">
        <v>0.32519279946127766</v>
      </c>
    </row>
    <row r="69" spans="1:31" s="27" customFormat="1" x14ac:dyDescent="0.35">
      <c r="A69" s="28" t="s">
        <v>133</v>
      </c>
      <c r="B69" s="28" t="s">
        <v>68</v>
      </c>
      <c r="C69" s="29">
        <v>0.30629107992385224</v>
      </c>
      <c r="D69" s="29">
        <v>0.290938538170532</v>
      </c>
      <c r="E69" s="29">
        <v>0.29183616809852286</v>
      </c>
      <c r="F69" s="29">
        <v>0.28175066796484111</v>
      </c>
      <c r="G69" s="29">
        <v>0.27508561504287504</v>
      </c>
      <c r="H69" s="29">
        <v>0.28163245309486146</v>
      </c>
      <c r="I69" s="29">
        <v>0.29034655099980949</v>
      </c>
      <c r="J69" s="29">
        <v>0.27606690983791071</v>
      </c>
      <c r="K69" s="29">
        <v>0.28770177327427671</v>
      </c>
      <c r="L69" s="29">
        <v>0.29025779739438329</v>
      </c>
      <c r="M69" s="29">
        <v>0.29150795956322406</v>
      </c>
      <c r="N69" s="29">
        <v>0.29609920594942429</v>
      </c>
      <c r="O69" s="29">
        <v>0.28180318644401642</v>
      </c>
      <c r="P69" s="29">
        <v>0.2751211871553087</v>
      </c>
      <c r="Q69" s="29">
        <v>0.28200617237247871</v>
      </c>
      <c r="R69" s="29">
        <v>0.28986326175098087</v>
      </c>
      <c r="S69" s="29">
        <v>0.27567463984004054</v>
      </c>
      <c r="T69" s="29">
        <v>0.28742342863024284</v>
      </c>
      <c r="U69" s="29">
        <v>0.29036137863134515</v>
      </c>
      <c r="V69" s="29">
        <v>0.29072877021192955</v>
      </c>
      <c r="W69" s="29">
        <v>0.29357370276977557</v>
      </c>
      <c r="X69" s="29">
        <v>0.28099760890659486</v>
      </c>
      <c r="Y69" s="29">
        <v>0.249627495248363</v>
      </c>
      <c r="Z69" s="29">
        <v>0.23757664819610549</v>
      </c>
      <c r="AA69" s="29">
        <v>0.23801312250827875</v>
      </c>
      <c r="AB69" s="29">
        <v>0.21757266558271152</v>
      </c>
      <c r="AC69" s="29">
        <v>0.2162263324868845</v>
      </c>
      <c r="AD69" s="29">
        <v>0.20563252882805266</v>
      </c>
      <c r="AE69" s="29">
        <v>0.16367478863585966</v>
      </c>
    </row>
    <row r="70" spans="1:31" s="27" customFormat="1" x14ac:dyDescent="0.35">
      <c r="A70" s="28" t="s">
        <v>133</v>
      </c>
      <c r="B70" s="28" t="s">
        <v>36</v>
      </c>
      <c r="C70" s="29">
        <v>5.7461395393695457E-2</v>
      </c>
      <c r="D70" s="29">
        <v>5.721022308546498E-2</v>
      </c>
      <c r="E70" s="29">
        <v>5.8869360965880101E-2</v>
      </c>
      <c r="F70" s="29">
        <v>6.0682482568038154E-2</v>
      </c>
      <c r="G70" s="29">
        <v>5.4806704424898482E-2</v>
      </c>
      <c r="H70" s="29">
        <v>5.5169135343347032E-2</v>
      </c>
      <c r="I70" s="29">
        <v>5.2485233707296408E-2</v>
      </c>
      <c r="J70" s="29">
        <v>4.997102294821195E-2</v>
      </c>
      <c r="K70" s="29">
        <v>4.718221088805713E-2</v>
      </c>
      <c r="L70" s="29">
        <v>5.3939694319136991E-2</v>
      </c>
      <c r="M70" s="29">
        <v>5.2439476555762553E-2</v>
      </c>
      <c r="N70" s="29">
        <v>5.4570915032900839E-2</v>
      </c>
      <c r="O70" s="29">
        <v>5.3146417991848008E-2</v>
      </c>
      <c r="P70" s="29">
        <v>4.6725956759863012E-2</v>
      </c>
      <c r="Q70" s="29">
        <v>4.8974145733849235E-2</v>
      </c>
      <c r="R70" s="29">
        <v>4.9525419074382043E-2</v>
      </c>
      <c r="S70" s="29">
        <v>4.8076759584902588E-2</v>
      </c>
      <c r="T70" s="29">
        <v>4.758188615240868E-2</v>
      </c>
      <c r="U70" s="29">
        <v>4.8203461095370624E-2</v>
      </c>
      <c r="V70" s="29">
        <v>4.4831896610890411E-2</v>
      </c>
      <c r="W70" s="29">
        <v>4.8122729052115683E-2</v>
      </c>
      <c r="X70" s="29">
        <v>4.7222817111643833E-2</v>
      </c>
      <c r="Y70" s="29">
        <v>4.604203301915525E-2</v>
      </c>
      <c r="Z70" s="29">
        <v>8.159311694977453E-2</v>
      </c>
      <c r="AA70" s="29">
        <v>8.5377222265372268E-2</v>
      </c>
      <c r="AB70" s="29">
        <v>8.3099162299068871E-2</v>
      </c>
      <c r="AC70" s="29">
        <v>8.2139150040021772E-2</v>
      </c>
      <c r="AD70" s="29">
        <v>8.1981760632896389E-2</v>
      </c>
      <c r="AE70" s="29">
        <v>8.0213736207984054E-2</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9.4131136791571382E-2</v>
      </c>
      <c r="D72" s="29">
        <v>9.8443967908353372E-2</v>
      </c>
      <c r="E72" s="29">
        <v>9.8324333198496053E-2</v>
      </c>
      <c r="F72" s="29">
        <v>9.7823906287181017E-2</v>
      </c>
      <c r="G72" s="29">
        <v>9.1868114620933264E-2</v>
      </c>
      <c r="H72" s="29">
        <v>8.9641538952880309E-2</v>
      </c>
      <c r="I72" s="29">
        <v>8.087327437961464E-2</v>
      </c>
      <c r="J72" s="29">
        <v>7.724840990039783E-2</v>
      </c>
      <c r="K72" s="29">
        <v>6.9098259665934858E-2</v>
      </c>
      <c r="L72" s="29">
        <v>6.8671092787454105E-2</v>
      </c>
      <c r="M72" s="29">
        <v>6.7505464238324236E-2</v>
      </c>
      <c r="N72" s="29">
        <v>7.0553757398600425E-2</v>
      </c>
      <c r="O72" s="29">
        <v>7.0278840720996938E-2</v>
      </c>
      <c r="P72" s="29">
        <v>6.6514064823263622E-2</v>
      </c>
      <c r="Q72" s="29">
        <v>6.9023586885354815E-2</v>
      </c>
      <c r="R72" s="29">
        <v>6.8413202946696464E-2</v>
      </c>
      <c r="S72" s="29">
        <v>6.6833333786859767E-2</v>
      </c>
      <c r="T72" s="29">
        <v>6.5251944211100019E-2</v>
      </c>
      <c r="U72" s="29">
        <v>6.4047842791991619E-2</v>
      </c>
      <c r="V72" s="29">
        <v>6.1603859519656974E-2</v>
      </c>
      <c r="W72" s="29">
        <v>6.2806401359041406E-2</v>
      </c>
      <c r="X72" s="29">
        <v>6.1917421343977166E-2</v>
      </c>
      <c r="Y72" s="29">
        <v>5.963014643015823E-2</v>
      </c>
      <c r="Z72" s="29">
        <v>5.9423330687964571E-2</v>
      </c>
      <c r="AA72" s="29">
        <v>5.8296175208809746E-2</v>
      </c>
      <c r="AB72" s="29">
        <v>5.5304629789499564E-2</v>
      </c>
      <c r="AC72" s="29">
        <v>5.2520747167902275E-2</v>
      </c>
      <c r="AD72" s="29">
        <v>5.0533837832588795E-2</v>
      </c>
      <c r="AE72" s="29">
        <v>4.7998561361365655E-2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9.6514417588689843E-10</v>
      </c>
      <c r="D78" s="29">
        <v>9.5676721109939745E-10</v>
      </c>
      <c r="E78" s="29">
        <v>1.0017289032314717E-9</v>
      </c>
      <c r="F78" s="29">
        <v>1.0108082521074761E-9</v>
      </c>
      <c r="G78" s="29">
        <v>1.015393945381103E-9</v>
      </c>
      <c r="H78" s="29">
        <v>1.0475827076747453E-9</v>
      </c>
      <c r="I78" s="29">
        <v>1.1402237003863715E-9</v>
      </c>
      <c r="J78" s="29">
        <v>1.2173795881629785E-9</v>
      </c>
      <c r="K78" s="29">
        <v>1.2436936358447433E-9</v>
      </c>
      <c r="L78" s="29">
        <v>1.2725676699157006E-9</v>
      </c>
      <c r="M78" s="29">
        <v>1.3570263105900946E-9</v>
      </c>
      <c r="N78" s="29">
        <v>1.7654654570600576E-9</v>
      </c>
      <c r="O78" s="29">
        <v>1.7705445973832104E-9</v>
      </c>
      <c r="P78" s="29">
        <v>1.7733473283280647E-9</v>
      </c>
      <c r="Q78" s="29">
        <v>1.7578827493853177E-9</v>
      </c>
      <c r="R78" s="29">
        <v>1.807358293818054E-9</v>
      </c>
      <c r="S78" s="29">
        <v>2.102742799438005E-9</v>
      </c>
      <c r="T78" s="29">
        <v>2.2045515564629432E-9</v>
      </c>
      <c r="U78" s="29">
        <v>2.4982624253600283E-9</v>
      </c>
      <c r="V78" s="29">
        <v>2.4686830435546185E-9</v>
      </c>
      <c r="W78" s="29">
        <v>2.8611674569722516E-9</v>
      </c>
      <c r="X78" s="29">
        <v>2.9208712021426063E-9</v>
      </c>
      <c r="Y78" s="29">
        <v>2.9336547791534947E-9</v>
      </c>
      <c r="Z78" s="29">
        <v>2.8278492711626269E-9</v>
      </c>
      <c r="AA78" s="29">
        <v>2.8758043005795575E-9</v>
      </c>
      <c r="AB78" s="29">
        <v>3.2100077932911784E-9</v>
      </c>
      <c r="AC78" s="29">
        <v>3.3124571917808215E-9</v>
      </c>
      <c r="AD78" s="29">
        <v>4.5494961801896738E-9</v>
      </c>
      <c r="AE78" s="29">
        <v>4.5373359018264842E-9</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8.9751000461751516E-10</v>
      </c>
      <c r="D80" s="29">
        <v>8.7425752911600159E-10</v>
      </c>
      <c r="E80" s="29">
        <v>9.1677846185418788E-10</v>
      </c>
      <c r="F80" s="29">
        <v>9.36941748755836E-10</v>
      </c>
      <c r="G80" s="29">
        <v>9.6187250525883681E-10</v>
      </c>
      <c r="H80" s="29">
        <v>1.0186522946488118E-9</v>
      </c>
      <c r="I80" s="29">
        <v>1.0915246395772408E-9</v>
      </c>
      <c r="J80" s="29">
        <v>1.1646950066697442E-9</v>
      </c>
      <c r="K80" s="29">
        <v>1.1970447257708685E-9</v>
      </c>
      <c r="L80" s="29">
        <v>1.2244185521522753E-9</v>
      </c>
      <c r="M80" s="29">
        <v>1.3116991752603754E-9</v>
      </c>
      <c r="N80" s="29">
        <v>9.0701815898183724E-4</v>
      </c>
      <c r="O80" s="29">
        <v>2.2273927679283383E-4</v>
      </c>
      <c r="P80" s="29">
        <v>1.9163546829305819E-9</v>
      </c>
      <c r="Q80" s="29">
        <v>1.6349087520007313E-4</v>
      </c>
      <c r="R80" s="29">
        <v>1.8707248858447484E-9</v>
      </c>
      <c r="S80" s="29">
        <v>3.8431263939897901E-3</v>
      </c>
      <c r="T80" s="29">
        <v>2.2244742653371365E-3</v>
      </c>
      <c r="U80" s="29">
        <v>8.4504816179012746E-3</v>
      </c>
      <c r="V80" s="29">
        <v>1.471806733575618E-3</v>
      </c>
      <c r="W80" s="29">
        <v>9.5377405451779252E-4</v>
      </c>
      <c r="X80" s="29">
        <v>5.8660834368997011E-4</v>
      </c>
      <c r="Y80" s="29">
        <v>1.2469260384652026E-3</v>
      </c>
      <c r="Z80" s="29">
        <v>3.8541163786860338E-3</v>
      </c>
      <c r="AA80" s="29">
        <v>9.0377711928554545E-4</v>
      </c>
      <c r="AB80" s="29">
        <v>1.4665522750299162E-3</v>
      </c>
      <c r="AC80" s="29">
        <v>1.3757647712543284E-3</v>
      </c>
      <c r="AD80" s="29">
        <v>2.0308363671129547E-2</v>
      </c>
      <c r="AE80" s="29">
        <v>1.4901775132781256E-2</v>
      </c>
    </row>
    <row r="81" spans="1:31" s="27" customFormat="1" x14ac:dyDescent="0.35">
      <c r="A81" s="28" t="s">
        <v>134</v>
      </c>
      <c r="B81" s="28" t="s">
        <v>65</v>
      </c>
      <c r="C81" s="29">
        <v>0.36455120810041125</v>
      </c>
      <c r="D81" s="29">
        <v>0.36621238452402821</v>
      </c>
      <c r="E81" s="29">
        <v>0.38067151902795804</v>
      </c>
      <c r="F81" s="29">
        <v>0.43661773062187731</v>
      </c>
      <c r="G81" s="29">
        <v>0.43972514186407929</v>
      </c>
      <c r="H81" s="29">
        <v>0.37177852259997257</v>
      </c>
      <c r="I81" s="29">
        <v>0.421008188597147</v>
      </c>
      <c r="J81" s="29">
        <v>0.4545218502957426</v>
      </c>
      <c r="K81" s="29">
        <v>0.40927365300249274</v>
      </c>
      <c r="L81" s="29">
        <v>0.35459946782329294</v>
      </c>
      <c r="M81" s="29">
        <v>0.36285446171051366</v>
      </c>
      <c r="N81" s="29">
        <v>0.43068635101047814</v>
      </c>
      <c r="O81" s="29">
        <v>0.41365974256688115</v>
      </c>
      <c r="P81" s="29">
        <v>0.42259634149335251</v>
      </c>
      <c r="Q81" s="29">
        <v>0.38067721641479407</v>
      </c>
      <c r="R81" s="29">
        <v>0.36092767657109698</v>
      </c>
      <c r="S81" s="29">
        <v>0.41728476663929587</v>
      </c>
      <c r="T81" s="29">
        <v>0.39928510156329011</v>
      </c>
      <c r="U81" s="29">
        <v>0.35257204024748179</v>
      </c>
      <c r="V81" s="29">
        <v>0.37771955255449713</v>
      </c>
      <c r="W81" s="29">
        <v>0.33192275618092348</v>
      </c>
      <c r="X81" s="29">
        <v>0.37514237099360376</v>
      </c>
      <c r="Y81" s="29">
        <v>0.38812081629318929</v>
      </c>
      <c r="Z81" s="29">
        <v>0.33141793013761539</v>
      </c>
      <c r="AA81" s="29">
        <v>0.38099249510992061</v>
      </c>
      <c r="AB81" s="29">
        <v>0.40406769397394698</v>
      </c>
      <c r="AC81" s="29">
        <v>0.37739674980513432</v>
      </c>
      <c r="AD81" s="29">
        <v>0.35344624046721163</v>
      </c>
      <c r="AE81" s="29">
        <v>0.35744766045111454</v>
      </c>
    </row>
    <row r="82" spans="1:31" s="27" customFormat="1" x14ac:dyDescent="0.35">
      <c r="A82" s="28" t="s">
        <v>134</v>
      </c>
      <c r="B82" s="28" t="s">
        <v>69</v>
      </c>
      <c r="C82" s="29">
        <v>0.26664337784987541</v>
      </c>
      <c r="D82" s="29">
        <v>0.32224453192543157</v>
      </c>
      <c r="E82" s="29">
        <v>0.32490057805830891</v>
      </c>
      <c r="F82" s="29">
        <v>0.34752353480439896</v>
      </c>
      <c r="G82" s="29">
        <v>0.3781376342264986</v>
      </c>
      <c r="H82" s="29">
        <v>0.39361482728395852</v>
      </c>
      <c r="I82" s="29">
        <v>0.40936863375777482</v>
      </c>
      <c r="J82" s="29">
        <v>0.39654402251593801</v>
      </c>
      <c r="K82" s="29">
        <v>0.39653542391810354</v>
      </c>
      <c r="L82" s="29">
        <v>0.38766194229975393</v>
      </c>
      <c r="M82" s="29">
        <v>0.41992472263637964</v>
      </c>
      <c r="N82" s="29">
        <v>0.39276182079101413</v>
      </c>
      <c r="O82" s="29">
        <v>0.38948528237195118</v>
      </c>
      <c r="P82" s="29">
        <v>0.40953859074475696</v>
      </c>
      <c r="Q82" s="29">
        <v>0.41354806959495038</v>
      </c>
      <c r="R82" s="29">
        <v>0.42465425472108059</v>
      </c>
      <c r="S82" s="29">
        <v>0.42694519958408034</v>
      </c>
      <c r="T82" s="29">
        <v>0.4223992879217463</v>
      </c>
      <c r="U82" s="29">
        <v>0.40946034758191119</v>
      </c>
      <c r="V82" s="29">
        <v>0.42484454873796335</v>
      </c>
      <c r="W82" s="29">
        <v>0.40334661913697623</v>
      </c>
      <c r="X82" s="29">
        <v>0.39230858512253353</v>
      </c>
      <c r="Y82" s="29">
        <v>0.41211424588869267</v>
      </c>
      <c r="Z82" s="29">
        <v>0.42886272332782027</v>
      </c>
      <c r="AA82" s="29">
        <v>0.43477462778555098</v>
      </c>
      <c r="AB82" s="29">
        <v>0.43121585992002726</v>
      </c>
      <c r="AC82" s="29">
        <v>0.42287887354120896</v>
      </c>
      <c r="AD82" s="29">
        <v>0.40194073575957978</v>
      </c>
      <c r="AE82" s="29">
        <v>0.41279472892687286</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v>0.29457864522870414</v>
      </c>
      <c r="S85" s="29">
        <v>0.25809223596244524</v>
      </c>
      <c r="T85" s="29">
        <v>0.26387320128086023</v>
      </c>
      <c r="U85" s="29">
        <v>0.26593710938979365</v>
      </c>
      <c r="V85" s="29">
        <v>0.2469482033724483</v>
      </c>
      <c r="W85" s="29">
        <v>0.24902718326419793</v>
      </c>
      <c r="X85" s="29">
        <v>0.25549899332680254</v>
      </c>
      <c r="Y85" s="29">
        <v>0.24205112827425626</v>
      </c>
      <c r="Z85" s="29">
        <v>0.26439620083338411</v>
      </c>
      <c r="AA85" s="29">
        <v>0.26010846037494634</v>
      </c>
      <c r="AB85" s="29">
        <v>0.23971908109612464</v>
      </c>
      <c r="AC85" s="29">
        <v>0.25139882046794382</v>
      </c>
      <c r="AD85" s="29">
        <v>0.27620273682558721</v>
      </c>
      <c r="AE85" s="29">
        <v>0.25855271708797356</v>
      </c>
    </row>
    <row r="86" spans="1:31" s="27" customFormat="1" x14ac:dyDescent="0.35">
      <c r="A86" s="28" t="s">
        <v>134</v>
      </c>
      <c r="B86" s="28" t="s">
        <v>56</v>
      </c>
      <c r="C86" s="29">
        <v>1.6208293655387656E-2</v>
      </c>
      <c r="D86" s="29">
        <v>3.3044484189114223E-2</v>
      </c>
      <c r="E86" s="29">
        <v>1.4605839206309911E-2</v>
      </c>
      <c r="F86" s="29">
        <v>1.9142700353517991E-2</v>
      </c>
      <c r="G86" s="29">
        <v>3.4389815226431759E-2</v>
      </c>
      <c r="H86" s="29">
        <v>3.9525228768988181E-2</v>
      </c>
      <c r="I86" s="29">
        <v>6.0419390223979436E-2</v>
      </c>
      <c r="J86" s="29">
        <v>5.5976683035563586E-2</v>
      </c>
      <c r="K86" s="29">
        <v>5.6203269786526164E-2</v>
      </c>
      <c r="L86" s="29">
        <v>6.2390419131094353E-2</v>
      </c>
      <c r="M86" s="29">
        <v>6.481492779493897E-2</v>
      </c>
      <c r="N86" s="29">
        <v>7.143981442816022E-2</v>
      </c>
      <c r="O86" s="29">
        <v>6.8666039808423673E-2</v>
      </c>
      <c r="P86" s="29">
        <v>6.8613642348071435E-2</v>
      </c>
      <c r="Q86" s="29">
        <v>7.3506535436071496E-2</v>
      </c>
      <c r="R86" s="29">
        <v>7.2208609918058914E-2</v>
      </c>
      <c r="S86" s="29">
        <v>6.3769405897830797E-2</v>
      </c>
      <c r="T86" s="29">
        <v>6.1606812322897594E-2</v>
      </c>
      <c r="U86" s="29">
        <v>6.2650203532674517E-2</v>
      </c>
      <c r="V86" s="29">
        <v>6.141273409824733E-2</v>
      </c>
      <c r="W86" s="29">
        <v>6.1719482415175012E-2</v>
      </c>
      <c r="X86" s="29">
        <v>5.7449243083099261E-2</v>
      </c>
      <c r="Y86" s="29">
        <v>5.4555211280676148E-2</v>
      </c>
      <c r="Z86" s="29">
        <v>5.8842511428764829E-2</v>
      </c>
      <c r="AA86" s="29">
        <v>5.9277468873947747E-2</v>
      </c>
      <c r="AB86" s="29">
        <v>5.2750057729396588E-2</v>
      </c>
      <c r="AC86" s="29">
        <v>5.0195989604239967E-2</v>
      </c>
      <c r="AD86" s="29">
        <v>5.3596004176206781E-2</v>
      </c>
      <c r="AE86" s="29">
        <v>4.8664541121900905E-2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0.11695673151063782</v>
      </c>
      <c r="D92" s="30">
        <v>6.965645389675558E-2</v>
      </c>
      <c r="E92" s="30">
        <v>6.8696620541067177E-2</v>
      </c>
      <c r="F92" s="30">
        <v>7.6277841500248036E-2</v>
      </c>
      <c r="G92" s="30">
        <v>6.8637100917509575E-2</v>
      </c>
      <c r="H92" s="30">
        <v>7.1045748695684557E-2</v>
      </c>
      <c r="I92" s="30">
        <v>6.7549447988147188E-2</v>
      </c>
      <c r="J92" s="30">
        <v>6.2784327798233314E-2</v>
      </c>
      <c r="K92" s="30">
        <v>5.5711449906930527E-2</v>
      </c>
      <c r="L92" s="30">
        <v>6.218109787912398E-2</v>
      </c>
      <c r="M92" s="30">
        <v>6.0210023650174138E-2</v>
      </c>
      <c r="N92" s="30">
        <v>6.342122363796103E-2</v>
      </c>
      <c r="O92" s="30">
        <v>6.0518130764105164E-2</v>
      </c>
      <c r="P92" s="30">
        <v>5.452770846282546E-2</v>
      </c>
      <c r="Q92" s="30">
        <v>5.9418373367495572E-2</v>
      </c>
      <c r="R92" s="30">
        <v>5.9576965297199934E-2</v>
      </c>
      <c r="S92" s="30">
        <v>5.6059655222194811E-2</v>
      </c>
      <c r="T92" s="30">
        <v>5.4783969830157014E-2</v>
      </c>
      <c r="U92" s="30">
        <v>5.7686209604215589E-2</v>
      </c>
      <c r="V92" s="30">
        <v>4.820225289132031E-2</v>
      </c>
      <c r="W92" s="30">
        <v>3.1911757402027646E-2</v>
      </c>
      <c r="X92" s="30">
        <v>5.8480674466024833E-2</v>
      </c>
      <c r="Y92" s="30">
        <v>5.6671860791283453E-2</v>
      </c>
      <c r="Z92" s="30">
        <v>0.12018878852833415</v>
      </c>
      <c r="AA92" s="30">
        <v>0.1217034197674256</v>
      </c>
      <c r="AB92" s="30">
        <v>0.1354946789063918</v>
      </c>
      <c r="AC92" s="30">
        <v>0.1351284783725808</v>
      </c>
      <c r="AD92" s="30">
        <v>0.1333172994267558</v>
      </c>
      <c r="AE92" s="30">
        <v>0.13494107912663636</v>
      </c>
    </row>
    <row r="93" spans="1:31" collapsed="1" x14ac:dyDescent="0.35">
      <c r="A93" s="28" t="s">
        <v>40</v>
      </c>
      <c r="B93" s="28" t="s">
        <v>72</v>
      </c>
      <c r="C93" s="30">
        <v>1.2134483297284306E-2</v>
      </c>
      <c r="D93" s="30">
        <v>4.371983743605589E-2</v>
      </c>
      <c r="E93" s="30">
        <v>5.8043782511459523E-2</v>
      </c>
      <c r="F93" s="30">
        <v>0.28992518246671417</v>
      </c>
      <c r="G93" s="30">
        <v>0.23319338125011266</v>
      </c>
      <c r="H93" s="30">
        <v>0.24934566007340506</v>
      </c>
      <c r="I93" s="30">
        <v>0.24545991884910801</v>
      </c>
      <c r="J93" s="30">
        <v>0.26794194974483371</v>
      </c>
      <c r="K93" s="30">
        <v>0.26131748806631538</v>
      </c>
      <c r="L93" s="30">
        <v>0.2867100468648765</v>
      </c>
      <c r="M93" s="30">
        <v>0.30520277785350752</v>
      </c>
      <c r="N93" s="30">
        <v>0.32687332045183493</v>
      </c>
      <c r="O93" s="30">
        <v>0.31922450369291527</v>
      </c>
      <c r="P93" s="30">
        <v>0.29615821679419141</v>
      </c>
      <c r="Q93" s="30">
        <v>0.33095126882684311</v>
      </c>
      <c r="R93" s="30">
        <v>0.33358839058152012</v>
      </c>
      <c r="S93" s="30">
        <v>0.30544798404698592</v>
      </c>
      <c r="T93" s="30">
        <v>0.29807116684861878</v>
      </c>
      <c r="U93" s="30">
        <v>0.31104096696557398</v>
      </c>
      <c r="V93" s="30">
        <v>0.30132667107357408</v>
      </c>
      <c r="W93" s="30">
        <v>0.31465061286294232</v>
      </c>
      <c r="X93" s="30">
        <v>0.32359317180845099</v>
      </c>
      <c r="Y93" s="30">
        <v>0.29818858090353023</v>
      </c>
      <c r="Z93" s="30">
        <v>0.33895940032533556</v>
      </c>
      <c r="AA93" s="30">
        <v>0.33517560835824406</v>
      </c>
      <c r="AB93" s="30">
        <v>0.3027910607870925</v>
      </c>
      <c r="AC93" s="30">
        <v>0.30090608766105353</v>
      </c>
      <c r="AD93" s="30">
        <v>0.32698714003035695</v>
      </c>
      <c r="AE93" s="30">
        <v>0.30326571790634343</v>
      </c>
    </row>
    <row r="94" spans="1:31" x14ac:dyDescent="0.35">
      <c r="A94" s="28" t="s">
        <v>40</v>
      </c>
      <c r="B94" s="28" t="s">
        <v>76</v>
      </c>
      <c r="C94" s="30">
        <v>9.2524305429246292E-2</v>
      </c>
      <c r="D94" s="30">
        <v>0.10522219365454638</v>
      </c>
      <c r="E94" s="30">
        <v>9.6394156863465252E-2</v>
      </c>
      <c r="F94" s="30">
        <v>0.11355508071292514</v>
      </c>
      <c r="G94" s="30">
        <v>0.10867308969375092</v>
      </c>
      <c r="H94" s="30">
        <v>0.10748231254669213</v>
      </c>
      <c r="I94" s="30">
        <v>9.6945025465381987E-2</v>
      </c>
      <c r="J94" s="30">
        <v>9.0994301019781815E-2</v>
      </c>
      <c r="K94" s="30">
        <v>8.1491751053202263E-2</v>
      </c>
      <c r="L94" s="30">
        <v>8.195477693573415E-2</v>
      </c>
      <c r="M94" s="30">
        <v>7.9175295891135658E-2</v>
      </c>
      <c r="N94" s="30">
        <v>8.2786925125327079E-2</v>
      </c>
      <c r="O94" s="30">
        <v>8.2053050591888416E-2</v>
      </c>
      <c r="P94" s="30">
        <v>7.8097730668139062E-2</v>
      </c>
      <c r="Q94" s="30">
        <v>8.1202141801721889E-2</v>
      </c>
      <c r="R94" s="30">
        <v>8.0926659096452552E-2</v>
      </c>
      <c r="S94" s="30">
        <v>7.6202437017278593E-2</v>
      </c>
      <c r="T94" s="30">
        <v>7.4575633492689003E-2</v>
      </c>
      <c r="U94" s="30">
        <v>7.4102268887322659E-2</v>
      </c>
      <c r="V94" s="30">
        <v>7.1693476470197456E-2</v>
      </c>
      <c r="W94" s="30">
        <v>7.4035943263773621E-2</v>
      </c>
      <c r="X94" s="30">
        <v>7.1879865656423347E-2</v>
      </c>
      <c r="Y94" s="30">
        <v>6.8689221246681281E-2</v>
      </c>
      <c r="Z94" s="30">
        <v>7.2060152656361023E-2</v>
      </c>
      <c r="AA94" s="30">
        <v>7.0440243424723978E-2</v>
      </c>
      <c r="AB94" s="30">
        <v>6.3475922207509625E-2</v>
      </c>
      <c r="AC94" s="30">
        <v>6.1878219087437257E-2</v>
      </c>
      <c r="AD94" s="30">
        <v>6.154531925776055E-2</v>
      </c>
      <c r="AE94" s="30">
        <v>5.6082775779719533E-2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t="s">
        <v>169</v>
      </c>
      <c r="V97" s="30" t="s">
        <v>169</v>
      </c>
      <c r="W97" s="30" t="s">
        <v>169</v>
      </c>
      <c r="X97" s="30" t="s">
        <v>169</v>
      </c>
      <c r="Y97" s="30" t="s">
        <v>169</v>
      </c>
      <c r="Z97" s="30" t="s">
        <v>169</v>
      </c>
      <c r="AA97" s="30" t="s">
        <v>169</v>
      </c>
      <c r="AB97" s="30" t="s">
        <v>169</v>
      </c>
      <c r="AC97" s="30" t="s">
        <v>169</v>
      </c>
      <c r="AD97" s="30" t="s">
        <v>169</v>
      </c>
      <c r="AE97" s="30" t="s">
        <v>169</v>
      </c>
    </row>
    <row r="98" spans="1:31" x14ac:dyDescent="0.35">
      <c r="A98" s="28" t="s">
        <v>130</v>
      </c>
      <c r="B98" s="28" t="s">
        <v>72</v>
      </c>
      <c r="C98" s="30">
        <v>1.3592619591215481E-2</v>
      </c>
      <c r="D98" s="30">
        <v>5.4218706784083498E-2</v>
      </c>
      <c r="E98" s="30">
        <v>6.922075236106974E-2</v>
      </c>
      <c r="F98" s="30">
        <v>0.36134754102412142</v>
      </c>
      <c r="G98" s="30">
        <v>0.24413797941620483</v>
      </c>
      <c r="H98" s="30">
        <v>0.26744074256688788</v>
      </c>
      <c r="I98" s="30">
        <v>0.26450360342862433</v>
      </c>
      <c r="J98" s="30">
        <v>0.2835718935508113</v>
      </c>
      <c r="K98" s="30">
        <v>0.27366008677777387</v>
      </c>
      <c r="L98" s="30">
        <v>0.29950035674690823</v>
      </c>
      <c r="M98" s="30">
        <v>0.31817770208592694</v>
      </c>
      <c r="N98" s="30">
        <v>0.3349212727267587</v>
      </c>
      <c r="O98" s="30">
        <v>0.32856640943175269</v>
      </c>
      <c r="P98" s="30">
        <v>0.30514686362064619</v>
      </c>
      <c r="Q98" s="30">
        <v>0.34139262563832723</v>
      </c>
      <c r="R98" s="30">
        <v>0.34395355568650648</v>
      </c>
      <c r="S98" s="30">
        <v>0.31875702746766321</v>
      </c>
      <c r="T98" s="30">
        <v>0.3051238769359037</v>
      </c>
      <c r="U98" s="30">
        <v>0.31850023648099357</v>
      </c>
      <c r="V98" s="30">
        <v>0.31280070323893766</v>
      </c>
      <c r="W98" s="30">
        <v>0.32340257535417077</v>
      </c>
      <c r="X98" s="30">
        <v>0.33697022443215774</v>
      </c>
      <c r="Y98" s="30">
        <v>0.30684428671752295</v>
      </c>
      <c r="Z98" s="30">
        <v>0.36062967364416448</v>
      </c>
      <c r="AA98" s="30">
        <v>0.3575218194763049</v>
      </c>
      <c r="AB98" s="30">
        <v>0.34527008965341094</v>
      </c>
      <c r="AC98" s="30">
        <v>0.33335611296405637</v>
      </c>
      <c r="AD98" s="30">
        <v>0.36588160347905602</v>
      </c>
      <c r="AE98" s="30">
        <v>0.3511067827402044</v>
      </c>
    </row>
    <row r="99" spans="1:31" x14ac:dyDescent="0.35">
      <c r="A99" s="28" t="s">
        <v>130</v>
      </c>
      <c r="B99" s="28" t="s">
        <v>76</v>
      </c>
      <c r="C99" s="30">
        <v>8.6645275365032901E-2</v>
      </c>
      <c r="D99" s="30">
        <v>0.10537082774318568</v>
      </c>
      <c r="E99" s="30">
        <v>8.8435366413729094E-2</v>
      </c>
      <c r="F99" s="30">
        <v>0.11027870177701093</v>
      </c>
      <c r="G99" s="30">
        <v>0.10251372922827882</v>
      </c>
      <c r="H99" s="30">
        <v>0.10294794740898504</v>
      </c>
      <c r="I99" s="30">
        <v>9.6640123966097335E-2</v>
      </c>
      <c r="J99" s="30">
        <v>9.0751859938173293E-2</v>
      </c>
      <c r="K99" s="30">
        <v>8.2522252179549269E-2</v>
      </c>
      <c r="L99" s="30">
        <v>8.2845363432205277E-2</v>
      </c>
      <c r="M99" s="30">
        <v>8.0095251324881919E-2</v>
      </c>
      <c r="N99" s="30">
        <v>8.2259916249605478E-2</v>
      </c>
      <c r="O99" s="30">
        <v>8.1864384090284306E-2</v>
      </c>
      <c r="P99" s="30">
        <v>7.9151599993112401E-2</v>
      </c>
      <c r="Q99" s="30">
        <v>8.13514530179964E-2</v>
      </c>
      <c r="R99" s="30">
        <v>8.1213611444051315E-2</v>
      </c>
      <c r="S99" s="30">
        <v>7.6367963526063481E-2</v>
      </c>
      <c r="T99" s="30">
        <v>7.4663160033605916E-2</v>
      </c>
      <c r="U99" s="30">
        <v>7.4455811344722081E-2</v>
      </c>
      <c r="V99" s="30">
        <v>7.1997787045238265E-2</v>
      </c>
      <c r="W99" s="30">
        <v>7.4600494127099237E-2</v>
      </c>
      <c r="X99" s="30">
        <v>7.2066868831443545E-2</v>
      </c>
      <c r="Y99" s="30">
        <v>7.0178054148923294E-2</v>
      </c>
      <c r="Z99" s="30">
        <v>7.4218028163602137E-2</v>
      </c>
      <c r="AA99" s="30">
        <v>7.3433025417869044E-2</v>
      </c>
      <c r="AB99" s="30">
        <v>6.8577508346300248E-2</v>
      </c>
      <c r="AC99" s="30">
        <v>6.5206448042972945E-2</v>
      </c>
      <c r="AD99" s="30">
        <v>6.5283693581856289E-2</v>
      </c>
      <c r="AE99" s="30">
        <v>6.2477341470626203E-2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0.18031968563291839</v>
      </c>
      <c r="E102" s="30">
        <v>0.18445447469164383</v>
      </c>
      <c r="F102" s="30">
        <v>0.22477717403678482</v>
      </c>
      <c r="G102" s="30">
        <v>0.22687932658728882</v>
      </c>
      <c r="H102" s="30">
        <v>0.22226600511163241</v>
      </c>
      <c r="I102" s="30">
        <v>0.21617946269810506</v>
      </c>
      <c r="J102" s="30">
        <v>0.21061001810150118</v>
      </c>
      <c r="K102" s="30">
        <v>0.20222359445863244</v>
      </c>
      <c r="L102" s="30">
        <v>0.20368529874750571</v>
      </c>
      <c r="M102" s="30">
        <v>0.20055119756726028</v>
      </c>
      <c r="N102" s="30">
        <v>0.20393519116668951</v>
      </c>
      <c r="O102" s="30">
        <v>0.20534427796599314</v>
      </c>
      <c r="P102" s="30">
        <v>0.2021371522433219</v>
      </c>
      <c r="Q102" s="30">
        <v>0.20281159792315068</v>
      </c>
      <c r="R102" s="30">
        <v>0.20182765959892127</v>
      </c>
      <c r="S102" s="30">
        <v>0.18565617164286533</v>
      </c>
      <c r="T102" s="30">
        <v>0.18700963462802511</v>
      </c>
      <c r="U102" s="30">
        <v>0.19041474911369866</v>
      </c>
      <c r="V102" s="30" t="s">
        <v>169</v>
      </c>
      <c r="W102" s="30" t="s">
        <v>169</v>
      </c>
      <c r="X102" s="30" t="s">
        <v>169</v>
      </c>
      <c r="Y102" s="30" t="s">
        <v>169</v>
      </c>
      <c r="Z102" s="30">
        <v>0.18465818008187423</v>
      </c>
      <c r="AA102" s="30">
        <v>0.1802571616913162</v>
      </c>
      <c r="AB102" s="30">
        <v>0.17261239023372688</v>
      </c>
      <c r="AC102" s="30">
        <v>0.17250920263635391</v>
      </c>
      <c r="AD102" s="30">
        <v>0.16953994783473206</v>
      </c>
      <c r="AE102" s="30">
        <v>0.17475866921383812</v>
      </c>
    </row>
    <row r="103" spans="1:31" x14ac:dyDescent="0.35">
      <c r="A103" s="28" t="s">
        <v>131</v>
      </c>
      <c r="B103" s="28" t="s">
        <v>72</v>
      </c>
      <c r="C103" s="30">
        <v>9.6348210791165779E-3</v>
      </c>
      <c r="D103" s="30">
        <v>2.5721775696580004E-2</v>
      </c>
      <c r="E103" s="30">
        <v>3.8883255686859096E-2</v>
      </c>
      <c r="F103" s="30">
        <v>0.16748684614029286</v>
      </c>
      <c r="G103" s="30">
        <v>0.16886593940460151</v>
      </c>
      <c r="H103" s="30">
        <v>0.14299088125364459</v>
      </c>
      <c r="I103" s="30">
        <v>0.13352968250274494</v>
      </c>
      <c r="J103" s="30">
        <v>0.17607614868333496</v>
      </c>
      <c r="K103" s="30">
        <v>0.13839527084845379</v>
      </c>
      <c r="L103" s="30">
        <v>0.15932899108931364</v>
      </c>
      <c r="M103" s="30">
        <v>0.17598311262208299</v>
      </c>
      <c r="N103" s="30">
        <v>0.24672225981087223</v>
      </c>
      <c r="O103" s="30">
        <v>0.22618671100346799</v>
      </c>
      <c r="P103" s="30">
        <v>0.20663859350461514</v>
      </c>
      <c r="Q103" s="30">
        <v>0.22696382887706248</v>
      </c>
      <c r="R103" s="30">
        <v>0.22420374835658885</v>
      </c>
      <c r="S103" s="30">
        <v>0.25625985703387893</v>
      </c>
      <c r="T103" s="30">
        <v>0.26619978164246422</v>
      </c>
      <c r="U103" s="30">
        <v>0.27925789551307106</v>
      </c>
      <c r="V103" s="30">
        <v>0.25824613953792125</v>
      </c>
      <c r="W103" s="30">
        <v>0.2878182947111585</v>
      </c>
      <c r="X103" s="30">
        <v>0.29695343643775918</v>
      </c>
      <c r="Y103" s="30">
        <v>0.27943928603723389</v>
      </c>
      <c r="Z103" s="30">
        <v>0.29642816627451324</v>
      </c>
      <c r="AA103" s="30">
        <v>0.29045566445456811</v>
      </c>
      <c r="AB103" s="30">
        <v>0.24617361646379468</v>
      </c>
      <c r="AC103" s="30">
        <v>0.25392167010086336</v>
      </c>
      <c r="AD103" s="30">
        <v>0.27009867147454242</v>
      </c>
      <c r="AE103" s="30">
        <v>0.23320933974383434</v>
      </c>
    </row>
    <row r="104" spans="1:31" x14ac:dyDescent="0.35">
      <c r="A104" s="28" t="s">
        <v>131</v>
      </c>
      <c r="B104" s="28" t="s">
        <v>76</v>
      </c>
      <c r="C104" s="30">
        <v>8.1514729876462313E-2</v>
      </c>
      <c r="D104" s="30">
        <v>9.3578018243096167E-2</v>
      </c>
      <c r="E104" s="30">
        <v>9.057965643888477E-2</v>
      </c>
      <c r="F104" s="30">
        <v>0.11374835472352608</v>
      </c>
      <c r="G104" s="30">
        <v>0.11804999213274667</v>
      </c>
      <c r="H104" s="30">
        <v>0.11291013894446347</v>
      </c>
      <c r="I104" s="30">
        <v>0.10213513826077193</v>
      </c>
      <c r="J104" s="30">
        <v>9.8931676627263904E-2</v>
      </c>
      <c r="K104" s="30">
        <v>9.1204461815985141E-2</v>
      </c>
      <c r="L104" s="30">
        <v>8.9874487728530697E-2</v>
      </c>
      <c r="M104" s="30">
        <v>8.5795639591482134E-2</v>
      </c>
      <c r="N104" s="30">
        <v>8.7459359131539738E-2</v>
      </c>
      <c r="O104" s="30">
        <v>8.7816364750307296E-2</v>
      </c>
      <c r="P104" s="30">
        <v>8.4964992206499626E-2</v>
      </c>
      <c r="Q104" s="30">
        <v>8.5814112017686808E-2</v>
      </c>
      <c r="R104" s="30">
        <v>8.4372548185068827E-2</v>
      </c>
      <c r="S104" s="30">
        <v>7.9169660021644439E-2</v>
      </c>
      <c r="T104" s="30">
        <v>7.7748577193539462E-2</v>
      </c>
      <c r="U104" s="30">
        <v>7.7205252302466124E-2</v>
      </c>
      <c r="V104" s="30">
        <v>7.6193607258168511E-2</v>
      </c>
      <c r="W104" s="30">
        <v>7.7754715267932414E-2</v>
      </c>
      <c r="X104" s="30">
        <v>7.7008593230906669E-2</v>
      </c>
      <c r="Y104" s="30">
        <v>7.5861990092221637E-2</v>
      </c>
      <c r="Z104" s="30">
        <v>7.4612858976750643E-2</v>
      </c>
      <c r="AA104" s="30">
        <v>7.072319936472668E-2</v>
      </c>
      <c r="AB104" s="30">
        <v>6.0715592312853721E-2</v>
      </c>
      <c r="AC104" s="30">
        <v>6.0803821597667777E-2</v>
      </c>
      <c r="AD104" s="30">
        <v>5.7060573052244004E-2</v>
      </c>
      <c r="AE104" s="30">
        <v>4.6563920371273861E-2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0.28807980563733965</v>
      </c>
      <c r="D107" s="30">
        <v>6.3135170268700941E-2</v>
      </c>
      <c r="E107" s="30">
        <v>6.0446342512141787E-2</v>
      </c>
      <c r="F107" s="30">
        <v>6.9076301820439029E-2</v>
      </c>
      <c r="G107" s="30">
        <v>6.0769194115376825E-2</v>
      </c>
      <c r="H107" s="30">
        <v>6.4591196253597161E-2</v>
      </c>
      <c r="I107" s="30">
        <v>6.1040308517364618E-2</v>
      </c>
      <c r="J107" s="30">
        <v>5.5596237271795926E-2</v>
      </c>
      <c r="K107" s="30">
        <v>4.6428254849265417E-2</v>
      </c>
      <c r="L107" s="30">
        <v>5.2673854543453295E-2</v>
      </c>
      <c r="M107" s="30">
        <v>5.0592540161454501E-2</v>
      </c>
      <c r="N107" s="30">
        <v>5.411888651589937E-2</v>
      </c>
      <c r="O107" s="30">
        <v>4.8597936699161674E-2</v>
      </c>
      <c r="P107" s="30">
        <v>4.3903834020034962E-2</v>
      </c>
      <c r="Q107" s="30">
        <v>4.9967114676003496E-2</v>
      </c>
      <c r="R107" s="30">
        <v>4.995243107622431E-2</v>
      </c>
      <c r="S107" s="30">
        <v>4.6415611591185076E-2</v>
      </c>
      <c r="T107" s="30">
        <v>4.4581653937966613E-2</v>
      </c>
      <c r="U107" s="30">
        <v>4.8617888770712742E-2</v>
      </c>
      <c r="V107" s="30">
        <v>4.4770229533370079E-2</v>
      </c>
      <c r="W107" s="30">
        <v>1.8247049798228655E-2</v>
      </c>
      <c r="X107" s="30" t="s">
        <v>169</v>
      </c>
      <c r="Y107" s="30" t="s">
        <v>169</v>
      </c>
      <c r="Z107" s="30" t="s">
        <v>169</v>
      </c>
      <c r="AA107" s="30" t="s">
        <v>169</v>
      </c>
      <c r="AB107" s="30" t="s">
        <v>169</v>
      </c>
      <c r="AC107" s="30" t="s">
        <v>169</v>
      </c>
      <c r="AD107" s="30" t="s">
        <v>169</v>
      </c>
      <c r="AE107" s="30" t="s">
        <v>169</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t="s">
        <v>169</v>
      </c>
      <c r="T108" s="30" t="s">
        <v>169</v>
      </c>
      <c r="U108" s="30" t="s">
        <v>169</v>
      </c>
      <c r="V108" s="30" t="s">
        <v>169</v>
      </c>
      <c r="W108" s="30" t="s">
        <v>169</v>
      </c>
      <c r="X108" s="30" t="s">
        <v>169</v>
      </c>
      <c r="Y108" s="30" t="s">
        <v>169</v>
      </c>
      <c r="Z108" s="30" t="s">
        <v>169</v>
      </c>
      <c r="AA108" s="30" t="s">
        <v>169</v>
      </c>
      <c r="AB108" s="30" t="s">
        <v>169</v>
      </c>
      <c r="AC108" s="30" t="s">
        <v>169</v>
      </c>
      <c r="AD108" s="30">
        <v>0.36873719524146337</v>
      </c>
      <c r="AE108" s="30">
        <v>0.34884467737242075</v>
      </c>
    </row>
    <row r="109" spans="1:31" x14ac:dyDescent="0.35">
      <c r="A109" s="28" t="s">
        <v>132</v>
      </c>
      <c r="B109" s="28" t="s">
        <v>76</v>
      </c>
      <c r="C109" s="30">
        <v>0.10127303832990443</v>
      </c>
      <c r="D109" s="30">
        <v>0.11153536270164878</v>
      </c>
      <c r="E109" s="30">
        <v>0.10234382429627263</v>
      </c>
      <c r="F109" s="30">
        <v>0.11736906757339577</v>
      </c>
      <c r="G109" s="30">
        <v>0.10877310237312432</v>
      </c>
      <c r="H109" s="30">
        <v>0.1089616505828213</v>
      </c>
      <c r="I109" s="30">
        <v>9.4324363746966053E-2</v>
      </c>
      <c r="J109" s="30">
        <v>8.6165360075763767E-2</v>
      </c>
      <c r="K109" s="30">
        <v>7.3985730820786563E-2</v>
      </c>
      <c r="L109" s="30">
        <v>7.576715652326918E-2</v>
      </c>
      <c r="M109" s="30">
        <v>7.3222252654031025E-2</v>
      </c>
      <c r="N109" s="30">
        <v>7.9298056139422174E-2</v>
      </c>
      <c r="O109" s="30">
        <v>7.7381456379094882E-2</v>
      </c>
      <c r="P109" s="30">
        <v>7.1466648169671215E-2</v>
      </c>
      <c r="Q109" s="30">
        <v>7.6980853379031627E-2</v>
      </c>
      <c r="R109" s="30">
        <v>7.7595768501821843E-2</v>
      </c>
      <c r="S109" s="30">
        <v>7.2815446406498091E-2</v>
      </c>
      <c r="T109" s="30">
        <v>7.1137762389939616E-2</v>
      </c>
      <c r="U109" s="30">
        <v>7.0754110442856399E-2</v>
      </c>
      <c r="V109" s="30">
        <v>6.7299619863385382E-2</v>
      </c>
      <c r="W109" s="30">
        <v>7.0383142816327168E-2</v>
      </c>
      <c r="X109" s="30">
        <v>6.7221722642598916E-2</v>
      </c>
      <c r="Y109" s="30">
        <v>6.1206990384194519E-2</v>
      </c>
      <c r="Z109" s="30">
        <v>6.8288476317976465E-2</v>
      </c>
      <c r="AA109" s="30">
        <v>6.7431253714671485E-2</v>
      </c>
      <c r="AB109" s="30">
        <v>6.0147112680250726E-2</v>
      </c>
      <c r="AC109" s="30">
        <v>5.9277060545937531E-2</v>
      </c>
      <c r="AD109" s="30">
        <v>6.1648953982221304E-2</v>
      </c>
      <c r="AE109" s="30">
        <v>5.6963263082101909E-2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7.0770185103901331E-2</v>
      </c>
      <c r="D112" s="30">
        <v>7.0799707714821247E-2</v>
      </c>
      <c r="E112" s="30">
        <v>7.2508415956115208E-2</v>
      </c>
      <c r="F112" s="30">
        <v>7.4975234352993442E-2</v>
      </c>
      <c r="G112" s="30">
        <v>6.7604004478170943E-2</v>
      </c>
      <c r="H112" s="30">
        <v>6.8110042663508452E-2</v>
      </c>
      <c r="I112" s="30">
        <v>6.4966389321329157E-2</v>
      </c>
      <c r="J112" s="30">
        <v>6.1522815259165843E-2</v>
      </c>
      <c r="K112" s="30">
        <v>5.8413950930452159E-2</v>
      </c>
      <c r="L112" s="30">
        <v>6.6399745204375082E-2</v>
      </c>
      <c r="M112" s="30">
        <v>6.4798024529933468E-2</v>
      </c>
      <c r="N112" s="30">
        <v>6.7313566438978456E-2</v>
      </c>
      <c r="O112" s="30">
        <v>6.5763458179001963E-2</v>
      </c>
      <c r="P112" s="30">
        <v>5.7510668079016745E-2</v>
      </c>
      <c r="Q112" s="30">
        <v>6.0461910640193302E-2</v>
      </c>
      <c r="R112" s="30">
        <v>6.1142491866525116E-2</v>
      </c>
      <c r="S112" s="30">
        <v>5.9354022825429981E-2</v>
      </c>
      <c r="T112" s="30">
        <v>5.8918765274800604E-2</v>
      </c>
      <c r="U112" s="30">
        <v>5.9334746037550991E-2</v>
      </c>
      <c r="V112" s="30">
        <v>5.5523712229079147E-2</v>
      </c>
      <c r="W112" s="30">
        <v>5.9235076043774731E-2</v>
      </c>
      <c r="X112" s="30">
        <v>5.8475468152404876E-2</v>
      </c>
      <c r="Y112" s="30">
        <v>5.6666310585563165E-2</v>
      </c>
      <c r="Z112" s="30">
        <v>9.7865236299674113E-2</v>
      </c>
      <c r="AA112" s="30">
        <v>0.1025326960456322</v>
      </c>
      <c r="AB112" s="30">
        <v>9.9211648752073001E-2</v>
      </c>
      <c r="AC112" s="30">
        <v>9.8588347738032406E-2</v>
      </c>
      <c r="AD112" s="30">
        <v>9.7909118682767735E-2</v>
      </c>
      <c r="AE112" s="30">
        <v>9.6018810836183771E-2</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0.11297973265425611</v>
      </c>
      <c r="D114" s="30">
        <v>0.11840377754703607</v>
      </c>
      <c r="E114" s="30">
        <v>0.11786159553776812</v>
      </c>
      <c r="F114" s="30">
        <v>0.11750556614786158</v>
      </c>
      <c r="G114" s="30">
        <v>0.11019741052347468</v>
      </c>
      <c r="H114" s="30">
        <v>0.10759114700289545</v>
      </c>
      <c r="I114" s="30">
        <v>9.7296751655590791E-2</v>
      </c>
      <c r="J114" s="30">
        <v>9.2533244425330841E-2</v>
      </c>
      <c r="K114" s="30">
        <v>8.3051789724852693E-2</v>
      </c>
      <c r="L114" s="30">
        <v>8.2317560294830547E-2</v>
      </c>
      <c r="M114" s="30">
        <v>8.1075832541531209E-2</v>
      </c>
      <c r="N114" s="30">
        <v>8.4633914550530875E-2</v>
      </c>
      <c r="O114" s="30">
        <v>8.4351313897874272E-2</v>
      </c>
      <c r="P114" s="30">
        <v>7.983268614904819E-2</v>
      </c>
      <c r="Q114" s="30">
        <v>8.2844710704155985E-2</v>
      </c>
      <c r="R114" s="30">
        <v>8.2112099196831906E-2</v>
      </c>
      <c r="S114" s="30">
        <v>8.0215880702230596E-2</v>
      </c>
      <c r="T114" s="30">
        <v>7.8532029809352352E-2</v>
      </c>
      <c r="U114" s="30">
        <v>7.6667984210522233E-2</v>
      </c>
      <c r="V114" s="30">
        <v>7.4148238637348457E-2</v>
      </c>
      <c r="W114" s="30">
        <v>7.5182596295469001E-2</v>
      </c>
      <c r="X114" s="30">
        <v>7.4492551528445736E-2</v>
      </c>
      <c r="Y114" s="30">
        <v>7.1400728012789863E-2</v>
      </c>
      <c r="Z114" s="30">
        <v>7.1322118848979696E-2</v>
      </c>
      <c r="AA114" s="30">
        <v>7.0167054354424746E-2</v>
      </c>
      <c r="AB114" s="30">
        <v>6.6188700544133658E-2</v>
      </c>
      <c r="AC114" s="30">
        <v>6.3224317874190333E-2</v>
      </c>
      <c r="AD114" s="30">
        <v>6.0472813386455777E-2</v>
      </c>
      <c r="AE114" s="30">
        <v>5.7609680803937816E-2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v>0.37164797615291439</v>
      </c>
      <c r="S118" s="30">
        <v>0.32148238835229348</v>
      </c>
      <c r="T118" s="30">
        <v>0.33085263443629614</v>
      </c>
      <c r="U118" s="30">
        <v>0.33160794197494109</v>
      </c>
      <c r="V118" s="30">
        <v>0.31210990858241455</v>
      </c>
      <c r="W118" s="30">
        <v>0.3119913876574128</v>
      </c>
      <c r="X118" s="30">
        <v>0.31913388080414851</v>
      </c>
      <c r="Y118" s="30">
        <v>0.30107061418987124</v>
      </c>
      <c r="Z118" s="30">
        <v>0.32935499828181347</v>
      </c>
      <c r="AA118" s="30">
        <v>0.32856022931539491</v>
      </c>
      <c r="AB118" s="30">
        <v>0.29622418361039077</v>
      </c>
      <c r="AC118" s="30">
        <v>0.31767316088093023</v>
      </c>
      <c r="AD118" s="30">
        <v>0.34188302306304713</v>
      </c>
      <c r="AE118" s="30">
        <v>0.3231908872350564</v>
      </c>
    </row>
    <row r="119" spans="1:31" x14ac:dyDescent="0.35">
      <c r="A119" s="28" t="s">
        <v>134</v>
      </c>
      <c r="B119" s="28" t="s">
        <v>76</v>
      </c>
      <c r="C119" s="30">
        <v>1.9453805099866203E-2</v>
      </c>
      <c r="D119" s="30">
        <v>3.9885400618015827E-2</v>
      </c>
      <c r="E119" s="30">
        <v>1.7383791640854199E-2</v>
      </c>
      <c r="F119" s="30">
        <v>2.3193333277656967E-2</v>
      </c>
      <c r="G119" s="30">
        <v>4.1125534337867885E-2</v>
      </c>
      <c r="H119" s="30">
        <v>4.7431289155801616E-2</v>
      </c>
      <c r="I119" s="30">
        <v>7.275069704416591E-2</v>
      </c>
      <c r="J119" s="30">
        <v>6.7010575393080127E-2</v>
      </c>
      <c r="K119" s="30">
        <v>6.7464474768319335E-2</v>
      </c>
      <c r="L119" s="30">
        <v>7.4877308683105603E-2</v>
      </c>
      <c r="M119" s="30">
        <v>7.7795049234871044E-2</v>
      </c>
      <c r="N119" s="30">
        <v>8.5970209336548475E-2</v>
      </c>
      <c r="O119" s="30">
        <v>8.2218624850020919E-2</v>
      </c>
      <c r="P119" s="30">
        <v>8.2576275826550749E-2</v>
      </c>
      <c r="Q119" s="30">
        <v>8.8027135258887348E-2</v>
      </c>
      <c r="R119" s="30">
        <v>8.6671388274581068E-2</v>
      </c>
      <c r="S119" s="30">
        <v>7.6534787511446767E-2</v>
      </c>
      <c r="T119" s="30">
        <v>7.4036009113835399E-2</v>
      </c>
      <c r="U119" s="30">
        <v>7.5107314826695817E-2</v>
      </c>
      <c r="V119" s="30">
        <v>7.3922545145013036E-2</v>
      </c>
      <c r="W119" s="30">
        <v>7.3876949817321111E-2</v>
      </c>
      <c r="X119" s="30">
        <v>6.8954110149079206E-2</v>
      </c>
      <c r="Y119" s="30">
        <v>6.563485188086185E-2</v>
      </c>
      <c r="Z119" s="30">
        <v>7.0475999222619087E-2</v>
      </c>
      <c r="AA119" s="30">
        <v>7.1354707948686966E-2</v>
      </c>
      <c r="AB119" s="30">
        <v>6.3114945829393657E-2</v>
      </c>
      <c r="AC119" s="30">
        <v>6.0445449868064993E-2</v>
      </c>
      <c r="AD119" s="30">
        <v>6.4138660861137203E-2</v>
      </c>
      <c r="AE119" s="30">
        <v>5.8409015603656543E-2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0.15730230160615744</v>
      </c>
      <c r="D124" s="30">
        <v>0.16090841083970139</v>
      </c>
      <c r="E124" s="30">
        <v>0.16229268289232532</v>
      </c>
      <c r="F124" s="30">
        <v>0.1581764784414513</v>
      </c>
      <c r="G124" s="30">
        <v>0.15340652367920546</v>
      </c>
      <c r="H124" s="30">
        <v>0.16508854552035399</v>
      </c>
      <c r="I124" s="30">
        <v>0.16552708315534348</v>
      </c>
      <c r="J124" s="30">
        <v>0.14978861532770146</v>
      </c>
      <c r="K124" s="30">
        <v>0.15758477656480491</v>
      </c>
      <c r="L124" s="30">
        <v>0.16423594390912508</v>
      </c>
      <c r="M124" s="30">
        <v>0.16681688249596016</v>
      </c>
      <c r="N124" s="30">
        <v>0.16824351509810861</v>
      </c>
      <c r="O124" s="30">
        <v>0.16416042490742511</v>
      </c>
      <c r="P124" s="30">
        <v>0.15972999246582509</v>
      </c>
      <c r="Q124" s="30">
        <v>0.17123807903678842</v>
      </c>
      <c r="R124" s="30">
        <v>0.17168848340997098</v>
      </c>
      <c r="S124" s="30">
        <v>0.15455505973214473</v>
      </c>
      <c r="T124" s="30">
        <v>0.16303234532146746</v>
      </c>
      <c r="U124" s="30">
        <v>0.16997037252256231</v>
      </c>
      <c r="V124" s="30">
        <v>0.1729087859633478</v>
      </c>
      <c r="W124" s="30">
        <v>0.1733808105857918</v>
      </c>
      <c r="X124" s="30">
        <v>0.16882234175787517</v>
      </c>
      <c r="Y124" s="30">
        <v>0.16368125085996163</v>
      </c>
      <c r="Z124" s="30">
        <v>0.17525995434072386</v>
      </c>
      <c r="AA124" s="30">
        <v>0.17492048887758949</v>
      </c>
      <c r="AB124" s="30">
        <v>0.1572138113343072</v>
      </c>
      <c r="AC124" s="30">
        <v>0.16535290510945277</v>
      </c>
      <c r="AD124" s="30">
        <v>0.17242190942604782</v>
      </c>
      <c r="AE124" s="30">
        <v>0.17497996836120169</v>
      </c>
    </row>
    <row r="125" spans="1:31" collapsed="1" x14ac:dyDescent="0.35">
      <c r="A125" s="28" t="s">
        <v>40</v>
      </c>
      <c r="B125" s="28" t="s">
        <v>77</v>
      </c>
      <c r="C125" s="30">
        <v>5.6672319867165998E-2</v>
      </c>
      <c r="D125" s="30">
        <v>5.7228758071750326E-2</v>
      </c>
      <c r="E125" s="30">
        <v>5.6968999076640277E-2</v>
      </c>
      <c r="F125" s="30">
        <v>5.6008204222620372E-2</v>
      </c>
      <c r="G125" s="30">
        <v>5.5154035008729486E-2</v>
      </c>
      <c r="H125" s="30">
        <v>5.4156238724462277E-2</v>
      </c>
      <c r="I125" s="30">
        <v>5.3470406976073082E-2</v>
      </c>
      <c r="J125" s="30">
        <v>5.2355518632616282E-2</v>
      </c>
      <c r="K125" s="30">
        <v>5.1398513505589882E-2</v>
      </c>
      <c r="L125" s="30">
        <v>5.0396011431391663E-2</v>
      </c>
      <c r="M125" s="30">
        <v>4.9666791732178882E-2</v>
      </c>
      <c r="N125" s="30">
        <v>4.9754321557374234E-2</v>
      </c>
      <c r="O125" s="30">
        <v>5.0111050699585491E-2</v>
      </c>
      <c r="P125" s="30">
        <v>5.0195491824594922E-2</v>
      </c>
      <c r="Q125" s="30">
        <v>5.0421259879968774E-2</v>
      </c>
      <c r="R125" s="30">
        <v>4.9697178199441486E-2</v>
      </c>
      <c r="S125" s="30">
        <v>4.9148417106008188E-2</v>
      </c>
      <c r="T125" s="30">
        <v>4.862568492253188E-2</v>
      </c>
      <c r="U125" s="30">
        <v>4.8283516761730622E-2</v>
      </c>
      <c r="V125" s="30">
        <v>4.7512808812875743E-2</v>
      </c>
      <c r="W125" s="30">
        <v>4.7132933556185704E-2</v>
      </c>
      <c r="X125" s="30">
        <v>4.6803462232470582E-2</v>
      </c>
      <c r="Y125" s="30">
        <v>4.6669918627391525E-2</v>
      </c>
      <c r="Z125" s="30">
        <v>4.6062673518927309E-2</v>
      </c>
      <c r="AA125" s="30">
        <v>4.558708553777633E-2</v>
      </c>
      <c r="AB125" s="30">
        <v>4.4214246828014232E-2</v>
      </c>
      <c r="AC125" s="30">
        <v>4.312199698732129E-2</v>
      </c>
      <c r="AD125" s="30">
        <v>4.1847423815068924E-2</v>
      </c>
      <c r="AE125" s="30">
        <v>4.0686492333211005E-2</v>
      </c>
    </row>
    <row r="126" spans="1:31" collapsed="1" x14ac:dyDescent="0.35">
      <c r="A126" s="28" t="s">
        <v>40</v>
      </c>
      <c r="B126" s="28" t="s">
        <v>78</v>
      </c>
      <c r="C126" s="30">
        <v>4.8145015678086177E-2</v>
      </c>
      <c r="D126" s="30">
        <v>4.860726902889468E-2</v>
      </c>
      <c r="E126" s="30">
        <v>4.8398320839765897E-2</v>
      </c>
      <c r="F126" s="30">
        <v>4.7575533313188846E-2</v>
      </c>
      <c r="G126" s="30">
        <v>4.6851105161943282E-2</v>
      </c>
      <c r="H126" s="30">
        <v>4.6012372611231943E-2</v>
      </c>
      <c r="I126" s="30">
        <v>4.5424083553832893E-2</v>
      </c>
      <c r="J126" s="30">
        <v>4.4474899152291872E-2</v>
      </c>
      <c r="K126" s="30">
        <v>4.3669703217726341E-2</v>
      </c>
      <c r="L126" s="30">
        <v>4.2813531988884164E-2</v>
      </c>
      <c r="M126" s="30">
        <v>4.2205976652757118E-2</v>
      </c>
      <c r="N126" s="30">
        <v>4.2265034836490217E-2</v>
      </c>
      <c r="O126" s="30">
        <v>4.2560910755575103E-2</v>
      </c>
      <c r="P126" s="30">
        <v>4.2642010310902208E-2</v>
      </c>
      <c r="Q126" s="30">
        <v>4.2842437522613665E-2</v>
      </c>
      <c r="R126" s="30">
        <v>4.2221930051777663E-2</v>
      </c>
      <c r="S126" s="30">
        <v>4.1749464638287416E-2</v>
      </c>
      <c r="T126" s="30">
        <v>4.1303476230558238E-2</v>
      </c>
      <c r="U126" s="30">
        <v>4.1002526460829705E-2</v>
      </c>
      <c r="V126" s="30">
        <v>4.0374928248993178E-2</v>
      </c>
      <c r="W126" s="30">
        <v>4.0040244386151717E-2</v>
      </c>
      <c r="X126" s="30">
        <v>3.9743296711201782E-2</v>
      </c>
      <c r="Y126" s="30">
        <v>3.9643500598371954E-2</v>
      </c>
      <c r="Z126" s="30">
        <v>3.9121754604137297E-2</v>
      </c>
      <c r="AA126" s="30">
        <v>3.8728194478426646E-2</v>
      </c>
      <c r="AB126" s="30">
        <v>3.7549534305568899E-2</v>
      </c>
      <c r="AC126" s="30">
        <v>3.661925338893629E-2</v>
      </c>
      <c r="AD126" s="30">
        <v>3.5543779116377905E-2</v>
      </c>
      <c r="AE126" s="30">
        <v>3.4556232516289642E-2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0.15887119742456843</v>
      </c>
      <c r="D129" s="30">
        <v>0.16649853254336569</v>
      </c>
      <c r="E129" s="30">
        <v>0.16194548928017144</v>
      </c>
      <c r="F129" s="30">
        <v>0.15982429479354451</v>
      </c>
      <c r="G129" s="30">
        <v>0.15400002091448758</v>
      </c>
      <c r="H129" s="30">
        <v>0.17096895666540438</v>
      </c>
      <c r="I129" s="30">
        <v>0.16862257347365639</v>
      </c>
      <c r="J129" s="30">
        <v>0.15015183761039799</v>
      </c>
      <c r="K129" s="30">
        <v>0.15415706476464897</v>
      </c>
      <c r="L129" s="30">
        <v>0.16361488749249403</v>
      </c>
      <c r="M129" s="30">
        <v>0.1706084993878666</v>
      </c>
      <c r="N129" s="30">
        <v>0.16643072722539479</v>
      </c>
      <c r="O129" s="30">
        <v>0.16456679129972476</v>
      </c>
      <c r="P129" s="30">
        <v>0.15933529546374972</v>
      </c>
      <c r="Q129" s="30">
        <v>0.17534906892126997</v>
      </c>
      <c r="R129" s="30">
        <v>0.17310742078032193</v>
      </c>
      <c r="S129" s="30">
        <v>0.1542103930079107</v>
      </c>
      <c r="T129" s="30">
        <v>0.15926225185499576</v>
      </c>
      <c r="U129" s="30">
        <v>0.1688863888712048</v>
      </c>
      <c r="V129" s="30">
        <v>0.17604374911928128</v>
      </c>
      <c r="W129" s="30">
        <v>0.1711209571347978</v>
      </c>
      <c r="X129" s="30">
        <v>0.16872111144067481</v>
      </c>
      <c r="Y129" s="30">
        <v>0.16271667349291799</v>
      </c>
      <c r="Z129" s="30">
        <v>0.17874706935634674</v>
      </c>
      <c r="AA129" s="30">
        <v>0.175829615264568</v>
      </c>
      <c r="AB129" s="30">
        <v>0.15659695697934672</v>
      </c>
      <c r="AC129" s="30">
        <v>0.16114576747818909</v>
      </c>
      <c r="AD129" s="30">
        <v>0.17095777187038194</v>
      </c>
      <c r="AE129" s="30">
        <v>0.17769601862248682</v>
      </c>
    </row>
    <row r="130" spans="1:31" x14ac:dyDescent="0.35">
      <c r="A130" s="28" t="s">
        <v>130</v>
      </c>
      <c r="B130" s="28" t="s">
        <v>77</v>
      </c>
      <c r="C130" s="30">
        <v>5.6383177311186097E-2</v>
      </c>
      <c r="D130" s="30">
        <v>5.7025147188183682E-2</v>
      </c>
      <c r="E130" s="30">
        <v>5.6601298734797259E-2</v>
      </c>
      <c r="F130" s="30">
        <v>5.5673227014963134E-2</v>
      </c>
      <c r="G130" s="30">
        <v>5.4985584670116772E-2</v>
      </c>
      <c r="H130" s="30">
        <v>5.4129149337918375E-2</v>
      </c>
      <c r="I130" s="30">
        <v>5.3539022439608279E-2</v>
      </c>
      <c r="J130" s="30">
        <v>5.2525534398550962E-2</v>
      </c>
      <c r="K130" s="30">
        <v>5.1612914629051557E-2</v>
      </c>
      <c r="L130" s="30">
        <v>5.0732870552141276E-2</v>
      </c>
      <c r="M130" s="30">
        <v>5.0109926708132149E-2</v>
      </c>
      <c r="N130" s="30">
        <v>5.0316298911112972E-2</v>
      </c>
      <c r="O130" s="30">
        <v>5.04341414411522E-2</v>
      </c>
      <c r="P130" s="30">
        <v>5.0324829207537058E-2</v>
      </c>
      <c r="Q130" s="30">
        <v>5.0622736492054538E-2</v>
      </c>
      <c r="R130" s="30">
        <v>4.9764689407563442E-2</v>
      </c>
      <c r="S130" s="30">
        <v>4.9100073699207311E-2</v>
      </c>
      <c r="T130" s="30">
        <v>4.8531312904441244E-2</v>
      </c>
      <c r="U130" s="30">
        <v>4.8342014381788229E-2</v>
      </c>
      <c r="V130" s="30">
        <v>4.7600876926036914E-2</v>
      </c>
      <c r="W130" s="30">
        <v>4.7382127266488626E-2</v>
      </c>
      <c r="X130" s="30">
        <v>4.7101599627517442E-2</v>
      </c>
      <c r="Y130" s="30">
        <v>4.6937858144749961E-2</v>
      </c>
      <c r="Z130" s="30">
        <v>4.6470290678511807E-2</v>
      </c>
      <c r="AA130" s="30">
        <v>4.6067436212279475E-2</v>
      </c>
      <c r="AB130" s="30">
        <v>4.4719855053148849E-2</v>
      </c>
      <c r="AC130" s="30">
        <v>4.3695355647074642E-2</v>
      </c>
      <c r="AD130" s="30">
        <v>4.2446041503070776E-2</v>
      </c>
      <c r="AE130" s="30">
        <v>4.1362872293411942E-2</v>
      </c>
    </row>
    <row r="131" spans="1:31" x14ac:dyDescent="0.35">
      <c r="A131" s="28" t="s">
        <v>130</v>
      </c>
      <c r="B131" s="28" t="s">
        <v>78</v>
      </c>
      <c r="C131" s="30">
        <v>4.7897438062572469E-2</v>
      </c>
      <c r="D131" s="30">
        <v>4.843455412323848E-2</v>
      </c>
      <c r="E131" s="30">
        <v>4.8105433551302916E-2</v>
      </c>
      <c r="F131" s="30">
        <v>4.7288135932177441E-2</v>
      </c>
      <c r="G131" s="30">
        <v>4.6716680301177642E-2</v>
      </c>
      <c r="H131" s="30">
        <v>4.598950521104609E-2</v>
      </c>
      <c r="I131" s="30">
        <v>4.5484661068998337E-2</v>
      </c>
      <c r="J131" s="30">
        <v>4.4596285450658725E-2</v>
      </c>
      <c r="K131" s="30">
        <v>4.3829106281900891E-2</v>
      </c>
      <c r="L131" s="30">
        <v>4.3113125841529099E-2</v>
      </c>
      <c r="M131" s="30">
        <v>4.2579679066649181E-2</v>
      </c>
      <c r="N131" s="30">
        <v>4.2753173755984926E-2</v>
      </c>
      <c r="O131" s="30">
        <v>4.2836654782099109E-2</v>
      </c>
      <c r="P131" s="30">
        <v>4.276925941974636E-2</v>
      </c>
      <c r="Q131" s="30">
        <v>4.3022602101743239E-2</v>
      </c>
      <c r="R131" s="30">
        <v>4.2282322397248821E-2</v>
      </c>
      <c r="S131" s="30">
        <v>4.1719931800599595E-2</v>
      </c>
      <c r="T131" s="30">
        <v>4.1211091739064142E-2</v>
      </c>
      <c r="U131" s="30">
        <v>4.1039215600877997E-2</v>
      </c>
      <c r="V131" s="30">
        <v>4.0453200675791771E-2</v>
      </c>
      <c r="W131" s="30">
        <v>4.0252904924157715E-2</v>
      </c>
      <c r="X131" s="30">
        <v>3.9995134065572105E-2</v>
      </c>
      <c r="Y131" s="30">
        <v>3.9877132647652705E-2</v>
      </c>
      <c r="Z131" s="30">
        <v>3.9467257768924228E-2</v>
      </c>
      <c r="AA131" s="30">
        <v>3.9114848016070382E-2</v>
      </c>
      <c r="AB131" s="30">
        <v>3.7969846431955619E-2</v>
      </c>
      <c r="AC131" s="30">
        <v>3.7126825581009201E-2</v>
      </c>
      <c r="AD131" s="30">
        <v>3.6042157854560206E-2</v>
      </c>
      <c r="AE131" s="30">
        <v>3.5148580234177045E-2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0.16097173545129992</v>
      </c>
      <c r="D134" s="30">
        <v>0.17062564723501472</v>
      </c>
      <c r="E134" s="30">
        <v>0.17043933953694729</v>
      </c>
      <c r="F134" s="30">
        <v>0.16377458710244619</v>
      </c>
      <c r="G134" s="30">
        <v>0.16504745443046526</v>
      </c>
      <c r="H134" s="30">
        <v>0.17648789299333126</v>
      </c>
      <c r="I134" s="30">
        <v>0.17743490490475866</v>
      </c>
      <c r="J134" s="30">
        <v>0.14956462893897102</v>
      </c>
      <c r="K134" s="30">
        <v>0.16273609815335011</v>
      </c>
      <c r="L134" s="30">
        <v>0.16886857891333787</v>
      </c>
      <c r="M134" s="30">
        <v>0.17759086281438416</v>
      </c>
      <c r="N134" s="30">
        <v>0.17604192073224198</v>
      </c>
      <c r="O134" s="30">
        <v>0.16964894171140393</v>
      </c>
      <c r="P134" s="30">
        <v>0.17189297391358427</v>
      </c>
      <c r="Q134" s="30">
        <v>0.18264150555495443</v>
      </c>
      <c r="R134" s="30">
        <v>0.18339720718982327</v>
      </c>
      <c r="S134" s="30">
        <v>0.15462072818079994</v>
      </c>
      <c r="T134" s="30">
        <v>0.16891621083550681</v>
      </c>
      <c r="U134" s="30">
        <v>0.17521896915650839</v>
      </c>
      <c r="V134" s="30">
        <v>0.1842128734688401</v>
      </c>
      <c r="W134" s="30">
        <v>0.18185211046190555</v>
      </c>
      <c r="X134" s="30">
        <v>0.17484098170252044</v>
      </c>
      <c r="Y134" s="30">
        <v>0.17642609133858397</v>
      </c>
      <c r="Z134" s="30">
        <v>0.18683889410821325</v>
      </c>
      <c r="AA134" s="30">
        <v>0.1869786603359371</v>
      </c>
      <c r="AB134" s="30">
        <v>0.15738717888218332</v>
      </c>
      <c r="AC134" s="30">
        <v>0.17143980795316396</v>
      </c>
      <c r="AD134" s="30">
        <v>0.17771058927481462</v>
      </c>
      <c r="AE134" s="30">
        <v>0.18655752674071521</v>
      </c>
    </row>
    <row r="135" spans="1:31" x14ac:dyDescent="0.35">
      <c r="A135" s="28" t="s">
        <v>131</v>
      </c>
      <c r="B135" s="28" t="s">
        <v>77</v>
      </c>
      <c r="C135" s="30">
        <v>5.683856500897793E-2</v>
      </c>
      <c r="D135" s="30">
        <v>5.775051477870953E-2</v>
      </c>
      <c r="E135" s="30">
        <v>5.7186269065428751E-2</v>
      </c>
      <c r="F135" s="30">
        <v>5.6203818062998616E-2</v>
      </c>
      <c r="G135" s="30">
        <v>5.544690437171601E-2</v>
      </c>
      <c r="H135" s="30">
        <v>5.4385800132656793E-2</v>
      </c>
      <c r="I135" s="30">
        <v>5.3610195412687189E-2</v>
      </c>
      <c r="J135" s="30">
        <v>5.2612529645000329E-2</v>
      </c>
      <c r="K135" s="30">
        <v>5.1726295161984293E-2</v>
      </c>
      <c r="L135" s="30">
        <v>5.0694518580949012E-2</v>
      </c>
      <c r="M135" s="30">
        <v>5.0030174390385158E-2</v>
      </c>
      <c r="N135" s="30">
        <v>5.0227314666488401E-2</v>
      </c>
      <c r="O135" s="30">
        <v>5.0398411082862249E-2</v>
      </c>
      <c r="P135" s="30">
        <v>5.0343219213818326E-2</v>
      </c>
      <c r="Q135" s="30">
        <v>5.0561083895805638E-2</v>
      </c>
      <c r="R135" s="30">
        <v>4.9692851702756113E-2</v>
      </c>
      <c r="S135" s="30">
        <v>4.9075061229335908E-2</v>
      </c>
      <c r="T135" s="30">
        <v>4.8609316724324295E-2</v>
      </c>
      <c r="U135" s="30">
        <v>4.8366391152965177E-2</v>
      </c>
      <c r="V135" s="30">
        <v>4.7752582252371036E-2</v>
      </c>
      <c r="W135" s="30">
        <v>4.7411339777707791E-2</v>
      </c>
      <c r="X135" s="30">
        <v>4.7169852654985675E-2</v>
      </c>
      <c r="Y135" s="30">
        <v>4.713072382311842E-2</v>
      </c>
      <c r="Z135" s="30">
        <v>4.6543403654016775E-2</v>
      </c>
      <c r="AA135" s="30">
        <v>4.6083408462278326E-2</v>
      </c>
      <c r="AB135" s="30">
        <v>4.4712697380219317E-2</v>
      </c>
      <c r="AC135" s="30">
        <v>4.3557027773131245E-2</v>
      </c>
      <c r="AD135" s="30">
        <v>4.2231842338947605E-2</v>
      </c>
      <c r="AE135" s="30">
        <v>4.109582224787247E-2</v>
      </c>
    </row>
    <row r="136" spans="1:31" x14ac:dyDescent="0.35">
      <c r="A136" s="28" t="s">
        <v>131</v>
      </c>
      <c r="B136" s="28" t="s">
        <v>78</v>
      </c>
      <c r="C136" s="30">
        <v>4.8297450129721788E-2</v>
      </c>
      <c r="D136" s="30">
        <v>4.9062980889010274E-2</v>
      </c>
      <c r="E136" s="30">
        <v>4.8568002383643671E-2</v>
      </c>
      <c r="F136" s="30">
        <v>4.77601182688909E-2</v>
      </c>
      <c r="G136" s="30">
        <v>4.7088443836324746E-2</v>
      </c>
      <c r="H136" s="30">
        <v>4.6197893922653499E-2</v>
      </c>
      <c r="I136" s="30">
        <v>4.5538396934028377E-2</v>
      </c>
      <c r="J136" s="30">
        <v>4.469040428377799E-2</v>
      </c>
      <c r="K136" s="30">
        <v>4.3958366043371909E-2</v>
      </c>
      <c r="L136" s="30">
        <v>4.3068382625591921E-2</v>
      </c>
      <c r="M136" s="30">
        <v>4.2513340687066373E-2</v>
      </c>
      <c r="N136" s="30">
        <v>4.2645419343629934E-2</v>
      </c>
      <c r="O136" s="30">
        <v>4.2813361750112681E-2</v>
      </c>
      <c r="P136" s="30">
        <v>4.275743499900643E-2</v>
      </c>
      <c r="Q136" s="30">
        <v>4.2975101043703265E-2</v>
      </c>
      <c r="R136" s="30">
        <v>4.218783531120282E-2</v>
      </c>
      <c r="S136" s="30">
        <v>4.1668250430275493E-2</v>
      </c>
      <c r="T136" s="30">
        <v>4.1301722087053384E-2</v>
      </c>
      <c r="U136" s="30">
        <v>4.1099838463605924E-2</v>
      </c>
      <c r="V136" s="30">
        <v>4.0572898044713479E-2</v>
      </c>
      <c r="W136" s="30">
        <v>4.02513916540434E-2</v>
      </c>
      <c r="X136" s="30">
        <v>4.0051064118410272E-2</v>
      </c>
      <c r="Y136" s="30">
        <v>4.0056321975417641E-2</v>
      </c>
      <c r="Z136" s="30">
        <v>3.9529205905856686E-2</v>
      </c>
      <c r="AA136" s="30">
        <v>3.9166007703763821E-2</v>
      </c>
      <c r="AB136" s="30">
        <v>3.7968200596344856E-2</v>
      </c>
      <c r="AC136" s="30">
        <v>3.6975800235130904E-2</v>
      </c>
      <c r="AD136" s="30">
        <v>3.5885616996790264E-2</v>
      </c>
      <c r="AE136" s="30">
        <v>3.4895601453827155E-2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0.14638798054908841</v>
      </c>
      <c r="D139" s="30">
        <v>0.1422641960722523</v>
      </c>
      <c r="E139" s="30">
        <v>0.15089952923329661</v>
      </c>
      <c r="F139" s="30">
        <v>0.14834376646347644</v>
      </c>
      <c r="G139" s="30">
        <v>0.14081226169551747</v>
      </c>
      <c r="H139" s="30">
        <v>0.15016839366180948</v>
      </c>
      <c r="I139" s="30">
        <v>0.15132582012323345</v>
      </c>
      <c r="J139" s="30">
        <v>0.14555356988220322</v>
      </c>
      <c r="K139" s="30">
        <v>0.15276605855452216</v>
      </c>
      <c r="L139" s="30">
        <v>0.15887140162516922</v>
      </c>
      <c r="M139" s="30">
        <v>0.15284248639020453</v>
      </c>
      <c r="N139" s="30">
        <v>0.16111509761244652</v>
      </c>
      <c r="O139" s="30">
        <v>0.15730592160230208</v>
      </c>
      <c r="P139" s="30">
        <v>0.14891044660845756</v>
      </c>
      <c r="Q139" s="30">
        <v>0.15834401850552179</v>
      </c>
      <c r="R139" s="30">
        <v>0.15945266856881835</v>
      </c>
      <c r="S139" s="30">
        <v>0.15171320393787716</v>
      </c>
      <c r="T139" s="30">
        <v>0.15875695698765135</v>
      </c>
      <c r="U139" s="30">
        <v>0.16517092334883635</v>
      </c>
      <c r="V139" s="30">
        <v>0.15912026789346601</v>
      </c>
      <c r="W139" s="30">
        <v>0.16662316578009667</v>
      </c>
      <c r="X139" s="30">
        <v>0.16244989678088526</v>
      </c>
      <c r="Y139" s="30">
        <v>0.15308254044780964</v>
      </c>
      <c r="Z139" s="30">
        <v>0.16273730849815118</v>
      </c>
      <c r="AA139" s="30">
        <v>0.16300700841075705</v>
      </c>
      <c r="AB139" s="30">
        <v>0.1549356281300254</v>
      </c>
      <c r="AC139" s="30">
        <v>0.16177619452600589</v>
      </c>
      <c r="AD139" s="30">
        <v>0.16826101950962552</v>
      </c>
      <c r="AE139" s="30">
        <v>0.16149186504224242</v>
      </c>
    </row>
    <row r="140" spans="1:31" x14ac:dyDescent="0.35">
      <c r="A140" s="28" t="s">
        <v>132</v>
      </c>
      <c r="B140" s="28" t="s">
        <v>77</v>
      </c>
      <c r="C140" s="30">
        <v>5.6857208661512407E-2</v>
      </c>
      <c r="D140" s="30">
        <v>5.7585294185397769E-2</v>
      </c>
      <c r="E140" s="30">
        <v>5.7685799723240033E-2</v>
      </c>
      <c r="F140" s="30">
        <v>5.6614826012516994E-2</v>
      </c>
      <c r="G140" s="30">
        <v>5.550410254679225E-2</v>
      </c>
      <c r="H140" s="30">
        <v>5.4413318532870868E-2</v>
      </c>
      <c r="I140" s="30">
        <v>5.3655675310577348E-2</v>
      </c>
      <c r="J140" s="30">
        <v>5.2297055419121038E-2</v>
      </c>
      <c r="K140" s="30">
        <v>5.1037817572570594E-2</v>
      </c>
      <c r="L140" s="30">
        <v>4.9826059326022784E-2</v>
      </c>
      <c r="M140" s="30">
        <v>4.8893556846934152E-2</v>
      </c>
      <c r="N140" s="30">
        <v>4.8754687284184091E-2</v>
      </c>
      <c r="O140" s="30">
        <v>4.9520689868723586E-2</v>
      </c>
      <c r="P140" s="30">
        <v>4.9875641709103441E-2</v>
      </c>
      <c r="Q140" s="30">
        <v>5.0108647081383156E-2</v>
      </c>
      <c r="R140" s="30">
        <v>4.9658782255038426E-2</v>
      </c>
      <c r="S140" s="30">
        <v>4.9359461443577571E-2</v>
      </c>
      <c r="T140" s="30">
        <v>4.8791974871201904E-2</v>
      </c>
      <c r="U140" s="30">
        <v>4.82630959375112E-2</v>
      </c>
      <c r="V140" s="30">
        <v>4.734891551643293E-2</v>
      </c>
      <c r="W140" s="30">
        <v>4.679392194356341E-2</v>
      </c>
      <c r="X140" s="30">
        <v>4.638205758748877E-2</v>
      </c>
      <c r="Y140" s="30">
        <v>4.6202182160947493E-2</v>
      </c>
      <c r="Z140" s="30">
        <v>4.5464480880016575E-2</v>
      </c>
      <c r="AA140" s="30">
        <v>4.4913523020782886E-2</v>
      </c>
      <c r="AB140" s="30">
        <v>4.3527558735159448E-2</v>
      </c>
      <c r="AC140" s="30">
        <v>4.2384285532754661E-2</v>
      </c>
      <c r="AD140" s="30">
        <v>4.1127012902292398E-2</v>
      </c>
      <c r="AE140" s="30">
        <v>3.9849979327592315E-2</v>
      </c>
    </row>
    <row r="141" spans="1:31" x14ac:dyDescent="0.35">
      <c r="A141" s="28" t="s">
        <v>132</v>
      </c>
      <c r="B141" s="28" t="s">
        <v>78</v>
      </c>
      <c r="C141" s="30">
        <v>4.8307698319224351E-2</v>
      </c>
      <c r="D141" s="30">
        <v>4.8906392359894302E-2</v>
      </c>
      <c r="E141" s="30">
        <v>4.9005328523472134E-2</v>
      </c>
      <c r="F141" s="30">
        <v>4.8071638549207242E-2</v>
      </c>
      <c r="G141" s="30">
        <v>4.7149839622644803E-2</v>
      </c>
      <c r="H141" s="30">
        <v>4.6236891738367834E-2</v>
      </c>
      <c r="I141" s="30">
        <v>4.5583335792726644E-2</v>
      </c>
      <c r="J141" s="30">
        <v>4.4447472888527052E-2</v>
      </c>
      <c r="K141" s="30">
        <v>4.3379663280460209E-2</v>
      </c>
      <c r="L141" s="30">
        <v>4.2314804639421666E-2</v>
      </c>
      <c r="M141" s="30">
        <v>4.1550119537614762E-2</v>
      </c>
      <c r="N141" s="30">
        <v>4.141806749713417E-2</v>
      </c>
      <c r="O141" s="30">
        <v>4.2049045405529166E-2</v>
      </c>
      <c r="P141" s="30">
        <v>4.2362736518234266E-2</v>
      </c>
      <c r="Q141" s="30">
        <v>4.2558379820374824E-2</v>
      </c>
      <c r="R141" s="30">
        <v>4.2208747348947168E-2</v>
      </c>
      <c r="S141" s="30">
        <v>4.1926595253624903E-2</v>
      </c>
      <c r="T141" s="30">
        <v>4.1441067758342658E-2</v>
      </c>
      <c r="U141" s="30">
        <v>4.0971527257648299E-2</v>
      </c>
      <c r="V141" s="30">
        <v>4.0237512653449478E-2</v>
      </c>
      <c r="W141" s="30">
        <v>3.9770158179510108E-2</v>
      </c>
      <c r="X141" s="30">
        <v>3.9381917480162398E-2</v>
      </c>
      <c r="Y141" s="30">
        <v>3.9223930713229875E-2</v>
      </c>
      <c r="Z141" s="30">
        <v>3.8618328898721833E-2</v>
      </c>
      <c r="AA141" s="30">
        <v>3.8165381203772233E-2</v>
      </c>
      <c r="AB141" s="30">
        <v>3.6979261723037268E-2</v>
      </c>
      <c r="AC141" s="30">
        <v>3.5978802819038369E-2</v>
      </c>
      <c r="AD141" s="30">
        <v>3.4923301718570568E-2</v>
      </c>
      <c r="AE141" s="30">
        <v>3.3841496023589483E-2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0.16996430394612205</v>
      </c>
      <c r="D144" s="30">
        <v>0.17028090820228922</v>
      </c>
      <c r="E144" s="30">
        <v>0.173973980589468</v>
      </c>
      <c r="F144" s="30">
        <v>0.16792041792583676</v>
      </c>
      <c r="G144" s="30">
        <v>0.15951814958460489</v>
      </c>
      <c r="H144" s="30">
        <v>0.16620334438920731</v>
      </c>
      <c r="I144" s="30">
        <v>0.1714313758050077</v>
      </c>
      <c r="J144" s="30">
        <v>0.16320753978288466</v>
      </c>
      <c r="K144" s="30">
        <v>0.17018025168602624</v>
      </c>
      <c r="L144" s="30">
        <v>0.1725364213761669</v>
      </c>
      <c r="M144" s="30">
        <v>0.17225836680661383</v>
      </c>
      <c r="N144" s="30">
        <v>0.17684107565975749</v>
      </c>
      <c r="O144" s="30">
        <v>0.17102898463187069</v>
      </c>
      <c r="P144" s="30">
        <v>0.16257017812003213</v>
      </c>
      <c r="Q144" s="30">
        <v>0.16894984760063322</v>
      </c>
      <c r="R144" s="30">
        <v>0.17461005771001734</v>
      </c>
      <c r="S144" s="30">
        <v>0.16600483050163622</v>
      </c>
      <c r="T144" s="30">
        <v>0.17389847458014099</v>
      </c>
      <c r="U144" s="30">
        <v>0.17625377137487783</v>
      </c>
      <c r="V144" s="30">
        <v>0.17621045623268436</v>
      </c>
      <c r="W144" s="30">
        <v>0.18025053149482534</v>
      </c>
      <c r="X144" s="30">
        <v>0.17411646598001021</v>
      </c>
      <c r="Y144" s="30">
        <v>0.16521426393192673</v>
      </c>
      <c r="Z144" s="30">
        <v>0.17175735950624843</v>
      </c>
      <c r="AA144" s="30">
        <v>0.17672539150226685</v>
      </c>
      <c r="AB144" s="30">
        <v>0.16791329904988272</v>
      </c>
      <c r="AC144" s="30">
        <v>0.17562389778085866</v>
      </c>
      <c r="AD144" s="30">
        <v>0.17811371619856223</v>
      </c>
      <c r="AE144" s="30">
        <v>0.17748795330166228</v>
      </c>
    </row>
    <row r="145" spans="1:31" x14ac:dyDescent="0.35">
      <c r="A145" s="28" t="s">
        <v>133</v>
      </c>
      <c r="B145" s="28" t="s">
        <v>77</v>
      </c>
      <c r="C145" s="30">
        <v>5.6865145263449213E-2</v>
      </c>
      <c r="D145" s="30">
        <v>5.6493510220656108E-2</v>
      </c>
      <c r="E145" s="30">
        <v>5.5831554493745252E-2</v>
      </c>
      <c r="F145" s="30">
        <v>5.4815661336967345E-2</v>
      </c>
      <c r="G145" s="30">
        <v>5.3953321000338582E-2</v>
      </c>
      <c r="H145" s="30">
        <v>5.2837813594343308E-2</v>
      </c>
      <c r="I145" s="30">
        <v>5.21926396842659E-2</v>
      </c>
      <c r="J145" s="30">
        <v>5.1269880112497737E-2</v>
      </c>
      <c r="K145" s="30">
        <v>5.1085821609203677E-2</v>
      </c>
      <c r="L145" s="30">
        <v>5.0492117981154848E-2</v>
      </c>
      <c r="M145" s="30">
        <v>4.9932339054031813E-2</v>
      </c>
      <c r="N145" s="30">
        <v>5.0220762729278341E-2</v>
      </c>
      <c r="O145" s="30">
        <v>5.0367903748864531E-2</v>
      </c>
      <c r="P145" s="30">
        <v>5.0513912958092121E-2</v>
      </c>
      <c r="Q145" s="30">
        <v>5.0518217108226363E-2</v>
      </c>
      <c r="R145" s="30">
        <v>4.9638561211598833E-2</v>
      </c>
      <c r="S145" s="30">
        <v>4.8711717966015748E-2</v>
      </c>
      <c r="T145" s="30">
        <v>4.8341462007201415E-2</v>
      </c>
      <c r="U145" s="30">
        <v>4.7843383482448772E-2</v>
      </c>
      <c r="V145" s="30">
        <v>4.6989812458277311E-2</v>
      </c>
      <c r="W145" s="30">
        <v>4.6569923247676219E-2</v>
      </c>
      <c r="X145" s="30">
        <v>4.6071874964656076E-2</v>
      </c>
      <c r="Y145" s="30">
        <v>4.5922744434602099E-2</v>
      </c>
      <c r="Z145" s="30">
        <v>4.5194319807916779E-2</v>
      </c>
      <c r="AA145" s="30">
        <v>4.4639201200084994E-2</v>
      </c>
      <c r="AB145" s="30">
        <v>4.315562904165083E-2</v>
      </c>
      <c r="AC145" s="30">
        <v>4.2174635260771108E-2</v>
      </c>
      <c r="AD145" s="30">
        <v>4.0858709172515287E-2</v>
      </c>
      <c r="AE145" s="30">
        <v>3.9740004854279795E-2</v>
      </c>
    </row>
    <row r="146" spans="1:31" x14ac:dyDescent="0.35">
      <c r="A146" s="28" t="s">
        <v>133</v>
      </c>
      <c r="B146" s="28" t="s">
        <v>78</v>
      </c>
      <c r="C146" s="30">
        <v>4.82938134425712E-2</v>
      </c>
      <c r="D146" s="30">
        <v>4.7968802043886496E-2</v>
      </c>
      <c r="E146" s="30">
        <v>4.7418327615127973E-2</v>
      </c>
      <c r="F146" s="30">
        <v>4.6590858101913227E-2</v>
      </c>
      <c r="G146" s="30">
        <v>4.5829498995273069E-2</v>
      </c>
      <c r="H146" s="30">
        <v>4.4892967411769701E-2</v>
      </c>
      <c r="I146" s="30">
        <v>4.4334205405102758E-2</v>
      </c>
      <c r="J146" s="30">
        <v>4.3543476323946534E-2</v>
      </c>
      <c r="K146" s="30">
        <v>4.3384070618053473E-2</v>
      </c>
      <c r="L146" s="30">
        <v>4.2906126546110403E-2</v>
      </c>
      <c r="M146" s="30">
        <v>4.2442526463033918E-2</v>
      </c>
      <c r="N146" s="30">
        <v>4.2678945350966078E-2</v>
      </c>
      <c r="O146" s="30">
        <v>4.2792772930730423E-2</v>
      </c>
      <c r="P146" s="30">
        <v>4.2913065407238611E-2</v>
      </c>
      <c r="Q146" s="30">
        <v>4.2925226028176777E-2</v>
      </c>
      <c r="R146" s="30">
        <v>4.2180071643992248E-2</v>
      </c>
      <c r="S146" s="30">
        <v>4.1404522314959648E-2</v>
      </c>
      <c r="T146" s="30">
        <v>4.1086559105667289E-2</v>
      </c>
      <c r="U146" s="30">
        <v>4.0643712885392237E-2</v>
      </c>
      <c r="V146" s="30">
        <v>3.9930243221781438E-2</v>
      </c>
      <c r="W146" s="30">
        <v>3.9563847809940982E-2</v>
      </c>
      <c r="X146" s="30">
        <v>3.914974548886014E-2</v>
      </c>
      <c r="Y146" s="30">
        <v>3.9010984869795207E-2</v>
      </c>
      <c r="Z146" s="30">
        <v>3.837078148136891E-2</v>
      </c>
      <c r="AA146" s="30">
        <v>3.7915166195367132E-2</v>
      </c>
      <c r="AB146" s="30">
        <v>3.6646655660701931E-2</v>
      </c>
      <c r="AC146" s="30">
        <v>3.5830087201965441E-2</v>
      </c>
      <c r="AD146" s="30">
        <v>3.4728574312400791E-2</v>
      </c>
      <c r="AE146" s="30">
        <v>3.3727129545919589E-2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0.13667923851976152</v>
      </c>
      <c r="D149" s="30">
        <v>0.13555143699297437</v>
      </c>
      <c r="E149" s="30">
        <v>0.13984547016999516</v>
      </c>
      <c r="F149" s="30">
        <v>0.14010951817949771</v>
      </c>
      <c r="G149" s="30">
        <v>0.1336125463612183</v>
      </c>
      <c r="H149" s="30">
        <v>0.1426727586803925</v>
      </c>
      <c r="I149" s="30">
        <v>0.14301985256642738</v>
      </c>
      <c r="J149" s="30">
        <v>0.13885412591638513</v>
      </c>
      <c r="K149" s="30">
        <v>0.13996752821816455</v>
      </c>
      <c r="L149" s="30">
        <v>0.14268287030533544</v>
      </c>
      <c r="M149" s="30">
        <v>0.14081539203645488</v>
      </c>
      <c r="N149" s="30">
        <v>0.14545740799790946</v>
      </c>
      <c r="O149" s="30">
        <v>0.14570854993989135</v>
      </c>
      <c r="P149" s="30">
        <v>0.13879291792970211</v>
      </c>
      <c r="Q149" s="30">
        <v>0.14712135691452938</v>
      </c>
      <c r="R149" s="30">
        <v>0.14815909257627749</v>
      </c>
      <c r="S149" s="30">
        <v>0.14290455591921758</v>
      </c>
      <c r="T149" s="30">
        <v>0.1445070716176948</v>
      </c>
      <c r="U149" s="30">
        <v>0.1475831004644596</v>
      </c>
      <c r="V149" s="30">
        <v>0.14569902770265297</v>
      </c>
      <c r="W149" s="30">
        <v>0.14969128232109985</v>
      </c>
      <c r="X149" s="30">
        <v>0.14895131949129772</v>
      </c>
      <c r="Y149" s="30">
        <v>0.14167819673262727</v>
      </c>
      <c r="Z149" s="30">
        <v>0.15056618300888516</v>
      </c>
      <c r="AA149" s="30">
        <v>0.15021311174358584</v>
      </c>
      <c r="AB149" s="30">
        <v>0.14547301175270494</v>
      </c>
      <c r="AC149" s="30">
        <v>0.14598030738614931</v>
      </c>
      <c r="AD149" s="30">
        <v>0.1495459510413841</v>
      </c>
      <c r="AE149" s="30">
        <v>0.14687404629855702</v>
      </c>
    </row>
    <row r="150" spans="1:31" x14ac:dyDescent="0.35">
      <c r="A150" s="28" t="s">
        <v>134</v>
      </c>
      <c r="B150" s="28" t="s">
        <v>77</v>
      </c>
      <c r="C150" s="30">
        <v>5.6208608925320917E-2</v>
      </c>
      <c r="D150" s="30">
        <v>5.5367229629146357E-2</v>
      </c>
      <c r="E150" s="30">
        <v>5.4827251155426783E-2</v>
      </c>
      <c r="F150" s="30">
        <v>5.3921255953881045E-2</v>
      </c>
      <c r="G150" s="30">
        <v>5.3245026317000226E-2</v>
      </c>
      <c r="H150" s="30">
        <v>5.3003165370466405E-2</v>
      </c>
      <c r="I150" s="30">
        <v>5.327132594486661E-2</v>
      </c>
      <c r="J150" s="30">
        <v>5.333761825144958E-2</v>
      </c>
      <c r="K150" s="30">
        <v>5.286244202966553E-2</v>
      </c>
      <c r="L150" s="30">
        <v>5.2387063349583762E-2</v>
      </c>
      <c r="M150" s="30">
        <v>5.2076004726066834E-2</v>
      </c>
      <c r="N150" s="30">
        <v>5.1510519866512915E-2</v>
      </c>
      <c r="O150" s="30">
        <v>5.1081449334489479E-2</v>
      </c>
      <c r="P150" s="30">
        <v>5.072291453583562E-2</v>
      </c>
      <c r="Q150" s="30">
        <v>5.0448670169198642E-2</v>
      </c>
      <c r="R150" s="30">
        <v>4.9529319939933474E-2</v>
      </c>
      <c r="S150" s="30">
        <v>4.8963652685072696E-2</v>
      </c>
      <c r="T150" s="30">
        <v>4.8648318798681575E-2</v>
      </c>
      <c r="U150" s="30">
        <v>4.8483424396997744E-2</v>
      </c>
      <c r="V150" s="30">
        <v>4.8070194307201129E-2</v>
      </c>
      <c r="W150" s="30">
        <v>4.776165292034823E-2</v>
      </c>
      <c r="X150" s="30">
        <v>4.757684936269295E-2</v>
      </c>
      <c r="Y150" s="30">
        <v>4.7473922292065832E-2</v>
      </c>
      <c r="Z150" s="30">
        <v>4.7100994771659445E-2</v>
      </c>
      <c r="AA150" s="30">
        <v>4.6882459310801892E-2</v>
      </c>
      <c r="AB150" s="30">
        <v>4.5784478263865766E-2</v>
      </c>
      <c r="AC150" s="30">
        <v>4.4869628443157263E-2</v>
      </c>
      <c r="AD150" s="30">
        <v>4.3730818616974379E-2</v>
      </c>
      <c r="AE150" s="30">
        <v>4.2761739557231143E-2</v>
      </c>
    </row>
    <row r="151" spans="1:31" x14ac:dyDescent="0.35">
      <c r="A151" s="28" t="s">
        <v>134</v>
      </c>
      <c r="B151" s="28" t="s">
        <v>78</v>
      </c>
      <c r="C151" s="30">
        <v>4.7764900339886299E-2</v>
      </c>
      <c r="D151" s="30">
        <v>4.7033896516795334E-2</v>
      </c>
      <c r="E151" s="30">
        <v>4.6564423614298904E-2</v>
      </c>
      <c r="F151" s="30">
        <v>4.580750650939186E-2</v>
      </c>
      <c r="G151" s="30">
        <v>4.5212767138768664E-2</v>
      </c>
      <c r="H151" s="30">
        <v>4.5022794253006898E-2</v>
      </c>
      <c r="I151" s="30">
        <v>4.5268713984150805E-2</v>
      </c>
      <c r="J151" s="30">
        <v>4.5307792868905628E-2</v>
      </c>
      <c r="K151" s="30">
        <v>4.4912499189376821E-2</v>
      </c>
      <c r="L151" s="30">
        <v>4.4497056582092014E-2</v>
      </c>
      <c r="M151" s="30">
        <v>4.4238856270697548E-2</v>
      </c>
      <c r="N151" s="30">
        <v>4.3760356302897922E-2</v>
      </c>
      <c r="O151" s="30">
        <v>4.3373432296933412E-2</v>
      </c>
      <c r="P151" s="30">
        <v>4.3079557266941945E-2</v>
      </c>
      <c r="Q151" s="30">
        <v>4.2853221304711787E-2</v>
      </c>
      <c r="R151" s="30">
        <v>4.2061189745289995E-2</v>
      </c>
      <c r="S151" s="30">
        <v>4.1595389535135113E-2</v>
      </c>
      <c r="T151" s="30">
        <v>4.1309404745574117E-2</v>
      </c>
      <c r="U151" s="30">
        <v>4.1203343650041926E-2</v>
      </c>
      <c r="V151" s="30">
        <v>4.0835247943946308E-2</v>
      </c>
      <c r="W151" s="30">
        <v>4.059467965980728E-2</v>
      </c>
      <c r="X151" s="30">
        <v>4.0424247073587605E-2</v>
      </c>
      <c r="Y151" s="30">
        <v>4.0300927950463639E-2</v>
      </c>
      <c r="Z151" s="30">
        <v>4.0000851356917576E-2</v>
      </c>
      <c r="AA151" s="30">
        <v>3.9828125460021492E-2</v>
      </c>
      <c r="AB151" s="30">
        <v>3.8894536025800834E-2</v>
      </c>
      <c r="AC151" s="30">
        <v>3.812499990913374E-2</v>
      </c>
      <c r="AD151" s="30">
        <v>3.7147517689042224E-2</v>
      </c>
      <c r="AE151" s="30">
        <v>3.6308208638482081E-2</v>
      </c>
    </row>
  </sheetData>
  <sheetProtection algorithmName="SHA-512" hashValue="tQiJptQpJF0eUJNMme6iq/k2HW+klhdbfzwTVyt3XtpSGgWH/GI07gF24HtRcwJWkBcAXo3IHkkZVwt4bivM9w==" saltValue="1Oy4yKiin/dVAnJ6rBYOlQ=="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5C1E3-A9B9-4554-9659-1F4DB8FFFB8A}">
  <sheetPr codeName="Sheet95">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158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90170.140209999983</v>
      </c>
      <c r="D6" s="24">
        <v>78904.988199999993</v>
      </c>
      <c r="E6" s="24">
        <v>78507.416389999999</v>
      </c>
      <c r="F6" s="24">
        <v>79859.012224667196</v>
      </c>
      <c r="G6" s="24">
        <v>71741.554580773634</v>
      </c>
      <c r="H6" s="24">
        <v>65651.193398963267</v>
      </c>
      <c r="I6" s="24">
        <v>58039.038016556202</v>
      </c>
      <c r="J6" s="24">
        <v>60989.643067516627</v>
      </c>
      <c r="K6" s="24">
        <v>49290.28081996549</v>
      </c>
      <c r="L6" s="24">
        <v>47781.322679340446</v>
      </c>
      <c r="M6" s="24">
        <v>45354.16754227542</v>
      </c>
      <c r="N6" s="24">
        <v>43110.226487583306</v>
      </c>
      <c r="O6" s="24">
        <v>46983.632685859207</v>
      </c>
      <c r="P6" s="24">
        <v>43923.60492849529</v>
      </c>
      <c r="Q6" s="24">
        <v>39797.176399999982</v>
      </c>
      <c r="R6" s="24">
        <v>38024.1175</v>
      </c>
      <c r="S6" s="24">
        <v>32667.521499999988</v>
      </c>
      <c r="T6" s="24">
        <v>33233.421399999992</v>
      </c>
      <c r="U6" s="24">
        <v>31480.130199999996</v>
      </c>
      <c r="V6" s="24">
        <v>29597.25039999999</v>
      </c>
      <c r="W6" s="24">
        <v>28156.426600000006</v>
      </c>
      <c r="X6" s="24">
        <v>19564.1024</v>
      </c>
      <c r="Y6" s="24">
        <v>15582.934399999998</v>
      </c>
      <c r="Z6" s="24">
        <v>13451.298799999991</v>
      </c>
      <c r="AA6" s="24">
        <v>11549.3958</v>
      </c>
      <c r="AB6" s="24">
        <v>9245.0614000000005</v>
      </c>
      <c r="AC6" s="24">
        <v>8763.8450000000012</v>
      </c>
      <c r="AD6" s="24">
        <v>8645.5724999999893</v>
      </c>
      <c r="AE6" s="24">
        <v>7572.9791000000005</v>
      </c>
    </row>
    <row r="7" spans="1:35" x14ac:dyDescent="0.35">
      <c r="A7" s="28" t="s">
        <v>40</v>
      </c>
      <c r="B7" s="28" t="s">
        <v>71</v>
      </c>
      <c r="C7" s="24">
        <v>29720.651699999999</v>
      </c>
      <c r="D7" s="24">
        <v>28215.230000000003</v>
      </c>
      <c r="E7" s="24">
        <v>28506.706299999998</v>
      </c>
      <c r="F7" s="24">
        <v>22541.562726462016</v>
      </c>
      <c r="G7" s="24">
        <v>23803.300241558045</v>
      </c>
      <c r="H7" s="24">
        <v>23091.54337510424</v>
      </c>
      <c r="I7" s="24">
        <v>22363.795334131632</v>
      </c>
      <c r="J7" s="24">
        <v>22078.66018443213</v>
      </c>
      <c r="K7" s="24">
        <v>20180.748528508422</v>
      </c>
      <c r="L7" s="24">
        <v>21510.718829579924</v>
      </c>
      <c r="M7" s="24">
        <v>21143.54295263964</v>
      </c>
      <c r="N7" s="24">
        <v>20851.12119999999</v>
      </c>
      <c r="O7" s="24">
        <v>21386.077900000004</v>
      </c>
      <c r="P7" s="24">
        <v>20694.463100000001</v>
      </c>
      <c r="Q7" s="24">
        <v>21846.673499999997</v>
      </c>
      <c r="R7" s="24">
        <v>20698.025300000001</v>
      </c>
      <c r="S7" s="24">
        <v>19068.994699999999</v>
      </c>
      <c r="T7" s="24">
        <v>20062.349300000002</v>
      </c>
      <c r="U7" s="24">
        <v>17617.6558</v>
      </c>
      <c r="V7" s="24">
        <v>18478.8819</v>
      </c>
      <c r="W7" s="24">
        <v>20573.524600000001</v>
      </c>
      <c r="X7" s="24">
        <v>20292.485799999999</v>
      </c>
      <c r="Y7" s="24">
        <v>19229.050599999999</v>
      </c>
      <c r="Z7" s="24">
        <v>19468.904500000001</v>
      </c>
      <c r="AA7" s="24">
        <v>19277.527999999998</v>
      </c>
      <c r="AB7" s="24">
        <v>19503.3341</v>
      </c>
      <c r="AC7" s="24">
        <v>12988.0461</v>
      </c>
      <c r="AD7" s="24">
        <v>0</v>
      </c>
      <c r="AE7" s="24">
        <v>0</v>
      </c>
    </row>
    <row r="8" spans="1:35" x14ac:dyDescent="0.35">
      <c r="A8" s="28" t="s">
        <v>40</v>
      </c>
      <c r="B8" s="28" t="s">
        <v>20</v>
      </c>
      <c r="C8" s="24">
        <v>2252.5065474709054</v>
      </c>
      <c r="D8" s="24">
        <v>2252.5065475770002</v>
      </c>
      <c r="E8" s="24">
        <v>1894.8404207120595</v>
      </c>
      <c r="F8" s="24">
        <v>1941.6181175375382</v>
      </c>
      <c r="G8" s="24">
        <v>1735.8207980851259</v>
      </c>
      <c r="H8" s="24">
        <v>1744.3686221121552</v>
      </c>
      <c r="I8" s="24">
        <v>1784.5978624833497</v>
      </c>
      <c r="J8" s="24">
        <v>1978.746259776733</v>
      </c>
      <c r="K8" s="24">
        <v>1743.2650527175333</v>
      </c>
      <c r="L8" s="24">
        <v>1815.7243029715132</v>
      </c>
      <c r="M8" s="24">
        <v>2059.6435466661064</v>
      </c>
      <c r="N8" s="24">
        <v>4305.6341749734693</v>
      </c>
      <c r="O8" s="24">
        <v>4701.3633656773936</v>
      </c>
      <c r="P8" s="24">
        <v>5457.6475758136412</v>
      </c>
      <c r="Q8" s="24">
        <v>3713.2882453764487</v>
      </c>
      <c r="R8" s="24">
        <v>3400.1760366788571</v>
      </c>
      <c r="S8" s="24">
        <v>5188.4226129001618</v>
      </c>
      <c r="T8" s="24">
        <v>5202.6433974479232</v>
      </c>
      <c r="U8" s="24">
        <v>4279.0029087567418</v>
      </c>
      <c r="V8" s="24">
        <v>4330.4682579867949</v>
      </c>
      <c r="W8" s="24">
        <v>4271.9813949877835</v>
      </c>
      <c r="X8" s="24">
        <v>5281.7643905858477</v>
      </c>
      <c r="Y8" s="24">
        <v>3429.3297915835369</v>
      </c>
      <c r="Z8" s="24">
        <v>3116.928414218205</v>
      </c>
      <c r="AA8" s="24">
        <v>1510.0863194438966</v>
      </c>
      <c r="AB8" s="24">
        <v>960.52352191767898</v>
      </c>
      <c r="AC8" s="24">
        <v>963.15518320791602</v>
      </c>
      <c r="AD8" s="24">
        <v>960.52355955831001</v>
      </c>
      <c r="AE8" s="24">
        <v>960.5235570353791</v>
      </c>
    </row>
    <row r="9" spans="1:35" x14ac:dyDescent="0.35">
      <c r="A9" s="28" t="s">
        <v>40</v>
      </c>
      <c r="B9" s="28" t="s">
        <v>32</v>
      </c>
      <c r="C9" s="24">
        <v>696.76385849999997</v>
      </c>
      <c r="D9" s="24">
        <v>711.26949830000001</v>
      </c>
      <c r="E9" s="24">
        <v>724.01502200000004</v>
      </c>
      <c r="F9" s="24">
        <v>164.28196199999979</v>
      </c>
      <c r="G9" s="24">
        <v>158.05624529999983</v>
      </c>
      <c r="H9" s="24">
        <v>165.6106479999998</v>
      </c>
      <c r="I9" s="24">
        <v>159.992391</v>
      </c>
      <c r="J9" s="24">
        <v>167.72929399999981</v>
      </c>
      <c r="K9" s="24">
        <v>154.37713077425002</v>
      </c>
      <c r="L9" s="24">
        <v>154.91237079999979</v>
      </c>
      <c r="M9" s="24">
        <v>154.80008092115941</v>
      </c>
      <c r="N9" s="24">
        <v>215.8507709999999</v>
      </c>
      <c r="O9" s="24">
        <v>162.24892299999979</v>
      </c>
      <c r="P9" s="24">
        <v>322.64182599999998</v>
      </c>
      <c r="Q9" s="24">
        <v>94.170211999999992</v>
      </c>
      <c r="R9" s="24">
        <v>82.483759499999906</v>
      </c>
      <c r="S9" s="24">
        <v>263.05260500000003</v>
      </c>
      <c r="T9" s="24">
        <v>189.93429299999988</v>
      </c>
      <c r="U9" s="24">
        <v>166.09706</v>
      </c>
      <c r="V9" s="24">
        <v>172.62746999999999</v>
      </c>
      <c r="W9" s="24">
        <v>197.61855</v>
      </c>
      <c r="X9" s="24">
        <v>235.48042000000001</v>
      </c>
      <c r="Y9" s="24">
        <v>222.60283999999999</v>
      </c>
      <c r="Z9" s="24">
        <v>189.81026</v>
      </c>
      <c r="AA9" s="24">
        <v>246.36525</v>
      </c>
      <c r="AB9" s="24">
        <v>0</v>
      </c>
      <c r="AC9" s="24">
        <v>0</v>
      </c>
      <c r="AD9" s="24">
        <v>0</v>
      </c>
      <c r="AE9" s="24">
        <v>0</v>
      </c>
    </row>
    <row r="10" spans="1:35" x14ac:dyDescent="0.35">
      <c r="A10" s="28" t="s">
        <v>40</v>
      </c>
      <c r="B10" s="28" t="s">
        <v>66</v>
      </c>
      <c r="C10" s="24">
        <v>50.741349316756953</v>
      </c>
      <c r="D10" s="24">
        <v>22.815724674190243</v>
      </c>
      <c r="E10" s="24">
        <v>111.52267290610958</v>
      </c>
      <c r="F10" s="24">
        <v>88.113711276479648</v>
      </c>
      <c r="G10" s="24">
        <v>16.013494542254598</v>
      </c>
      <c r="H10" s="24">
        <v>43.120014684694489</v>
      </c>
      <c r="I10" s="24">
        <v>31.050286027688795</v>
      </c>
      <c r="J10" s="24">
        <v>89.754153093517161</v>
      </c>
      <c r="K10" s="24">
        <v>5.8002883586517298</v>
      </c>
      <c r="L10" s="24">
        <v>11.241272632461849</v>
      </c>
      <c r="M10" s="24">
        <v>33.361544632417981</v>
      </c>
      <c r="N10" s="24">
        <v>411.52195097879462</v>
      </c>
      <c r="O10" s="24">
        <v>233.72206320453259</v>
      </c>
      <c r="P10" s="24">
        <v>355.62569659600632</v>
      </c>
      <c r="Q10" s="24">
        <v>235.03131726884459</v>
      </c>
      <c r="R10" s="24">
        <v>313.32088190970114</v>
      </c>
      <c r="S10" s="24">
        <v>1583.2294746893961</v>
      </c>
      <c r="T10" s="24">
        <v>1225.6502044068689</v>
      </c>
      <c r="U10" s="24">
        <v>3373.7265833597671</v>
      </c>
      <c r="V10" s="24">
        <v>3905.3715912925632</v>
      </c>
      <c r="W10" s="24">
        <v>2475.5645227741861</v>
      </c>
      <c r="X10" s="24">
        <v>3657.4928909305554</v>
      </c>
      <c r="Y10" s="24">
        <v>6078.347930301371</v>
      </c>
      <c r="Z10" s="24">
        <v>3467.4548622354359</v>
      </c>
      <c r="AA10" s="24">
        <v>4548.8259918309559</v>
      </c>
      <c r="AB10" s="24">
        <v>7230.6776951011889</v>
      </c>
      <c r="AC10" s="24">
        <v>7829.681302333378</v>
      </c>
      <c r="AD10" s="24">
        <v>11765.408578194252</v>
      </c>
      <c r="AE10" s="24">
        <v>11921.467101672351</v>
      </c>
    </row>
    <row r="11" spans="1:35" x14ac:dyDescent="0.35">
      <c r="A11" s="28" t="s">
        <v>40</v>
      </c>
      <c r="B11" s="28" t="s">
        <v>65</v>
      </c>
      <c r="C11" s="24">
        <v>13120.793165999999</v>
      </c>
      <c r="D11" s="24">
        <v>13268.772124999996</v>
      </c>
      <c r="E11" s="24">
        <v>13151.346779999996</v>
      </c>
      <c r="F11" s="24">
        <v>15756.980049999996</v>
      </c>
      <c r="G11" s="24">
        <v>15842.204904999995</v>
      </c>
      <c r="H11" s="24">
        <v>14073.822806999997</v>
      </c>
      <c r="I11" s="24">
        <v>16030.578835999997</v>
      </c>
      <c r="J11" s="24">
        <v>18532.250825999996</v>
      </c>
      <c r="K11" s="24">
        <v>16072.830969999997</v>
      </c>
      <c r="L11" s="24">
        <v>13966.272569999997</v>
      </c>
      <c r="M11" s="24">
        <v>14451.384299999994</v>
      </c>
      <c r="N11" s="24">
        <v>15774.991999999998</v>
      </c>
      <c r="O11" s="24">
        <v>16432.394396999989</v>
      </c>
      <c r="P11" s="24">
        <v>16774.757305999996</v>
      </c>
      <c r="Q11" s="24">
        <v>15638.143184999997</v>
      </c>
      <c r="R11" s="24">
        <v>15006.343778999984</v>
      </c>
      <c r="S11" s="24">
        <v>17519.241239999996</v>
      </c>
      <c r="T11" s="24">
        <v>15637.953190999997</v>
      </c>
      <c r="U11" s="24">
        <v>13924.890810999997</v>
      </c>
      <c r="V11" s="24">
        <v>14355.511234999996</v>
      </c>
      <c r="W11" s="24">
        <v>12881.393941999997</v>
      </c>
      <c r="X11" s="24">
        <v>14846.141768999996</v>
      </c>
      <c r="Y11" s="24">
        <v>15289.785719999998</v>
      </c>
      <c r="Z11" s="24">
        <v>13879.992366999995</v>
      </c>
      <c r="AA11" s="24">
        <v>15042.029019999998</v>
      </c>
      <c r="AB11" s="24">
        <v>16950.15705199998</v>
      </c>
      <c r="AC11" s="24">
        <v>15057.190474999998</v>
      </c>
      <c r="AD11" s="24">
        <v>14082.798649999995</v>
      </c>
      <c r="AE11" s="24">
        <v>13841.153721999999</v>
      </c>
    </row>
    <row r="12" spans="1:35" x14ac:dyDescent="0.35">
      <c r="A12" s="28" t="s">
        <v>40</v>
      </c>
      <c r="B12" s="28" t="s">
        <v>69</v>
      </c>
      <c r="C12" s="24">
        <v>26731.270474239594</v>
      </c>
      <c r="D12" s="24">
        <v>35592.8691493683</v>
      </c>
      <c r="E12" s="24">
        <v>35185.712068938767</v>
      </c>
      <c r="F12" s="24">
        <v>38845.213209467212</v>
      </c>
      <c r="G12" s="24">
        <v>46524.444687268231</v>
      </c>
      <c r="H12" s="24">
        <v>51648.241731495291</v>
      </c>
      <c r="I12" s="24">
        <v>57695.768573489273</v>
      </c>
      <c r="J12" s="24">
        <v>57754.032479248133</v>
      </c>
      <c r="K12" s="24">
        <v>65261.915643324865</v>
      </c>
      <c r="L12" s="24">
        <v>67333.093869779637</v>
      </c>
      <c r="M12" s="24">
        <v>70359.522954096508</v>
      </c>
      <c r="N12" s="24">
        <v>70151.963734307239</v>
      </c>
      <c r="O12" s="24">
        <v>69303.211191572656</v>
      </c>
      <c r="P12" s="24">
        <v>74376.553037835358</v>
      </c>
      <c r="Q12" s="24">
        <v>77672.527916246094</v>
      </c>
      <c r="R12" s="24">
        <v>83277.602292543204</v>
      </c>
      <c r="S12" s="24">
        <v>94550.588598259797</v>
      </c>
      <c r="T12" s="24">
        <v>93176.868661022047</v>
      </c>
      <c r="U12" s="24">
        <v>94390.395700772176</v>
      </c>
      <c r="V12" s="24">
        <v>94025.644991903726</v>
      </c>
      <c r="W12" s="24">
        <v>96348.166311851484</v>
      </c>
      <c r="X12" s="24">
        <v>97471.026690969855</v>
      </c>
      <c r="Y12" s="24">
        <v>104311.17821148747</v>
      </c>
      <c r="Z12" s="24">
        <v>106409.64387272032</v>
      </c>
      <c r="AA12" s="24">
        <v>108413.27416770093</v>
      </c>
      <c r="AB12" s="24">
        <v>109934.12231917749</v>
      </c>
      <c r="AC12" s="24">
        <v>113712.49185215603</v>
      </c>
      <c r="AD12" s="24">
        <v>117231.52825496836</v>
      </c>
      <c r="AE12" s="24">
        <v>117365.28576654583</v>
      </c>
    </row>
    <row r="13" spans="1:35" x14ac:dyDescent="0.35">
      <c r="A13" s="28" t="s">
        <v>40</v>
      </c>
      <c r="B13" s="28" t="s">
        <v>68</v>
      </c>
      <c r="C13" s="24">
        <v>14501.047680823911</v>
      </c>
      <c r="D13" s="24">
        <v>17775.833642152225</v>
      </c>
      <c r="E13" s="24">
        <v>18063.997970535918</v>
      </c>
      <c r="F13" s="24">
        <v>17333.195296857506</v>
      </c>
      <c r="G13" s="24">
        <v>16977.458071513724</v>
      </c>
      <c r="H13" s="24">
        <v>17971.755971325652</v>
      </c>
      <c r="I13" s="24">
        <v>18196.204168011449</v>
      </c>
      <c r="J13" s="24">
        <v>16536.453591883161</v>
      </c>
      <c r="K13" s="24">
        <v>25677.20480475546</v>
      </c>
      <c r="L13" s="24">
        <v>26808.097340168762</v>
      </c>
      <c r="M13" s="24">
        <v>27139.029489071545</v>
      </c>
      <c r="N13" s="24">
        <v>27266.243117064521</v>
      </c>
      <c r="O13" s="24">
        <v>26270.976942107638</v>
      </c>
      <c r="P13" s="24">
        <v>25691.344818063175</v>
      </c>
      <c r="Q13" s="24">
        <v>27313.033733546676</v>
      </c>
      <c r="R13" s="24">
        <v>27051.629207978636</v>
      </c>
      <c r="S13" s="24">
        <v>24025.935119918708</v>
      </c>
      <c r="T13" s="24">
        <v>24767.257533236578</v>
      </c>
      <c r="U13" s="24">
        <v>25928.271034255718</v>
      </c>
      <c r="V13" s="24">
        <v>26095.685333883383</v>
      </c>
      <c r="W13" s="24">
        <v>26762.69178827028</v>
      </c>
      <c r="X13" s="24">
        <v>34020.774105494005</v>
      </c>
      <c r="Y13" s="24">
        <v>32657.4078099203</v>
      </c>
      <c r="Z13" s="24">
        <v>33231.964631208219</v>
      </c>
      <c r="AA13" s="24">
        <v>33155.396398527788</v>
      </c>
      <c r="AB13" s="24">
        <v>38255.150732940776</v>
      </c>
      <c r="AC13" s="24">
        <v>38988.499437604536</v>
      </c>
      <c r="AD13" s="24">
        <v>42418.885651820034</v>
      </c>
      <c r="AE13" s="24">
        <v>40793.75858399157</v>
      </c>
    </row>
    <row r="14" spans="1:35" x14ac:dyDescent="0.35">
      <c r="A14" s="28" t="s">
        <v>40</v>
      </c>
      <c r="B14" s="28" t="s">
        <v>36</v>
      </c>
      <c r="C14" s="24">
        <v>216.6615361886011</v>
      </c>
      <c r="D14" s="24">
        <v>295.99161383352805</v>
      </c>
      <c r="E14" s="24">
        <v>293.43120499954341</v>
      </c>
      <c r="F14" s="24">
        <v>324.35851708522017</v>
      </c>
      <c r="G14" s="24">
        <v>292.54809961812151</v>
      </c>
      <c r="H14" s="24">
        <v>303.02148184341831</v>
      </c>
      <c r="I14" s="24">
        <v>287.01639332190859</v>
      </c>
      <c r="J14" s="24">
        <v>268.16659636740985</v>
      </c>
      <c r="K14" s="24">
        <v>237.07515373681241</v>
      </c>
      <c r="L14" s="24">
        <v>251.8755565497535</v>
      </c>
      <c r="M14" s="24">
        <v>243.03092077084693</v>
      </c>
      <c r="N14" s="24">
        <v>257.28416812443351</v>
      </c>
      <c r="O14" s="24">
        <v>220.56331667399741</v>
      </c>
      <c r="P14" s="24">
        <v>190.1682104763409</v>
      </c>
      <c r="Q14" s="24">
        <v>206.58864778097092</v>
      </c>
      <c r="R14" s="24">
        <v>207.13982359835001</v>
      </c>
      <c r="S14" s="24">
        <v>194.83068250502299</v>
      </c>
      <c r="T14" s="24">
        <v>189.971215754848</v>
      </c>
      <c r="U14" s="24">
        <v>201.15006514952987</v>
      </c>
      <c r="V14" s="24">
        <v>160.18714233091299</v>
      </c>
      <c r="W14" s="24">
        <v>102.46050591406301</v>
      </c>
      <c r="X14" s="24">
        <v>62.058785686853</v>
      </c>
      <c r="Y14" s="24">
        <v>60.507557406064997</v>
      </c>
      <c r="Z14" s="24">
        <v>262.38243700995002</v>
      </c>
      <c r="AA14" s="24">
        <v>276.86625740137799</v>
      </c>
      <c r="AB14" s="24">
        <v>462.13495244702801</v>
      </c>
      <c r="AC14" s="24">
        <v>460.83669287216202</v>
      </c>
      <c r="AD14" s="24">
        <v>454.61741299177004</v>
      </c>
      <c r="AE14" s="24">
        <v>460.74479600402003</v>
      </c>
      <c r="AH14" s="27"/>
      <c r="AI14" s="27"/>
    </row>
    <row r="15" spans="1:35" x14ac:dyDescent="0.35">
      <c r="A15" s="28" t="s">
        <v>40</v>
      </c>
      <c r="B15" s="28" t="s">
        <v>73</v>
      </c>
      <c r="C15" s="24">
        <v>52.603376300000001</v>
      </c>
      <c r="D15" s="24">
        <v>155.89395999999999</v>
      </c>
      <c r="E15" s="24">
        <v>227.59589096168449</v>
      </c>
      <c r="F15" s="24">
        <v>1574.8495776861391</v>
      </c>
      <c r="G15" s="24">
        <v>5068.4652592490374</v>
      </c>
      <c r="H15" s="24">
        <v>5132.7089351709392</v>
      </c>
      <c r="I15" s="24">
        <v>4758.2260195733334</v>
      </c>
      <c r="J15" s="24">
        <v>5618.8978475361891</v>
      </c>
      <c r="K15" s="24">
        <v>8813.180566223291</v>
      </c>
      <c r="L15" s="24">
        <v>9711.1984993015249</v>
      </c>
      <c r="M15" s="24">
        <v>10155.347660765103</v>
      </c>
      <c r="N15" s="24">
        <v>11033.458408527464</v>
      </c>
      <c r="O15" s="24">
        <v>10114.740040561623</v>
      </c>
      <c r="P15" s="24">
        <v>9975.9217110979134</v>
      </c>
      <c r="Q15" s="24">
        <v>10769.10472408518</v>
      </c>
      <c r="R15" s="24">
        <v>10829.129269309986</v>
      </c>
      <c r="S15" s="24">
        <v>12598.831948327563</v>
      </c>
      <c r="T15" s="24">
        <v>12253.5474188772</v>
      </c>
      <c r="U15" s="24">
        <v>13296.298509673874</v>
      </c>
      <c r="V15" s="24">
        <v>12425.594328150182</v>
      </c>
      <c r="W15" s="24">
        <v>14083.957509310967</v>
      </c>
      <c r="X15" s="24">
        <v>15819.89840167289</v>
      </c>
      <c r="Y15" s="24">
        <v>15191.280012677356</v>
      </c>
      <c r="Z15" s="24">
        <v>16712.755685721579</v>
      </c>
      <c r="AA15" s="24">
        <v>16219.919580271346</v>
      </c>
      <c r="AB15" s="24">
        <v>17569.897729539891</v>
      </c>
      <c r="AC15" s="24">
        <v>17377.770445838905</v>
      </c>
      <c r="AD15" s="24">
        <v>19018.787443942289</v>
      </c>
      <c r="AE15" s="24">
        <v>17938.837595488509</v>
      </c>
      <c r="AH15" s="27"/>
      <c r="AI15" s="27"/>
    </row>
    <row r="16" spans="1:35" x14ac:dyDescent="0.35">
      <c r="A16" s="28" t="s">
        <v>40</v>
      </c>
      <c r="B16" s="28" t="s">
        <v>56</v>
      </c>
      <c r="C16" s="24">
        <v>58.433841539999797</v>
      </c>
      <c r="D16" s="24">
        <v>162.78819839999989</v>
      </c>
      <c r="E16" s="24">
        <v>297.33756959199985</v>
      </c>
      <c r="F16" s="24">
        <v>588.57603282399884</v>
      </c>
      <c r="G16" s="24">
        <v>866.14241950499888</v>
      </c>
      <c r="H16" s="24">
        <v>1201.1037286999999</v>
      </c>
      <c r="I16" s="24">
        <v>1452.7786502699989</v>
      </c>
      <c r="J16" s="24">
        <v>1764.3328059499997</v>
      </c>
      <c r="K16" s="24">
        <v>1978.1025796700001</v>
      </c>
      <c r="L16" s="24">
        <v>2294.3903760999992</v>
      </c>
      <c r="M16" s="24">
        <v>2541.6158076000002</v>
      </c>
      <c r="N16" s="24">
        <v>3050.1453753999995</v>
      </c>
      <c r="O16" s="24">
        <v>3425.2762653999998</v>
      </c>
      <c r="P16" s="24">
        <v>3626.6223697999967</v>
      </c>
      <c r="Q16" s="24">
        <v>4168.6928950000001</v>
      </c>
      <c r="R16" s="24">
        <v>4369.7703799999999</v>
      </c>
      <c r="S16" s="24">
        <v>4321.3137980000001</v>
      </c>
      <c r="T16" s="24">
        <v>4445.0440786999998</v>
      </c>
      <c r="U16" s="24">
        <v>4648.4188633999993</v>
      </c>
      <c r="V16" s="24">
        <v>4695.4530156000001</v>
      </c>
      <c r="W16" s="24">
        <v>5099.4501789999995</v>
      </c>
      <c r="X16" s="24">
        <v>5168.9236093999998</v>
      </c>
      <c r="Y16" s="24">
        <v>5175.8378825</v>
      </c>
      <c r="Z16" s="24">
        <v>5672.4661197000005</v>
      </c>
      <c r="AA16" s="24">
        <v>5776.3833087000003</v>
      </c>
      <c r="AB16" s="24">
        <v>5451.7033196000002</v>
      </c>
      <c r="AC16" s="24">
        <v>5526.6632759999984</v>
      </c>
      <c r="AD16" s="24">
        <v>5744.4341652999992</v>
      </c>
      <c r="AE16" s="24">
        <v>5446.1436524000001</v>
      </c>
      <c r="AH16" s="27"/>
      <c r="AI16" s="27"/>
    </row>
    <row r="17" spans="1:35" x14ac:dyDescent="0.35">
      <c r="A17" s="31" t="s">
        <v>138</v>
      </c>
      <c r="B17" s="31"/>
      <c r="C17" s="32">
        <v>177243.91498635116</v>
      </c>
      <c r="D17" s="32">
        <v>176744.28488707173</v>
      </c>
      <c r="E17" s="32">
        <v>176145.55762509283</v>
      </c>
      <c r="F17" s="32">
        <v>176529.97729826794</v>
      </c>
      <c r="G17" s="32">
        <v>176798.85302404102</v>
      </c>
      <c r="H17" s="32">
        <v>174389.65656868528</v>
      </c>
      <c r="I17" s="32">
        <v>174301.02546769963</v>
      </c>
      <c r="J17" s="32">
        <v>178127.26985595029</v>
      </c>
      <c r="K17" s="32">
        <v>178386.42323840465</v>
      </c>
      <c r="L17" s="32">
        <v>179381.38323527275</v>
      </c>
      <c r="M17" s="32">
        <v>180695.45241030279</v>
      </c>
      <c r="N17" s="32">
        <v>182087.55343590735</v>
      </c>
      <c r="O17" s="32">
        <v>185473.62746842141</v>
      </c>
      <c r="P17" s="32">
        <v>187596.63828880349</v>
      </c>
      <c r="Q17" s="32">
        <v>186310.04450943804</v>
      </c>
      <c r="R17" s="32">
        <v>187853.69875761037</v>
      </c>
      <c r="S17" s="32">
        <v>194866.98585076805</v>
      </c>
      <c r="T17" s="32">
        <v>193496.07798011339</v>
      </c>
      <c r="U17" s="32">
        <v>191160.17009814439</v>
      </c>
      <c r="V17" s="32">
        <v>190961.44118006644</v>
      </c>
      <c r="W17" s="32">
        <v>191667.36770988375</v>
      </c>
      <c r="X17" s="32">
        <v>195369.26846698025</v>
      </c>
      <c r="Y17" s="32">
        <v>196800.63730329266</v>
      </c>
      <c r="Z17" s="32">
        <v>193215.99770738216</v>
      </c>
      <c r="AA17" s="32">
        <v>193742.90094750357</v>
      </c>
      <c r="AB17" s="32">
        <v>202079.02682113711</v>
      </c>
      <c r="AC17" s="32">
        <v>198302.90935030187</v>
      </c>
      <c r="AD17" s="32">
        <v>195104.71719454095</v>
      </c>
      <c r="AE17" s="32">
        <v>192455.16783124511</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45908.287399999987</v>
      </c>
      <c r="D20" s="24">
        <v>38452.118499999997</v>
      </c>
      <c r="E20" s="24">
        <v>35478.782599999999</v>
      </c>
      <c r="F20" s="24">
        <v>39795.727116052192</v>
      </c>
      <c r="G20" s="24">
        <v>31620.326064257119</v>
      </c>
      <c r="H20" s="24">
        <v>26941.767301081043</v>
      </c>
      <c r="I20" s="24">
        <v>22063.129323337598</v>
      </c>
      <c r="J20" s="24">
        <v>25187.077033588721</v>
      </c>
      <c r="K20" s="24">
        <v>15339.08411278828</v>
      </c>
      <c r="L20" s="24">
        <v>15111.587174830502</v>
      </c>
      <c r="M20" s="24">
        <v>13566.66793088235</v>
      </c>
      <c r="N20" s="24">
        <v>9361.6484363306408</v>
      </c>
      <c r="O20" s="24">
        <v>11581.322323850491</v>
      </c>
      <c r="P20" s="24">
        <v>10151.25228697377</v>
      </c>
      <c r="Q20" s="24">
        <v>6212.5524999999998</v>
      </c>
      <c r="R20" s="24">
        <v>7736.2894999999999</v>
      </c>
      <c r="S20" s="24">
        <v>8321.1072000000004</v>
      </c>
      <c r="T20" s="24">
        <v>8337.3302000000003</v>
      </c>
      <c r="U20" s="24">
        <v>8027.5772999999999</v>
      </c>
      <c r="V20" s="24">
        <v>6513.2641999999905</v>
      </c>
      <c r="W20" s="24">
        <v>5935.902</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33.648916427827103</v>
      </c>
      <c r="D22" s="24">
        <v>33.648916505042102</v>
      </c>
      <c r="E22" s="24">
        <v>101.22330770946914</v>
      </c>
      <c r="F22" s="24">
        <v>63.926920732884803</v>
      </c>
      <c r="G22" s="24">
        <v>63.559058131991648</v>
      </c>
      <c r="H22" s="24">
        <v>63.559058123529603</v>
      </c>
      <c r="I22" s="24">
        <v>63.7331931379981</v>
      </c>
      <c r="J22" s="24">
        <v>63.559058387515471</v>
      </c>
      <c r="K22" s="24">
        <v>63.559058357183403</v>
      </c>
      <c r="L22" s="24">
        <v>63.559058414761338</v>
      </c>
      <c r="M22" s="24">
        <v>63.733193786736706</v>
      </c>
      <c r="N22" s="24">
        <v>559.33523597406054</v>
      </c>
      <c r="O22" s="24">
        <v>462.58630619797958</v>
      </c>
      <c r="P22" s="24">
        <v>979.52594634457614</v>
      </c>
      <c r="Q22" s="24">
        <v>455.10240619663358</v>
      </c>
      <c r="R22" s="24">
        <v>393.08987659977453</v>
      </c>
      <c r="S22" s="24">
        <v>1427.5564139914106</v>
      </c>
      <c r="T22" s="24">
        <v>1574.4090077057781</v>
      </c>
      <c r="U22" s="24">
        <v>1426.1317094802569</v>
      </c>
      <c r="V22" s="24">
        <v>1310.850459107133</v>
      </c>
      <c r="W22" s="24">
        <v>1167.1693557524932</v>
      </c>
      <c r="X22" s="24">
        <v>1621.93793475132</v>
      </c>
      <c r="Y22" s="24">
        <v>19.512576053646001</v>
      </c>
      <c r="Z22" s="24">
        <v>2.1551997999999899E-5</v>
      </c>
      <c r="AA22" s="24">
        <v>2.2802423999999999E-5</v>
      </c>
      <c r="AB22" s="24">
        <v>2.4022953000000002E-5</v>
      </c>
      <c r="AC22" s="24">
        <v>2.4287312E-5</v>
      </c>
      <c r="AD22" s="24">
        <v>3.5417662999999997E-5</v>
      </c>
      <c r="AE22" s="24">
        <v>3.4370142999999901E-5</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3.2630585886090004E-2</v>
      </c>
      <c r="D24" s="24">
        <v>2.1612485700000004E-6</v>
      </c>
      <c r="E24" s="24">
        <v>13.076117517691831</v>
      </c>
      <c r="F24" s="24">
        <v>46.374099366514599</v>
      </c>
      <c r="G24" s="24">
        <v>6.0671241424906386</v>
      </c>
      <c r="H24" s="24">
        <v>17.478176847406797</v>
      </c>
      <c r="I24" s="24">
        <v>7.3277647578451095</v>
      </c>
      <c r="J24" s="24">
        <v>11.380338189420669</v>
      </c>
      <c r="K24" s="24">
        <v>2.9970736299999999E-6</v>
      </c>
      <c r="L24" s="24">
        <v>3.1160371800000001E-6</v>
      </c>
      <c r="M24" s="24">
        <v>3.4517197099999996E-6</v>
      </c>
      <c r="N24" s="24">
        <v>38.347668370716498</v>
      </c>
      <c r="O24" s="24">
        <v>23.222703862056001</v>
      </c>
      <c r="P24" s="24">
        <v>23.203327699344729</v>
      </c>
      <c r="Q24" s="24">
        <v>46.568896458625296</v>
      </c>
      <c r="R24" s="24">
        <v>25.032851706626296</v>
      </c>
      <c r="S24" s="24">
        <v>182.6313010147262</v>
      </c>
      <c r="T24" s="24">
        <v>72.77004280105831</v>
      </c>
      <c r="U24" s="24">
        <v>1067.1970626310049</v>
      </c>
      <c r="V24" s="24">
        <v>1705.4331077569229</v>
      </c>
      <c r="W24" s="24">
        <v>737.11622500593501</v>
      </c>
      <c r="X24" s="24">
        <v>1030.884198625424</v>
      </c>
      <c r="Y24" s="24">
        <v>2741.3975647222769</v>
      </c>
      <c r="Z24" s="24">
        <v>1203.493547602161</v>
      </c>
      <c r="AA24" s="24">
        <v>1365.399707878056</v>
      </c>
      <c r="AB24" s="24">
        <v>2040.6102711218559</v>
      </c>
      <c r="AC24" s="24">
        <v>3093.7824141887882</v>
      </c>
      <c r="AD24" s="24">
        <v>5974.1936667600303</v>
      </c>
      <c r="AE24" s="24">
        <v>6434.189726943292</v>
      </c>
    </row>
    <row r="25" spans="1:35" s="27" customFormat="1" x14ac:dyDescent="0.35">
      <c r="A25" s="28" t="s">
        <v>130</v>
      </c>
      <c r="B25" s="28" t="s">
        <v>65</v>
      </c>
      <c r="C25" s="24">
        <v>2011.2242000000001</v>
      </c>
      <c r="D25" s="24">
        <v>2118.3847199999991</v>
      </c>
      <c r="E25" s="24">
        <v>1958.3688</v>
      </c>
      <c r="F25" s="24">
        <v>2806.8980700000002</v>
      </c>
      <c r="G25" s="24">
        <v>2765.0543099999991</v>
      </c>
      <c r="H25" s="24">
        <v>2601.24325</v>
      </c>
      <c r="I25" s="24">
        <v>2562.5178299999989</v>
      </c>
      <c r="J25" s="24">
        <v>3518.0730259999991</v>
      </c>
      <c r="K25" s="24">
        <v>2756.899789999999</v>
      </c>
      <c r="L25" s="24">
        <v>2395.4695699999993</v>
      </c>
      <c r="M25" s="24">
        <v>2659.2232499999991</v>
      </c>
      <c r="N25" s="24">
        <v>2671.6416899999999</v>
      </c>
      <c r="O25" s="24">
        <v>3183.6921039999888</v>
      </c>
      <c r="P25" s="24">
        <v>3231.7994610000001</v>
      </c>
      <c r="Q25" s="24">
        <v>3238.8591249999981</v>
      </c>
      <c r="R25" s="24">
        <v>3062.8378849999981</v>
      </c>
      <c r="S25" s="24">
        <v>3922.8410600000002</v>
      </c>
      <c r="T25" s="24">
        <v>3078.3328959999981</v>
      </c>
      <c r="U25" s="24">
        <v>2884.3874849999993</v>
      </c>
      <c r="V25" s="24">
        <v>2738.0816749999981</v>
      </c>
      <c r="W25" s="24">
        <v>2568.9525749999993</v>
      </c>
      <c r="X25" s="24">
        <v>3240.697498999999</v>
      </c>
      <c r="Y25" s="24">
        <v>3281.7594399999989</v>
      </c>
      <c r="Z25" s="24">
        <v>3366.0514549999998</v>
      </c>
      <c r="AA25" s="24">
        <v>3359.1547249999999</v>
      </c>
      <c r="AB25" s="24">
        <v>4017.8140749999998</v>
      </c>
      <c r="AC25" s="24">
        <v>3340.6665599999992</v>
      </c>
      <c r="AD25" s="24">
        <v>3343.6817799999999</v>
      </c>
      <c r="AE25" s="24">
        <v>3006.6180850000001</v>
      </c>
    </row>
    <row r="26" spans="1:35" s="27" customFormat="1" x14ac:dyDescent="0.35">
      <c r="A26" s="28" t="s">
        <v>130</v>
      </c>
      <c r="B26" s="28" t="s">
        <v>69</v>
      </c>
      <c r="C26" s="24">
        <v>6252.6976219787903</v>
      </c>
      <c r="D26" s="24">
        <v>9576.3156924813284</v>
      </c>
      <c r="E26" s="24">
        <v>11510.931647502006</v>
      </c>
      <c r="F26" s="24">
        <v>13625.845092244013</v>
      </c>
      <c r="G26" s="24">
        <v>17398.990127340981</v>
      </c>
      <c r="H26" s="24">
        <v>20652.139373843143</v>
      </c>
      <c r="I26" s="24">
        <v>23160.815037247121</v>
      </c>
      <c r="J26" s="24">
        <v>22454.586876719102</v>
      </c>
      <c r="K26" s="24">
        <v>28089.0896713328</v>
      </c>
      <c r="L26" s="24">
        <v>30142.018535507465</v>
      </c>
      <c r="M26" s="24">
        <v>31311.933122773324</v>
      </c>
      <c r="N26" s="24">
        <v>31071.961051319024</v>
      </c>
      <c r="O26" s="24">
        <v>30159.214140036562</v>
      </c>
      <c r="P26" s="24">
        <v>32054.819037981113</v>
      </c>
      <c r="Q26" s="24">
        <v>33513.910291727188</v>
      </c>
      <c r="R26" s="24">
        <v>33379.470997609737</v>
      </c>
      <c r="S26" s="24">
        <v>29926.296056821611</v>
      </c>
      <c r="T26" s="24">
        <v>26828.460991921853</v>
      </c>
      <c r="U26" s="24">
        <v>28853.738353559831</v>
      </c>
      <c r="V26" s="24">
        <v>28637.903460174934</v>
      </c>
      <c r="W26" s="24">
        <v>34842.911224324984</v>
      </c>
      <c r="X26" s="24">
        <v>34207.341160508717</v>
      </c>
      <c r="Y26" s="24">
        <v>35711.873482610143</v>
      </c>
      <c r="Z26" s="24">
        <v>37224.011506820163</v>
      </c>
      <c r="AA26" s="24">
        <v>37335.84415213902</v>
      </c>
      <c r="AB26" s="24">
        <v>32972.297320106161</v>
      </c>
      <c r="AC26" s="24">
        <v>31654.434790565636</v>
      </c>
      <c r="AD26" s="24">
        <v>34330.494990972868</v>
      </c>
      <c r="AE26" s="24">
        <v>34296.586916460954</v>
      </c>
    </row>
    <row r="27" spans="1:35" s="27" customFormat="1" x14ac:dyDescent="0.35">
      <c r="A27" s="28" t="s">
        <v>130</v>
      </c>
      <c r="B27" s="28" t="s">
        <v>68</v>
      </c>
      <c r="C27" s="24">
        <v>5342.8112456039398</v>
      </c>
      <c r="D27" s="24">
        <v>6499.5899423901819</v>
      </c>
      <c r="E27" s="24">
        <v>6543.0277897640999</v>
      </c>
      <c r="F27" s="24">
        <v>6299.1533547219778</v>
      </c>
      <c r="G27" s="24">
        <v>5994.6269747881979</v>
      </c>
      <c r="H27" s="24">
        <v>6487.1147877834637</v>
      </c>
      <c r="I27" s="24">
        <v>6521.68267996738</v>
      </c>
      <c r="J27" s="24">
        <v>6386.9700667355582</v>
      </c>
      <c r="K27" s="24">
        <v>14842.349111630221</v>
      </c>
      <c r="L27" s="24">
        <v>15625.880301864589</v>
      </c>
      <c r="M27" s="24">
        <v>15848.616374992283</v>
      </c>
      <c r="N27" s="24">
        <v>15744.4638542059</v>
      </c>
      <c r="O27" s="24">
        <v>15256.003334397794</v>
      </c>
      <c r="P27" s="24">
        <v>14714.45595978339</v>
      </c>
      <c r="Q27" s="24">
        <v>15804.730383793383</v>
      </c>
      <c r="R27" s="24">
        <v>15746.727641789081</v>
      </c>
      <c r="S27" s="24">
        <v>14311.38354473361</v>
      </c>
      <c r="T27" s="24">
        <v>14398.200358916467</v>
      </c>
      <c r="U27" s="24">
        <v>15203.71342606416</v>
      </c>
      <c r="V27" s="24">
        <v>15322.761220748402</v>
      </c>
      <c r="W27" s="24">
        <v>15169.498793513003</v>
      </c>
      <c r="X27" s="24">
        <v>18504.807625854184</v>
      </c>
      <c r="Y27" s="24">
        <v>17786.375832988069</v>
      </c>
      <c r="Z27" s="24">
        <v>18861.144663786818</v>
      </c>
      <c r="AA27" s="24">
        <v>18803.358229054833</v>
      </c>
      <c r="AB27" s="24">
        <v>21387.944440605737</v>
      </c>
      <c r="AC27" s="24">
        <v>21568.013721684994</v>
      </c>
      <c r="AD27" s="24">
        <v>22571.081836322548</v>
      </c>
      <c r="AE27" s="24">
        <v>22420.468342710323</v>
      </c>
    </row>
    <row r="28" spans="1:35" s="27" customFormat="1" x14ac:dyDescent="0.35">
      <c r="A28" s="28" t="s">
        <v>130</v>
      </c>
      <c r="B28" s="28" t="s">
        <v>36</v>
      </c>
      <c r="C28" s="24">
        <v>7.4847974999999997E-6</v>
      </c>
      <c r="D28" s="24">
        <v>7.6713447999999903E-6</v>
      </c>
      <c r="E28" s="24">
        <v>7.6862143000000008E-6</v>
      </c>
      <c r="F28" s="24">
        <v>7.6210727000000003E-6</v>
      </c>
      <c r="G28" s="24">
        <v>7.4930485000000003E-6</v>
      </c>
      <c r="H28" s="24">
        <v>7.7677472999999901E-6</v>
      </c>
      <c r="I28" s="24">
        <v>9.2312215999999994E-6</v>
      </c>
      <c r="J28" s="24">
        <v>1.0047450499999989E-5</v>
      </c>
      <c r="K28" s="24">
        <v>3.4188818000000003E-5</v>
      </c>
      <c r="L28" s="24">
        <v>3.5877351000000002E-5</v>
      </c>
      <c r="M28" s="24">
        <v>3.6231287000000004E-5</v>
      </c>
      <c r="N28" s="24">
        <v>3.71680569999998E-5</v>
      </c>
      <c r="O28" s="24">
        <v>3.6830494999999999E-5</v>
      </c>
      <c r="P28" s="24">
        <v>3.70864109999999E-5</v>
      </c>
      <c r="Q28" s="24">
        <v>4.0384056999999899E-5</v>
      </c>
      <c r="R28" s="24">
        <v>4.1760727999999998E-5</v>
      </c>
      <c r="S28" s="24">
        <v>4.4927019000000004E-5</v>
      </c>
      <c r="T28" s="24">
        <v>4.4100229999999895E-5</v>
      </c>
      <c r="U28" s="24">
        <v>6.1286872000000008E-5</v>
      </c>
      <c r="V28" s="24">
        <v>6.3260125000000003E-5</v>
      </c>
      <c r="W28" s="24">
        <v>1.0512760499999999E-4</v>
      </c>
      <c r="X28" s="24">
        <v>9.8653723000000003E-5</v>
      </c>
      <c r="Y28" s="24">
        <v>1.075782309999999E-4</v>
      </c>
      <c r="Z28" s="24">
        <v>1.2088183999999999E-4</v>
      </c>
      <c r="AA28" s="24">
        <v>1.13308863E-4</v>
      </c>
      <c r="AB28" s="24">
        <v>1.132439429999999E-4</v>
      </c>
      <c r="AC28" s="24">
        <v>1.1453885E-4</v>
      </c>
      <c r="AD28" s="24">
        <v>1.4900564E-4</v>
      </c>
      <c r="AE28" s="24">
        <v>1.3499608E-4</v>
      </c>
    </row>
    <row r="29" spans="1:35" s="27" customFormat="1" x14ac:dyDescent="0.35">
      <c r="A29" s="28" t="s">
        <v>130</v>
      </c>
      <c r="B29" s="28" t="s">
        <v>73</v>
      </c>
      <c r="C29" s="24">
        <v>22.856962299999999</v>
      </c>
      <c r="D29" s="24">
        <v>81.27516</v>
      </c>
      <c r="E29" s="24">
        <v>109.8025913306502</v>
      </c>
      <c r="F29" s="24">
        <v>1074.0714056928955</v>
      </c>
      <c r="G29" s="24">
        <v>4564.8838060753333</v>
      </c>
      <c r="H29" s="24">
        <v>4704.8656998689994</v>
      </c>
      <c r="I29" s="24">
        <v>4360.4133327239715</v>
      </c>
      <c r="J29" s="24">
        <v>5092.0089584288553</v>
      </c>
      <c r="K29" s="24">
        <v>8399.8345447139818</v>
      </c>
      <c r="L29" s="24">
        <v>9235.3296144012857</v>
      </c>
      <c r="M29" s="24">
        <v>9631.5534107361909</v>
      </c>
      <c r="N29" s="24">
        <v>10294.755797838923</v>
      </c>
      <c r="O29" s="24">
        <v>9439.1867208116873</v>
      </c>
      <c r="P29" s="24">
        <v>9358.8487478318948</v>
      </c>
      <c r="Q29" s="24">
        <v>10091.134421923982</v>
      </c>
      <c r="R29" s="24">
        <v>9954.9766900629529</v>
      </c>
      <c r="S29" s="24">
        <v>9626.7676836224782</v>
      </c>
      <c r="T29" s="24">
        <v>8987.5655922805436</v>
      </c>
      <c r="U29" s="24">
        <v>9713.4675428559331</v>
      </c>
      <c r="V29" s="24">
        <v>9110.3970983767249</v>
      </c>
      <c r="W29" s="24">
        <v>9719.5383696517329</v>
      </c>
      <c r="X29" s="24">
        <v>9621.3342401613372</v>
      </c>
      <c r="Y29" s="24">
        <v>9326.4357246795116</v>
      </c>
      <c r="Z29" s="24">
        <v>10449.82705573491</v>
      </c>
      <c r="AA29" s="24">
        <v>10096.698115086036</v>
      </c>
      <c r="AB29" s="24">
        <v>10124.671902530275</v>
      </c>
      <c r="AC29" s="24">
        <v>9654.893677628419</v>
      </c>
      <c r="AD29" s="24">
        <v>10449.05229411929</v>
      </c>
      <c r="AE29" s="24">
        <v>10340.86941759782</v>
      </c>
    </row>
    <row r="30" spans="1:35" s="27" customFormat="1" x14ac:dyDescent="0.35">
      <c r="A30" s="28" t="s">
        <v>130</v>
      </c>
      <c r="B30" s="28" t="s">
        <v>56</v>
      </c>
      <c r="C30" s="24">
        <v>19.254234999999898</v>
      </c>
      <c r="D30" s="24">
        <v>55.019322999999986</v>
      </c>
      <c r="E30" s="24">
        <v>84.213173999999896</v>
      </c>
      <c r="F30" s="24">
        <v>170.600392</v>
      </c>
      <c r="G30" s="24">
        <v>242.67562999999998</v>
      </c>
      <c r="H30" s="24">
        <v>336.9886479999999</v>
      </c>
      <c r="I30" s="24">
        <v>420.99554000000001</v>
      </c>
      <c r="J30" s="24">
        <v>512.98041499999999</v>
      </c>
      <c r="K30" s="24">
        <v>591.12005599999998</v>
      </c>
      <c r="L30" s="24">
        <v>690.88075000000003</v>
      </c>
      <c r="M30" s="24">
        <v>771.94862999999998</v>
      </c>
      <c r="N30" s="24">
        <v>916.07359999999994</v>
      </c>
      <c r="O30" s="24">
        <v>1038.63941</v>
      </c>
      <c r="P30" s="24">
        <v>1120.0007099999989</v>
      </c>
      <c r="Q30" s="24">
        <v>1284.65527</v>
      </c>
      <c r="R30" s="24">
        <v>1351.08374</v>
      </c>
      <c r="S30" s="24">
        <v>1337.7483000000002</v>
      </c>
      <c r="T30" s="24">
        <v>1379.5394299999991</v>
      </c>
      <c r="U30" s="24">
        <v>1453.2734799999989</v>
      </c>
      <c r="V30" s="24">
        <v>1469.431</v>
      </c>
      <c r="W30" s="24">
        <v>1603.7417699999999</v>
      </c>
      <c r="X30" s="24">
        <v>1627.903</v>
      </c>
      <c r="Y30" s="24">
        <v>1659.4229</v>
      </c>
      <c r="Z30" s="24">
        <v>1837.09924</v>
      </c>
      <c r="AA30" s="24">
        <v>1897.09124</v>
      </c>
      <c r="AB30" s="24">
        <v>1862.14258</v>
      </c>
      <c r="AC30" s="24">
        <v>1840.1524400000001</v>
      </c>
      <c r="AD30" s="24">
        <v>1932.8007</v>
      </c>
      <c r="AE30" s="24">
        <v>1923.57862</v>
      </c>
    </row>
    <row r="31" spans="1:35" s="27" customFormat="1" x14ac:dyDescent="0.35">
      <c r="A31" s="31" t="s">
        <v>138</v>
      </c>
      <c r="B31" s="31"/>
      <c r="C31" s="32">
        <v>59548.70201459642</v>
      </c>
      <c r="D31" s="32">
        <v>56680.057773537803</v>
      </c>
      <c r="E31" s="32">
        <v>55605.410262493264</v>
      </c>
      <c r="F31" s="32">
        <v>62637.924653117581</v>
      </c>
      <c r="G31" s="32">
        <v>57848.623658660777</v>
      </c>
      <c r="H31" s="32">
        <v>56763.301947678592</v>
      </c>
      <c r="I31" s="32">
        <v>54379.205828447943</v>
      </c>
      <c r="J31" s="32">
        <v>57621.646399620317</v>
      </c>
      <c r="K31" s="32">
        <v>61090.981747105558</v>
      </c>
      <c r="L31" s="32">
        <v>63338.514643733346</v>
      </c>
      <c r="M31" s="32">
        <v>63450.173875886416</v>
      </c>
      <c r="N31" s="32">
        <v>59447.397936200345</v>
      </c>
      <c r="O31" s="32">
        <v>60666.04091234487</v>
      </c>
      <c r="P31" s="32">
        <v>61155.056019782191</v>
      </c>
      <c r="Q31" s="32">
        <v>59271.723603175837</v>
      </c>
      <c r="R31" s="32">
        <v>60343.448752705219</v>
      </c>
      <c r="S31" s="32">
        <v>58091.815576561356</v>
      </c>
      <c r="T31" s="32">
        <v>54289.503497345155</v>
      </c>
      <c r="U31" s="32">
        <v>57462.745336735257</v>
      </c>
      <c r="V31" s="32">
        <v>56228.294122787382</v>
      </c>
      <c r="W31" s="32">
        <v>60421.550173596421</v>
      </c>
      <c r="X31" s="32">
        <v>58605.668418739646</v>
      </c>
      <c r="Y31" s="32">
        <v>59540.918896374133</v>
      </c>
      <c r="Z31" s="32">
        <v>60654.701194761146</v>
      </c>
      <c r="AA31" s="32">
        <v>60863.756836874338</v>
      </c>
      <c r="AB31" s="32">
        <v>60418.666130856705</v>
      </c>
      <c r="AC31" s="32">
        <v>59656.897510726732</v>
      </c>
      <c r="AD31" s="32">
        <v>66219.452309473098</v>
      </c>
      <c r="AE31" s="32">
        <v>66157.863105484721</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44261.852809999997</v>
      </c>
      <c r="D34" s="24">
        <v>40452.869699999996</v>
      </c>
      <c r="E34" s="24">
        <v>43028.633789999993</v>
      </c>
      <c r="F34" s="24">
        <v>40063.285108615004</v>
      </c>
      <c r="G34" s="24">
        <v>40121.228516516509</v>
      </c>
      <c r="H34" s="24">
        <v>38709.426097882228</v>
      </c>
      <c r="I34" s="24">
        <v>35975.908693218604</v>
      </c>
      <c r="J34" s="24">
        <v>35802.566033927906</v>
      </c>
      <c r="K34" s="24">
        <v>33951.196707177209</v>
      </c>
      <c r="L34" s="24">
        <v>32669.735504509943</v>
      </c>
      <c r="M34" s="24">
        <v>31787.499611393068</v>
      </c>
      <c r="N34" s="24">
        <v>33748.578051252669</v>
      </c>
      <c r="O34" s="24">
        <v>35402.31036200872</v>
      </c>
      <c r="P34" s="24">
        <v>33772.352641521524</v>
      </c>
      <c r="Q34" s="24">
        <v>33584.623899999984</v>
      </c>
      <c r="R34" s="24">
        <v>30287.827999999998</v>
      </c>
      <c r="S34" s="24">
        <v>24346.414299999986</v>
      </c>
      <c r="T34" s="24">
        <v>24896.091199999995</v>
      </c>
      <c r="U34" s="24">
        <v>23452.552899999995</v>
      </c>
      <c r="V34" s="24">
        <v>23083.986199999999</v>
      </c>
      <c r="W34" s="24">
        <v>22220.524600000004</v>
      </c>
      <c r="X34" s="24">
        <v>19564.1024</v>
      </c>
      <c r="Y34" s="24">
        <v>15582.934399999998</v>
      </c>
      <c r="Z34" s="24">
        <v>13451.298799999991</v>
      </c>
      <c r="AA34" s="24">
        <v>11549.3958</v>
      </c>
      <c r="AB34" s="24">
        <v>9245.0614000000005</v>
      </c>
      <c r="AC34" s="24">
        <v>8763.8450000000012</v>
      </c>
      <c r="AD34" s="24">
        <v>8645.5724999999893</v>
      </c>
      <c r="AE34" s="24">
        <v>7572.9791000000005</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1104.0250153084473</v>
      </c>
      <c r="D36" s="24">
        <v>1104.0250153811055</v>
      </c>
      <c r="E36" s="24">
        <v>1232.2761665474998</v>
      </c>
      <c r="F36" s="24">
        <v>1428.1893300489339</v>
      </c>
      <c r="G36" s="24">
        <v>1222.7598730868494</v>
      </c>
      <c r="H36" s="24">
        <v>1231.3076970752027</v>
      </c>
      <c r="I36" s="24">
        <v>1270.1312620856299</v>
      </c>
      <c r="J36" s="24">
        <v>1465.6853334948469</v>
      </c>
      <c r="K36" s="24">
        <v>1230.2041264473783</v>
      </c>
      <c r="L36" s="24">
        <v>1302.663376523843</v>
      </c>
      <c r="M36" s="24">
        <v>1545.176944082129</v>
      </c>
      <c r="N36" s="24">
        <v>3082.5328760194093</v>
      </c>
      <c r="O36" s="24">
        <v>3589.8098862639836</v>
      </c>
      <c r="P36" s="24">
        <v>3454.1270461585045</v>
      </c>
      <c r="Q36" s="24">
        <v>2807.4524261032593</v>
      </c>
      <c r="R36" s="24">
        <v>2519.1861265214466</v>
      </c>
      <c r="S36" s="24">
        <v>3760.8661814202164</v>
      </c>
      <c r="T36" s="24">
        <v>3628.2343714787339</v>
      </c>
      <c r="U36" s="24">
        <v>2852.8711769544038</v>
      </c>
      <c r="V36" s="24">
        <v>3019.6177769842111</v>
      </c>
      <c r="W36" s="24">
        <v>3104.8120088533142</v>
      </c>
      <c r="X36" s="24">
        <v>3659.8264239765622</v>
      </c>
      <c r="Y36" s="24">
        <v>3409.8171834476962</v>
      </c>
      <c r="Z36" s="24">
        <v>3116.928362890601</v>
      </c>
      <c r="AA36" s="24">
        <v>1510.0862657142102</v>
      </c>
      <c r="AB36" s="24">
        <v>960.52346578892605</v>
      </c>
      <c r="AC36" s="24">
        <v>963.15512542932299</v>
      </c>
      <c r="AD36" s="24">
        <v>960.52346480060908</v>
      </c>
      <c r="AE36" s="24">
        <v>960.52346438324207</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72.804009999999906</v>
      </c>
      <c r="P37" s="24">
        <v>72.804016000000004</v>
      </c>
      <c r="Q37" s="24">
        <v>73.003469999999993</v>
      </c>
      <c r="R37" s="24">
        <v>72.804009999999906</v>
      </c>
      <c r="S37" s="24">
        <v>195.09700000000001</v>
      </c>
      <c r="T37" s="24">
        <v>172.86780999999999</v>
      </c>
      <c r="U37" s="24">
        <v>166.09706</v>
      </c>
      <c r="V37" s="24">
        <v>172.62746999999999</v>
      </c>
      <c r="W37" s="24">
        <v>197.61855</v>
      </c>
      <c r="X37" s="24">
        <v>235.48042000000001</v>
      </c>
      <c r="Y37" s="24">
        <v>222.60283999999999</v>
      </c>
      <c r="Z37" s="24">
        <v>189.81026</v>
      </c>
      <c r="AA37" s="24">
        <v>246.36525</v>
      </c>
      <c r="AB37" s="24">
        <v>0</v>
      </c>
      <c r="AC37" s="24">
        <v>0</v>
      </c>
      <c r="AD37" s="24">
        <v>0</v>
      </c>
      <c r="AE37" s="24">
        <v>0</v>
      </c>
    </row>
    <row r="38" spans="1:31" s="27" customFormat="1" x14ac:dyDescent="0.35">
      <c r="A38" s="28" t="s">
        <v>131</v>
      </c>
      <c r="B38" s="28" t="s">
        <v>66</v>
      </c>
      <c r="C38" s="24">
        <v>3.6400478399999989E-6</v>
      </c>
      <c r="D38" s="24">
        <v>3.7699645399999992E-6</v>
      </c>
      <c r="E38" s="24">
        <v>0.57160309315697</v>
      </c>
      <c r="F38" s="24">
        <v>29.860641605736632</v>
      </c>
      <c r="G38" s="24">
        <v>5.8917014616043097</v>
      </c>
      <c r="H38" s="24">
        <v>9.8904983361798706</v>
      </c>
      <c r="I38" s="24">
        <v>16.252849215450023</v>
      </c>
      <c r="J38" s="24">
        <v>63.963726142328362</v>
      </c>
      <c r="K38" s="24">
        <v>5.8002680821751591</v>
      </c>
      <c r="L38" s="24">
        <v>9.4339933272077197</v>
      </c>
      <c r="M38" s="24">
        <v>32.336250647301668</v>
      </c>
      <c r="N38" s="24">
        <v>214.79424992823385</v>
      </c>
      <c r="O38" s="24">
        <v>111.71847254101529</v>
      </c>
      <c r="P38" s="24">
        <v>50.685827302108059</v>
      </c>
      <c r="Q38" s="24">
        <v>65.256196414325956</v>
      </c>
      <c r="R38" s="24">
        <v>164.46556899573727</v>
      </c>
      <c r="S38" s="24">
        <v>894.2574722746208</v>
      </c>
      <c r="T38" s="24">
        <v>639.07191703707804</v>
      </c>
      <c r="U38" s="24">
        <v>1375.5599588111891</v>
      </c>
      <c r="V38" s="24">
        <v>1392.5067087879795</v>
      </c>
      <c r="W38" s="24">
        <v>1131.3961568192949</v>
      </c>
      <c r="X38" s="24">
        <v>1790.793617924445</v>
      </c>
      <c r="Y38" s="24">
        <v>1988.849341754539</v>
      </c>
      <c r="Z38" s="24">
        <v>1790.1573996184961</v>
      </c>
      <c r="AA38" s="24">
        <v>2764.3724837425143</v>
      </c>
      <c r="AB38" s="24">
        <v>4633.0675186420858</v>
      </c>
      <c r="AC38" s="24">
        <v>4107.1913976245723</v>
      </c>
      <c r="AD38" s="24">
        <v>4206.9632662908434</v>
      </c>
      <c r="AE38" s="24">
        <v>3705.9221655638589</v>
      </c>
    </row>
    <row r="39" spans="1:31" s="27" customFormat="1" x14ac:dyDescent="0.35">
      <c r="A39" s="28" t="s">
        <v>131</v>
      </c>
      <c r="B39" s="28" t="s">
        <v>65</v>
      </c>
      <c r="C39" s="24">
        <v>682.96743999999808</v>
      </c>
      <c r="D39" s="24">
        <v>680.85608000000002</v>
      </c>
      <c r="E39" s="24">
        <v>681.00384999999994</v>
      </c>
      <c r="F39" s="24">
        <v>675.23709999999994</v>
      </c>
      <c r="G39" s="24">
        <v>672.39813000000004</v>
      </c>
      <c r="H39" s="24">
        <v>669.60907999999904</v>
      </c>
      <c r="I39" s="24">
        <v>669.49051000000009</v>
      </c>
      <c r="J39" s="24">
        <v>664.09773999999993</v>
      </c>
      <c r="K39" s="24">
        <v>661.12551999999801</v>
      </c>
      <c r="L39" s="24">
        <v>645.91677000000004</v>
      </c>
      <c r="M39" s="24">
        <v>658.67083999999898</v>
      </c>
      <c r="N39" s="24">
        <v>653.38473999999997</v>
      </c>
      <c r="O39" s="24">
        <v>650.54188999999997</v>
      </c>
      <c r="P39" s="24">
        <v>647.70355999999902</v>
      </c>
      <c r="Q39" s="24">
        <v>646.27252999999996</v>
      </c>
      <c r="R39" s="24">
        <v>642.07496000000003</v>
      </c>
      <c r="S39" s="24">
        <v>239.43252999999899</v>
      </c>
      <c r="T39" s="24">
        <v>239.66540000000001</v>
      </c>
      <c r="U39" s="24">
        <v>237.54167000000001</v>
      </c>
      <c r="V39" s="24">
        <v>236.47266999999999</v>
      </c>
      <c r="W39" s="24">
        <v>236.57657999999901</v>
      </c>
      <c r="X39" s="24">
        <v>0</v>
      </c>
      <c r="Y39" s="24">
        <v>0</v>
      </c>
      <c r="Z39" s="24">
        <v>0</v>
      </c>
      <c r="AA39" s="24">
        <v>0</v>
      </c>
      <c r="AB39" s="24">
        <v>0</v>
      </c>
      <c r="AC39" s="24">
        <v>0</v>
      </c>
      <c r="AD39" s="24">
        <v>0</v>
      </c>
      <c r="AE39" s="24">
        <v>0</v>
      </c>
    </row>
    <row r="40" spans="1:31" s="27" customFormat="1" x14ac:dyDescent="0.35">
      <c r="A40" s="28" t="s">
        <v>131</v>
      </c>
      <c r="B40" s="28" t="s">
        <v>69</v>
      </c>
      <c r="C40" s="24">
        <v>2134.938156675958</v>
      </c>
      <c r="D40" s="24">
        <v>3601.4069049620875</v>
      </c>
      <c r="E40" s="24">
        <v>3583.3070925365355</v>
      </c>
      <c r="F40" s="24">
        <v>3488.9393636207387</v>
      </c>
      <c r="G40" s="24">
        <v>6543.0692936647783</v>
      </c>
      <c r="H40" s="24">
        <v>6688.5207830851332</v>
      </c>
      <c r="I40" s="24">
        <v>8992.981146842576</v>
      </c>
      <c r="J40" s="24">
        <v>11211.925189693076</v>
      </c>
      <c r="K40" s="24">
        <v>13000.669994376378</v>
      </c>
      <c r="L40" s="24">
        <v>13365.082226144847</v>
      </c>
      <c r="M40" s="24">
        <v>12684.403060616694</v>
      </c>
      <c r="N40" s="24">
        <v>12120.975580133983</v>
      </c>
      <c r="O40" s="24">
        <v>10932.914563351862</v>
      </c>
      <c r="P40" s="24">
        <v>13427.565533867106</v>
      </c>
      <c r="Q40" s="24">
        <v>13139.200973011124</v>
      </c>
      <c r="R40" s="24">
        <v>17187.630377491882</v>
      </c>
      <c r="S40" s="24">
        <v>25794.621700237145</v>
      </c>
      <c r="T40" s="24">
        <v>25429.731809011628</v>
      </c>
      <c r="U40" s="24">
        <v>25928.761336713975</v>
      </c>
      <c r="V40" s="24">
        <v>24299.055404209455</v>
      </c>
      <c r="W40" s="24">
        <v>24574.952300868859</v>
      </c>
      <c r="X40" s="24">
        <v>25747.852895003212</v>
      </c>
      <c r="Y40" s="24">
        <v>29653.279868786733</v>
      </c>
      <c r="Z40" s="24">
        <v>29042.874006236427</v>
      </c>
      <c r="AA40" s="24">
        <v>32174.783499425714</v>
      </c>
      <c r="AB40" s="24">
        <v>35642.378793510172</v>
      </c>
      <c r="AC40" s="24">
        <v>35343.681262403363</v>
      </c>
      <c r="AD40" s="24">
        <v>35506.805980047277</v>
      </c>
      <c r="AE40" s="24">
        <v>36130.701104681713</v>
      </c>
    </row>
    <row r="41" spans="1:31" s="27" customFormat="1" x14ac:dyDescent="0.35">
      <c r="A41" s="28" t="s">
        <v>131</v>
      </c>
      <c r="B41" s="28" t="s">
        <v>68</v>
      </c>
      <c r="C41" s="24">
        <v>5555.0976231960603</v>
      </c>
      <c r="D41" s="24">
        <v>7538.3560627225397</v>
      </c>
      <c r="E41" s="24">
        <v>7681.2520616950369</v>
      </c>
      <c r="F41" s="24">
        <v>7342.3663208969983</v>
      </c>
      <c r="G41" s="24">
        <v>7448.165501809086</v>
      </c>
      <c r="H41" s="24">
        <v>7800.5725622569089</v>
      </c>
      <c r="I41" s="24">
        <v>7893.192029194799</v>
      </c>
      <c r="J41" s="24">
        <v>6592.6982202420668</v>
      </c>
      <c r="K41" s="24">
        <v>7141.6852173717243</v>
      </c>
      <c r="L41" s="24">
        <v>7427.2565305930257</v>
      </c>
      <c r="M41" s="24">
        <v>7545.9954860078578</v>
      </c>
      <c r="N41" s="24">
        <v>7659.413403363973</v>
      </c>
      <c r="O41" s="24">
        <v>7325.6406566162568</v>
      </c>
      <c r="P41" s="24">
        <v>7442.0838822642072</v>
      </c>
      <c r="Q41" s="24">
        <v>7806.3669597260587</v>
      </c>
      <c r="R41" s="24">
        <v>7531.2404582702975</v>
      </c>
      <c r="S41" s="24">
        <v>6168.8219100270271</v>
      </c>
      <c r="T41" s="24">
        <v>6692.582867659944</v>
      </c>
      <c r="U41" s="24">
        <v>6975.7097512056407</v>
      </c>
      <c r="V41" s="24">
        <v>7044.2452403864991</v>
      </c>
      <c r="W41" s="24">
        <v>7753.3652149353784</v>
      </c>
      <c r="X41" s="24">
        <v>11832.20408580794</v>
      </c>
      <c r="Y41" s="24">
        <v>11418.474666077653</v>
      </c>
      <c r="Z41" s="24">
        <v>11287.069283616242</v>
      </c>
      <c r="AA41" s="24">
        <v>11166.153210730705</v>
      </c>
      <c r="AB41" s="24">
        <v>13911.76517076022</v>
      </c>
      <c r="AC41" s="24">
        <v>14388.445371292875</v>
      </c>
      <c r="AD41" s="24">
        <v>13504.12755053523</v>
      </c>
      <c r="AE41" s="24">
        <v>12382.595530542108</v>
      </c>
    </row>
    <row r="42" spans="1:31" s="27" customFormat="1" x14ac:dyDescent="0.35">
      <c r="A42" s="28" t="s">
        <v>131</v>
      </c>
      <c r="B42" s="28" t="s">
        <v>36</v>
      </c>
      <c r="C42" s="24">
        <v>4.9625587000000002E-6</v>
      </c>
      <c r="D42" s="24">
        <v>25.589528033941999</v>
      </c>
      <c r="E42" s="24">
        <v>26.2563030711636</v>
      </c>
      <c r="F42" s="24">
        <v>31.898580008718699</v>
      </c>
      <c r="G42" s="24">
        <v>32.196901114363001</v>
      </c>
      <c r="H42" s="24">
        <v>31.542215182840902</v>
      </c>
      <c r="I42" s="24">
        <v>30.678458682417698</v>
      </c>
      <c r="J42" s="24">
        <v>29.888088647503999</v>
      </c>
      <c r="K42" s="24">
        <v>28.697956686207501</v>
      </c>
      <c r="L42" s="24">
        <v>28.905388187427999</v>
      </c>
      <c r="M42" s="24">
        <v>28.380620584621997</v>
      </c>
      <c r="N42" s="24">
        <v>29.020850278544</v>
      </c>
      <c r="O42" s="24">
        <v>29.140820371523901</v>
      </c>
      <c r="P42" s="24">
        <v>28.685458698238001</v>
      </c>
      <c r="Q42" s="24">
        <v>28.781630478491998</v>
      </c>
      <c r="R42" s="24">
        <v>28.641770467922999</v>
      </c>
      <c r="S42" s="24">
        <v>26.266842603884999</v>
      </c>
      <c r="T42" s="24">
        <v>26.618917101946</v>
      </c>
      <c r="U42" s="24">
        <v>27.022144452129901</v>
      </c>
      <c r="V42" s="24">
        <v>1.2418339999999999E-4</v>
      </c>
      <c r="W42" s="24">
        <v>7.8725640000000003E-3</v>
      </c>
      <c r="X42" s="24">
        <v>7.8280980000000003E-3</v>
      </c>
      <c r="Y42" s="24">
        <v>8.1341079999999993E-3</v>
      </c>
      <c r="Z42" s="24">
        <v>104.84504</v>
      </c>
      <c r="AA42" s="24">
        <v>102.52585999999999</v>
      </c>
      <c r="AB42" s="24">
        <v>292.44635</v>
      </c>
      <c r="AC42" s="24">
        <v>293.10843</v>
      </c>
      <c r="AD42" s="24">
        <v>287.21039999999999</v>
      </c>
      <c r="AE42" s="24">
        <v>296.94810000000001</v>
      </c>
    </row>
    <row r="43" spans="1:31" s="27" customFormat="1" x14ac:dyDescent="0.35">
      <c r="A43" s="28" t="s">
        <v>131</v>
      </c>
      <c r="B43" s="28" t="s">
        <v>73</v>
      </c>
      <c r="C43" s="24">
        <v>29.746414000000001</v>
      </c>
      <c r="D43" s="24">
        <v>74.618799999999993</v>
      </c>
      <c r="E43" s="24">
        <v>117.79327535691</v>
      </c>
      <c r="F43" s="24">
        <v>500.77814670297403</v>
      </c>
      <c r="G43" s="24">
        <v>503.58142663425537</v>
      </c>
      <c r="H43" s="24">
        <v>427.84320696490801</v>
      </c>
      <c r="I43" s="24">
        <v>397.8126573287006</v>
      </c>
      <c r="J43" s="24">
        <v>526.88885849653809</v>
      </c>
      <c r="K43" s="24">
        <v>413.34598846586601</v>
      </c>
      <c r="L43" s="24">
        <v>475.86884908002696</v>
      </c>
      <c r="M43" s="24">
        <v>523.79421007386509</v>
      </c>
      <c r="N43" s="24">
        <v>738.70252241722494</v>
      </c>
      <c r="O43" s="24">
        <v>675.55319064541902</v>
      </c>
      <c r="P43" s="24">
        <v>617.07283097276604</v>
      </c>
      <c r="Q43" s="24">
        <v>677.97013131738004</v>
      </c>
      <c r="R43" s="24">
        <v>669.63073155876805</v>
      </c>
      <c r="S43" s="24">
        <v>2439.74838</v>
      </c>
      <c r="T43" s="24">
        <v>2552.952229999999</v>
      </c>
      <c r="U43" s="24">
        <v>2676.1558599999998</v>
      </c>
      <c r="V43" s="24">
        <v>2473.2621199999999</v>
      </c>
      <c r="W43" s="24">
        <v>3022.0068000000001</v>
      </c>
      <c r="X43" s="24">
        <v>4821.2647200000001</v>
      </c>
      <c r="Y43" s="24">
        <v>4560.0372500000003</v>
      </c>
      <c r="Z43" s="24">
        <v>4837.6676600000001</v>
      </c>
      <c r="AA43" s="24">
        <v>4721.0741000000007</v>
      </c>
      <c r="AB43" s="24">
        <v>6152.9899700000005</v>
      </c>
      <c r="AC43" s="24">
        <v>6367.6798100000005</v>
      </c>
      <c r="AD43" s="24">
        <v>6740.5406399999983</v>
      </c>
      <c r="AE43" s="24">
        <v>5882.5146999999997</v>
      </c>
    </row>
    <row r="44" spans="1:31" s="27" customFormat="1" x14ac:dyDescent="0.35">
      <c r="A44" s="28" t="s">
        <v>131</v>
      </c>
      <c r="B44" s="28" t="s">
        <v>56</v>
      </c>
      <c r="C44" s="24">
        <v>10.168710300000001</v>
      </c>
      <c r="D44" s="24">
        <v>33.761847999999901</v>
      </c>
      <c r="E44" s="24">
        <v>63.649184999999996</v>
      </c>
      <c r="F44" s="24">
        <v>135.00357299999888</v>
      </c>
      <c r="G44" s="24">
        <v>220.851982999999</v>
      </c>
      <c r="H44" s="24">
        <v>296.61514699999998</v>
      </c>
      <c r="I44" s="24">
        <v>361.53116999999997</v>
      </c>
      <c r="J44" s="24">
        <v>459.87853999999999</v>
      </c>
      <c r="K44" s="24">
        <v>542.51487999999995</v>
      </c>
      <c r="L44" s="24">
        <v>624.67201999999907</v>
      </c>
      <c r="M44" s="24">
        <v>691.94714999999997</v>
      </c>
      <c r="N44" s="24">
        <v>817.98658</v>
      </c>
      <c r="O44" s="24">
        <v>939.19755999999995</v>
      </c>
      <c r="P44" s="24">
        <v>1014.565719999999</v>
      </c>
      <c r="Q44" s="24">
        <v>1136.3472400000001</v>
      </c>
      <c r="R44" s="24">
        <v>1175.9752100000001</v>
      </c>
      <c r="S44" s="24">
        <v>1157.4605299999998</v>
      </c>
      <c r="T44" s="24">
        <v>1200.8720700000001</v>
      </c>
      <c r="U44" s="24">
        <v>1248.3987199999999</v>
      </c>
      <c r="V44" s="24">
        <v>1291.44416</v>
      </c>
      <c r="W44" s="24">
        <v>1383.8192299999998</v>
      </c>
      <c r="X44" s="24">
        <v>1431.69022</v>
      </c>
      <c r="Y44" s="24">
        <v>1475.65337</v>
      </c>
      <c r="Z44" s="24">
        <v>1521.8812700000001</v>
      </c>
      <c r="AA44" s="24">
        <v>1505.05324</v>
      </c>
      <c r="AB44" s="24">
        <v>1345.11509</v>
      </c>
      <c r="AC44" s="24">
        <v>1413.313089999999</v>
      </c>
      <c r="AD44" s="24">
        <v>1375.2565</v>
      </c>
      <c r="AE44" s="24">
        <v>1176.1985</v>
      </c>
    </row>
    <row r="45" spans="1:31" s="27" customFormat="1" x14ac:dyDescent="0.35">
      <c r="A45" s="31" t="s">
        <v>138</v>
      </c>
      <c r="B45" s="31"/>
      <c r="C45" s="32">
        <v>53775.996818820502</v>
      </c>
      <c r="D45" s="32">
        <v>53414.629536835688</v>
      </c>
      <c r="E45" s="32">
        <v>56280.763753872219</v>
      </c>
      <c r="F45" s="32">
        <v>53100.681874787406</v>
      </c>
      <c r="G45" s="32">
        <v>56086.317026538818</v>
      </c>
      <c r="H45" s="32">
        <v>55182.130728635653</v>
      </c>
      <c r="I45" s="32">
        <v>54890.959960557069</v>
      </c>
      <c r="J45" s="32">
        <v>55873.740253500226</v>
      </c>
      <c r="K45" s="32">
        <v>56063.485843454873</v>
      </c>
      <c r="L45" s="32">
        <v>55492.892411098866</v>
      </c>
      <c r="M45" s="32">
        <v>54327.085662747049</v>
      </c>
      <c r="N45" s="32">
        <v>57552.482910698272</v>
      </c>
      <c r="O45" s="32">
        <v>58085.73984078184</v>
      </c>
      <c r="P45" s="32">
        <v>58867.322507113451</v>
      </c>
      <c r="Q45" s="32">
        <v>58122.176455254754</v>
      </c>
      <c r="R45" s="32">
        <v>58405.229501279355</v>
      </c>
      <c r="S45" s="32">
        <v>61399.511093959001</v>
      </c>
      <c r="T45" s="32">
        <v>61698.245375187376</v>
      </c>
      <c r="U45" s="32">
        <v>60989.093853685197</v>
      </c>
      <c r="V45" s="32">
        <v>59248.511470368147</v>
      </c>
      <c r="W45" s="32">
        <v>59219.245411476855</v>
      </c>
      <c r="X45" s="32">
        <v>62830.259842712163</v>
      </c>
      <c r="Y45" s="32">
        <v>62275.958300066617</v>
      </c>
      <c r="Z45" s="32">
        <v>58878.138112361754</v>
      </c>
      <c r="AA45" s="32">
        <v>59411.156509613145</v>
      </c>
      <c r="AB45" s="32">
        <v>64392.796348701406</v>
      </c>
      <c r="AC45" s="32">
        <v>63566.318156750131</v>
      </c>
      <c r="AD45" s="32">
        <v>62823.992761673951</v>
      </c>
      <c r="AE45" s="32">
        <v>60752.721365170924</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29720.651699999999</v>
      </c>
      <c r="D49" s="24">
        <v>28215.230000000003</v>
      </c>
      <c r="E49" s="24">
        <v>28506.706299999998</v>
      </c>
      <c r="F49" s="24">
        <v>22541.562726462016</v>
      </c>
      <c r="G49" s="24">
        <v>23803.300241558045</v>
      </c>
      <c r="H49" s="24">
        <v>23091.54337510424</v>
      </c>
      <c r="I49" s="24">
        <v>22363.795334131632</v>
      </c>
      <c r="J49" s="24">
        <v>22078.66018443213</v>
      </c>
      <c r="K49" s="24">
        <v>20180.748528508422</v>
      </c>
      <c r="L49" s="24">
        <v>21510.718829579924</v>
      </c>
      <c r="M49" s="24">
        <v>21143.54295263964</v>
      </c>
      <c r="N49" s="24">
        <v>20851.12119999999</v>
      </c>
      <c r="O49" s="24">
        <v>21386.077900000004</v>
      </c>
      <c r="P49" s="24">
        <v>20694.463100000001</v>
      </c>
      <c r="Q49" s="24">
        <v>21846.673499999997</v>
      </c>
      <c r="R49" s="24">
        <v>20698.025300000001</v>
      </c>
      <c r="S49" s="24">
        <v>19068.994699999999</v>
      </c>
      <c r="T49" s="24">
        <v>20062.349300000002</v>
      </c>
      <c r="U49" s="24">
        <v>17617.6558</v>
      </c>
      <c r="V49" s="24">
        <v>18478.8819</v>
      </c>
      <c r="W49" s="24">
        <v>20573.524600000001</v>
      </c>
      <c r="X49" s="24">
        <v>20292.485799999999</v>
      </c>
      <c r="Y49" s="24">
        <v>19229.050599999999</v>
      </c>
      <c r="Z49" s="24">
        <v>19468.904500000001</v>
      </c>
      <c r="AA49" s="24">
        <v>19277.527999999998</v>
      </c>
      <c r="AB49" s="24">
        <v>19503.3341</v>
      </c>
      <c r="AC49" s="24">
        <v>12988.0461</v>
      </c>
      <c r="AD49" s="24">
        <v>0</v>
      </c>
      <c r="AE49" s="24">
        <v>0</v>
      </c>
    </row>
    <row r="50" spans="1:31" s="27" customFormat="1" x14ac:dyDescent="0.35">
      <c r="A50" s="28" t="s">
        <v>132</v>
      </c>
      <c r="B50" s="28" t="s">
        <v>20</v>
      </c>
      <c r="C50" s="24">
        <v>2.0143345000000001E-6</v>
      </c>
      <c r="D50" s="24">
        <v>1.995554E-6</v>
      </c>
      <c r="E50" s="24">
        <v>2.0873451E-6</v>
      </c>
      <c r="F50" s="24">
        <v>2.4124947E-6</v>
      </c>
      <c r="G50" s="24">
        <v>2.4602007000000002E-6</v>
      </c>
      <c r="H50" s="24">
        <v>2.467894E-6</v>
      </c>
      <c r="I50" s="24">
        <v>2.610414E-6</v>
      </c>
      <c r="J50" s="24">
        <v>2.8304137000000002E-6</v>
      </c>
      <c r="K50" s="24">
        <v>2.8135269999999999E-6</v>
      </c>
      <c r="L50" s="24">
        <v>2.8192602999999998E-6</v>
      </c>
      <c r="M50" s="24">
        <v>3.0845232999999899E-6</v>
      </c>
      <c r="N50" s="24">
        <v>4.6188124999999997E-6</v>
      </c>
      <c r="O50" s="24">
        <v>4.6371839999999998E-6</v>
      </c>
      <c r="P50" s="24">
        <v>4.6657782999999999E-6</v>
      </c>
      <c r="Q50" s="24">
        <v>4.5687557E-6</v>
      </c>
      <c r="R50" s="24">
        <v>4.7101952999999997E-6</v>
      </c>
      <c r="S50" s="24">
        <v>6.1274171999999997E-6</v>
      </c>
      <c r="T50" s="24">
        <v>6.5924370000000002E-6</v>
      </c>
      <c r="U50" s="24">
        <v>8.7369730000000007E-6</v>
      </c>
      <c r="V50" s="24">
        <v>8.5660260000000001E-6</v>
      </c>
      <c r="W50" s="24">
        <v>1.0106301999999901E-5</v>
      </c>
      <c r="X50" s="24">
        <v>1.0595425E-5</v>
      </c>
      <c r="Y50" s="24">
        <v>1.0609069999999999E-5</v>
      </c>
      <c r="Z50" s="24">
        <v>9.8655019999999995E-6</v>
      </c>
      <c r="AA50" s="24">
        <v>1.0246778E-5</v>
      </c>
      <c r="AB50" s="24">
        <v>1.0444889E-5</v>
      </c>
      <c r="AC50" s="24">
        <v>1.1527251E-5</v>
      </c>
      <c r="AD50" s="24">
        <v>2.6953730000000001E-5</v>
      </c>
      <c r="AE50" s="24">
        <v>2.6545920000000001E-5</v>
      </c>
    </row>
    <row r="51" spans="1:31" s="27" customFormat="1" x14ac:dyDescent="0.35">
      <c r="A51" s="28" t="s">
        <v>132</v>
      </c>
      <c r="B51" s="28" t="s">
        <v>32</v>
      </c>
      <c r="C51" s="24">
        <v>7.3362884999999904</v>
      </c>
      <c r="D51" s="24">
        <v>2.4129282999999999</v>
      </c>
      <c r="E51" s="24">
        <v>8.2868320000000004</v>
      </c>
      <c r="F51" s="24">
        <v>9.9048320000000007</v>
      </c>
      <c r="G51" s="24">
        <v>3.6791152999999999</v>
      </c>
      <c r="H51" s="24">
        <v>11.233518</v>
      </c>
      <c r="I51" s="24">
        <v>5.1923110000000001</v>
      </c>
      <c r="J51" s="24">
        <v>13.352164</v>
      </c>
      <c r="K51" s="24">
        <v>7.7425019999999897E-7</v>
      </c>
      <c r="L51" s="24">
        <v>0.53524079999999996</v>
      </c>
      <c r="M51" s="24">
        <v>9.2115939999999997E-7</v>
      </c>
      <c r="N51" s="24">
        <v>18.052761</v>
      </c>
      <c r="O51" s="24">
        <v>7.8717929999999896</v>
      </c>
      <c r="P51" s="24">
        <v>7.5775300000000003</v>
      </c>
      <c r="Q51" s="24">
        <v>21.166741999999999</v>
      </c>
      <c r="R51" s="24">
        <v>9.6797494999999998</v>
      </c>
      <c r="S51" s="24">
        <v>67.955605000000006</v>
      </c>
      <c r="T51" s="24">
        <v>17.066482999999899</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6.6466316829821599</v>
      </c>
      <c r="D52" s="24">
        <v>3.5643839699999985E-6</v>
      </c>
      <c r="E52" s="24">
        <v>6.8274825470129601</v>
      </c>
      <c r="F52" s="24">
        <v>1.7023580405823604</v>
      </c>
      <c r="G52" s="24">
        <v>4.8941164399999981E-6</v>
      </c>
      <c r="H52" s="24">
        <v>2.3517239465045998</v>
      </c>
      <c r="I52" s="24">
        <v>1.4290500012431502</v>
      </c>
      <c r="J52" s="24">
        <v>5.72558252E-6</v>
      </c>
      <c r="K52" s="24">
        <v>5.5330695399999979E-6</v>
      </c>
      <c r="L52" s="24">
        <v>5.5613903399999982E-6</v>
      </c>
      <c r="M52" s="24">
        <v>6.0704211099999992E-6</v>
      </c>
      <c r="N52" s="24">
        <v>29.726816939456302</v>
      </c>
      <c r="O52" s="24">
        <v>8.5712832775638912</v>
      </c>
      <c r="P52" s="24">
        <v>11.5716887533116</v>
      </c>
      <c r="Q52" s="24">
        <v>8.3989828556677413</v>
      </c>
      <c r="R52" s="24">
        <v>0.62580532057903016</v>
      </c>
      <c r="S52" s="24">
        <v>29.157986717751289</v>
      </c>
      <c r="T52" s="24">
        <v>6.4244108428832005</v>
      </c>
      <c r="U52" s="24">
        <v>189.2474076269217</v>
      </c>
      <c r="V52" s="24">
        <v>96.261576150836305</v>
      </c>
      <c r="W52" s="24">
        <v>46.133968555499294</v>
      </c>
      <c r="X52" s="24">
        <v>15.3662376583398</v>
      </c>
      <c r="Y52" s="24">
        <v>252.42030499947791</v>
      </c>
      <c r="Z52" s="24">
        <v>166.06525312130574</v>
      </c>
      <c r="AA52" s="24">
        <v>156.69765020202831</v>
      </c>
      <c r="AB52" s="24">
        <v>130.07053189125159</v>
      </c>
      <c r="AC52" s="24">
        <v>57.671408763539702</v>
      </c>
      <c r="AD52" s="24">
        <v>425.70695577523497</v>
      </c>
      <c r="AE52" s="24">
        <v>584.47768259000793</v>
      </c>
    </row>
    <row r="53" spans="1:31" s="27" customFormat="1" x14ac:dyDescent="0.35">
      <c r="A53" s="28" t="s">
        <v>132</v>
      </c>
      <c r="B53" s="28" t="s">
        <v>65</v>
      </c>
      <c r="C53" s="24">
        <v>2733.8550759999998</v>
      </c>
      <c r="D53" s="24">
        <v>2741.7307900000001</v>
      </c>
      <c r="E53" s="24">
        <v>2479.0574599999986</v>
      </c>
      <c r="F53" s="24">
        <v>3061.3532699999978</v>
      </c>
      <c r="G53" s="24">
        <v>3125.6883749999988</v>
      </c>
      <c r="H53" s="24">
        <v>2957.7134969999988</v>
      </c>
      <c r="I53" s="24">
        <v>2992.4629460000001</v>
      </c>
      <c r="J53" s="24">
        <v>3763.3735099999985</v>
      </c>
      <c r="K53" s="24">
        <v>3122.0184899999999</v>
      </c>
      <c r="L53" s="24">
        <v>2665.5682099999995</v>
      </c>
      <c r="M53" s="24">
        <v>2681.8971700000002</v>
      </c>
      <c r="N53" s="24">
        <v>2418.4346099999993</v>
      </c>
      <c r="O53" s="24">
        <v>2963.2125930000002</v>
      </c>
      <c r="P53" s="24">
        <v>3052.1555349999999</v>
      </c>
      <c r="Q53" s="24">
        <v>2886.2915299999991</v>
      </c>
      <c r="R53" s="24">
        <v>2894.7165039999991</v>
      </c>
      <c r="S53" s="24">
        <v>3637.5859099999998</v>
      </c>
      <c r="T53" s="24">
        <v>3019.8207050000001</v>
      </c>
      <c r="U53" s="24">
        <v>2590.8664059999996</v>
      </c>
      <c r="V53" s="24">
        <v>2583.1266900000001</v>
      </c>
      <c r="W53" s="24">
        <v>2344.7319169999987</v>
      </c>
      <c r="X53" s="24">
        <v>2867.6416899999981</v>
      </c>
      <c r="Y53" s="24">
        <v>2967.9302199999993</v>
      </c>
      <c r="Z53" s="24">
        <v>2794.5664319999987</v>
      </c>
      <c r="AA53" s="24">
        <v>2808.8108349999998</v>
      </c>
      <c r="AB53" s="24">
        <v>3520.8128169999986</v>
      </c>
      <c r="AC53" s="24">
        <v>2926.2124250000002</v>
      </c>
      <c r="AD53" s="24">
        <v>2506.659779999999</v>
      </c>
      <c r="AE53" s="24">
        <v>2508.8776169999992</v>
      </c>
    </row>
    <row r="54" spans="1:31" s="27" customFormat="1" x14ac:dyDescent="0.35">
      <c r="A54" s="28" t="s">
        <v>132</v>
      </c>
      <c r="B54" s="28" t="s">
        <v>69</v>
      </c>
      <c r="C54" s="24">
        <v>10771.345970438944</v>
      </c>
      <c r="D54" s="24">
        <v>13758.949078307927</v>
      </c>
      <c r="E54" s="24">
        <v>11833.117665825408</v>
      </c>
      <c r="F54" s="24">
        <v>12210.485078220952</v>
      </c>
      <c r="G54" s="24">
        <v>12540.146518695208</v>
      </c>
      <c r="H54" s="24">
        <v>12992.147707225113</v>
      </c>
      <c r="I54" s="24">
        <v>13563.357816783146</v>
      </c>
      <c r="J54" s="24">
        <v>12233.909918213458</v>
      </c>
      <c r="K54" s="24">
        <v>12308.34203580852</v>
      </c>
      <c r="L54" s="24">
        <v>11876.818672916284</v>
      </c>
      <c r="M54" s="24">
        <v>13110.77672805471</v>
      </c>
      <c r="N54" s="24">
        <v>12484.959856336098</v>
      </c>
      <c r="O54" s="24">
        <v>13457.669206316679</v>
      </c>
      <c r="P54" s="24">
        <v>13602.238430497151</v>
      </c>
      <c r="Q54" s="24">
        <v>14205.132860299924</v>
      </c>
      <c r="R54" s="24">
        <v>14967.46703662186</v>
      </c>
      <c r="S54" s="24">
        <v>17636.841297104096</v>
      </c>
      <c r="T54" s="24">
        <v>18210.508098141021</v>
      </c>
      <c r="U54" s="24">
        <v>16932.69384547391</v>
      </c>
      <c r="V54" s="24">
        <v>16914.697584119789</v>
      </c>
      <c r="W54" s="24">
        <v>14835.570317805241</v>
      </c>
      <c r="X54" s="24">
        <v>16010.730519646781</v>
      </c>
      <c r="Y54" s="24">
        <v>17980.230946791373</v>
      </c>
      <c r="Z54" s="24">
        <v>18141.051001304098</v>
      </c>
      <c r="AA54" s="24">
        <v>17297.469798773473</v>
      </c>
      <c r="AB54" s="24">
        <v>19834.862243895794</v>
      </c>
      <c r="AC54" s="24">
        <v>25343.957894949057</v>
      </c>
      <c r="AD54" s="24">
        <v>26252.357202623574</v>
      </c>
      <c r="AE54" s="24">
        <v>24917.446017768401</v>
      </c>
    </row>
    <row r="55" spans="1:31" s="27" customFormat="1" x14ac:dyDescent="0.35">
      <c r="A55" s="28" t="s">
        <v>132</v>
      </c>
      <c r="B55" s="28" t="s">
        <v>68</v>
      </c>
      <c r="C55" s="24">
        <v>2656.0010310141638</v>
      </c>
      <c r="D55" s="24">
        <v>2636.3733911744362</v>
      </c>
      <c r="E55" s="24">
        <v>2734.8053813535039</v>
      </c>
      <c r="F55" s="24">
        <v>2624.947312715437</v>
      </c>
      <c r="G55" s="24">
        <v>2493.1716566092991</v>
      </c>
      <c r="H55" s="24">
        <v>2617.7878827114087</v>
      </c>
      <c r="I55" s="24">
        <v>2682.0565184792317</v>
      </c>
      <c r="J55" s="24">
        <v>2511.5761136961382</v>
      </c>
      <c r="K55" s="24">
        <v>2603.9108539060881</v>
      </c>
      <c r="L55" s="24">
        <v>2656.0235943799789</v>
      </c>
      <c r="M55" s="24">
        <v>2640.7475103485403</v>
      </c>
      <c r="N55" s="24">
        <v>2741.3129524185888</v>
      </c>
      <c r="O55" s="24">
        <v>2622.4058019827648</v>
      </c>
      <c r="P55" s="24">
        <v>2493.1763574824217</v>
      </c>
      <c r="Q55" s="24">
        <v>2634.2407215834592</v>
      </c>
      <c r="R55" s="24">
        <v>2676.2179336522645</v>
      </c>
      <c r="S55" s="24">
        <v>2502.0056345865682</v>
      </c>
      <c r="T55" s="24">
        <v>2588.2685159696416</v>
      </c>
      <c r="U55" s="24">
        <v>2649.5187759826777</v>
      </c>
      <c r="V55" s="24">
        <v>2627.9588190980712</v>
      </c>
      <c r="W55" s="24">
        <v>2728.3366066657741</v>
      </c>
      <c r="X55" s="24">
        <v>2619.8852170281839</v>
      </c>
      <c r="Y55" s="24">
        <v>2495.6956042820962</v>
      </c>
      <c r="Z55" s="24">
        <v>2402.0106395586067</v>
      </c>
      <c r="AA55" s="24">
        <v>2378.5750189660034</v>
      </c>
      <c r="AB55" s="24">
        <v>2217.4625858241802</v>
      </c>
      <c r="AC55" s="24">
        <v>2298.6283976388131</v>
      </c>
      <c r="AD55" s="24">
        <v>5646.1971389168912</v>
      </c>
      <c r="AE55" s="24">
        <v>5118.9146212222749</v>
      </c>
    </row>
    <row r="56" spans="1:31" s="27" customFormat="1" x14ac:dyDescent="0.35">
      <c r="A56" s="28" t="s">
        <v>132</v>
      </c>
      <c r="B56" s="28" t="s">
        <v>36</v>
      </c>
      <c r="C56" s="24">
        <v>113.47234502507801</v>
      </c>
      <c r="D56" s="24">
        <v>167.66395447105862</v>
      </c>
      <c r="E56" s="24">
        <v>161.45729084238698</v>
      </c>
      <c r="F56" s="24">
        <v>183.48632227417886</v>
      </c>
      <c r="G56" s="24">
        <v>161.92930598286861</v>
      </c>
      <c r="H56" s="24">
        <v>172.40652024972849</v>
      </c>
      <c r="I56" s="24">
        <v>162.08493676965639</v>
      </c>
      <c r="J56" s="24">
        <v>148.54052780530301</v>
      </c>
      <c r="K56" s="24">
        <v>123.64733866238291</v>
      </c>
      <c r="L56" s="24">
        <v>140.28057036683251</v>
      </c>
      <c r="M56" s="24">
        <v>134.26053530917096</v>
      </c>
      <c r="N56" s="24">
        <v>144.606054640466</v>
      </c>
      <c r="O56" s="24">
        <v>109.94898703093349</v>
      </c>
      <c r="P56" s="24">
        <v>100.0847930486819</v>
      </c>
      <c r="Q56" s="24">
        <v>113.45493303469699</v>
      </c>
      <c r="R56" s="24">
        <v>113.42159292686598</v>
      </c>
      <c r="S56" s="24">
        <v>105.390915202765</v>
      </c>
      <c r="T56" s="24">
        <v>100.829637756067</v>
      </c>
      <c r="U56" s="24">
        <v>110.788488356427</v>
      </c>
      <c r="V56" s="24">
        <v>101.27781833959799</v>
      </c>
      <c r="W56" s="24">
        <v>39.219231772000001</v>
      </c>
      <c r="X56" s="24">
        <v>4.8081597999999998E-5</v>
      </c>
      <c r="Y56" s="24">
        <v>5.2876327000000001E-5</v>
      </c>
      <c r="Z56" s="24">
        <v>5.9244599999999999E-5</v>
      </c>
      <c r="AA56" s="24">
        <v>5.4992969999999998E-5</v>
      </c>
      <c r="AB56" s="24">
        <v>5.5169505000000001E-5</v>
      </c>
      <c r="AC56" s="24">
        <v>5.655708E-5</v>
      </c>
      <c r="AD56" s="24">
        <v>1.4763284999999999E-4</v>
      </c>
      <c r="AE56" s="24">
        <v>1.5532441999999901E-4</v>
      </c>
    </row>
    <row r="57" spans="1:31" s="27" customFormat="1" x14ac:dyDescent="0.35">
      <c r="A57" s="28" t="s">
        <v>132</v>
      </c>
      <c r="B57" s="28" t="s">
        <v>73</v>
      </c>
      <c r="C57" s="24">
        <v>0</v>
      </c>
      <c r="D57" s="24">
        <v>0</v>
      </c>
      <c r="E57" s="24">
        <v>6.4686732999999997E-6</v>
      </c>
      <c r="F57" s="24">
        <v>7.0849815000000002E-6</v>
      </c>
      <c r="G57" s="24">
        <v>7.123491E-6</v>
      </c>
      <c r="H57" s="24">
        <v>7.7591589999999997E-6</v>
      </c>
      <c r="I57" s="24">
        <v>7.5078083000000004E-6</v>
      </c>
      <c r="J57" s="24">
        <v>7.7130234999999998E-6</v>
      </c>
      <c r="K57" s="24">
        <v>8.1275600000000005E-6</v>
      </c>
      <c r="L57" s="24">
        <v>8.4026410000000003E-6</v>
      </c>
      <c r="M57" s="24">
        <v>9.0874154999999995E-6</v>
      </c>
      <c r="N57" s="24">
        <v>1.3260287E-5</v>
      </c>
      <c r="O57" s="24">
        <v>1.3054542999999999E-5</v>
      </c>
      <c r="P57" s="24">
        <v>1.2820286999999999E-5</v>
      </c>
      <c r="Q57" s="24">
        <v>1.3684259E-5</v>
      </c>
      <c r="R57" s="24">
        <v>1.5772855E-5</v>
      </c>
      <c r="S57" s="24">
        <v>1.7041679999999998E-5</v>
      </c>
      <c r="T57" s="24">
        <v>1.8958446E-5</v>
      </c>
      <c r="U57" s="24">
        <v>2.4435389999999999E-5</v>
      </c>
      <c r="V57" s="24">
        <v>2.44938349999999E-5</v>
      </c>
      <c r="W57" s="24">
        <v>5.0394464999999998E-5</v>
      </c>
      <c r="X57" s="24">
        <v>4.8881980000000003E-5</v>
      </c>
      <c r="Y57" s="24">
        <v>4.8692505999999998E-5</v>
      </c>
      <c r="Z57" s="24">
        <v>5.3919840000000001E-5</v>
      </c>
      <c r="AA57" s="24">
        <v>5.2453237000000002E-5</v>
      </c>
      <c r="AB57" s="24">
        <v>5.1351772999999998E-5</v>
      </c>
      <c r="AC57" s="24">
        <v>5.216423E-5</v>
      </c>
      <c r="AD57" s="24">
        <v>316.31887999999998</v>
      </c>
      <c r="AE57" s="24">
        <v>299.25423999999998</v>
      </c>
    </row>
    <row r="58" spans="1:31" s="27" customFormat="1" x14ac:dyDescent="0.35">
      <c r="A58" s="28" t="s">
        <v>132</v>
      </c>
      <c r="B58" s="28" t="s">
        <v>56</v>
      </c>
      <c r="C58" s="24">
        <v>14.3387096999999</v>
      </c>
      <c r="D58" s="24">
        <v>44.758645999999999</v>
      </c>
      <c r="E58" s="24">
        <v>102.50586</v>
      </c>
      <c r="F58" s="24">
        <v>211.25195299999999</v>
      </c>
      <c r="G58" s="24">
        <v>306.0059</v>
      </c>
      <c r="H58" s="24">
        <v>442.64520000000005</v>
      </c>
      <c r="I58" s="24">
        <v>521.89629000000002</v>
      </c>
      <c r="J58" s="24">
        <v>613.52910399999996</v>
      </c>
      <c r="K58" s="24">
        <v>646.46713</v>
      </c>
      <c r="L58" s="24">
        <v>753.75567999999998</v>
      </c>
      <c r="M58" s="24">
        <v>826.01262999999994</v>
      </c>
      <c r="N58" s="24">
        <v>1017.87909</v>
      </c>
      <c r="O58" s="24">
        <v>1115.1036799999999</v>
      </c>
      <c r="P58" s="24">
        <v>1143.2143299999989</v>
      </c>
      <c r="Q58" s="24">
        <v>1349.1247699999999</v>
      </c>
      <c r="R58" s="24">
        <v>1427.9760999999999</v>
      </c>
      <c r="S58" s="24">
        <v>1405.4373499999999</v>
      </c>
      <c r="T58" s="24">
        <v>1434.3551500000001</v>
      </c>
      <c r="U58" s="24">
        <v>1502.2828999999999</v>
      </c>
      <c r="V58" s="24">
        <v>1485.8845100000001</v>
      </c>
      <c r="W58" s="24">
        <v>1634.07115</v>
      </c>
      <c r="X58" s="24">
        <v>1620.2763199999999</v>
      </c>
      <c r="Y58" s="24">
        <v>1549.6369</v>
      </c>
      <c r="Z58" s="24">
        <v>1798.0363500000001</v>
      </c>
      <c r="AA58" s="24">
        <v>1845.08726</v>
      </c>
      <c r="AB58" s="24">
        <v>1725.33167</v>
      </c>
      <c r="AC58" s="24">
        <v>1759.5001999999999</v>
      </c>
      <c r="AD58" s="24">
        <v>1915.197979999999</v>
      </c>
      <c r="AE58" s="24">
        <v>1834.4763700000001</v>
      </c>
    </row>
    <row r="59" spans="1:31" s="27" customFormat="1" x14ac:dyDescent="0.35">
      <c r="A59" s="31" t="s">
        <v>138</v>
      </c>
      <c r="B59" s="31"/>
      <c r="C59" s="32">
        <v>45895.836699650426</v>
      </c>
      <c r="D59" s="32">
        <v>47354.696193342301</v>
      </c>
      <c r="E59" s="32">
        <v>45568.801123813268</v>
      </c>
      <c r="F59" s="32">
        <v>40449.955579851478</v>
      </c>
      <c r="G59" s="32">
        <v>41965.985914516867</v>
      </c>
      <c r="H59" s="32">
        <v>41672.777706455163</v>
      </c>
      <c r="I59" s="32">
        <v>41608.293979005663</v>
      </c>
      <c r="J59" s="32">
        <v>40600.87189889772</v>
      </c>
      <c r="K59" s="32">
        <v>38215.019917343881</v>
      </c>
      <c r="L59" s="32">
        <v>38709.664556056836</v>
      </c>
      <c r="M59" s="32">
        <v>39576.964371118993</v>
      </c>
      <c r="N59" s="32">
        <v>38543.608201312942</v>
      </c>
      <c r="O59" s="32">
        <v>40445.808582214195</v>
      </c>
      <c r="P59" s="32">
        <v>39861.182646398658</v>
      </c>
      <c r="Q59" s="32">
        <v>41601.904341307803</v>
      </c>
      <c r="R59" s="32">
        <v>41246.732333804903</v>
      </c>
      <c r="S59" s="32">
        <v>42942.541139535831</v>
      </c>
      <c r="T59" s="32">
        <v>43904.43751954598</v>
      </c>
      <c r="U59" s="32">
        <v>39979.982243820486</v>
      </c>
      <c r="V59" s="32">
        <v>40700.926577934719</v>
      </c>
      <c r="W59" s="32">
        <v>40528.297420132818</v>
      </c>
      <c r="X59" s="32">
        <v>41806.109474928722</v>
      </c>
      <c r="Y59" s="32">
        <v>42925.327686682016</v>
      </c>
      <c r="Z59" s="32">
        <v>42972.597835849512</v>
      </c>
      <c r="AA59" s="32">
        <v>41919.081313188282</v>
      </c>
      <c r="AB59" s="32">
        <v>45206.542289056109</v>
      </c>
      <c r="AC59" s="32">
        <v>43614.516237878663</v>
      </c>
      <c r="AD59" s="32">
        <v>34830.92110426943</v>
      </c>
      <c r="AE59" s="32">
        <v>33129.715965126605</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1114.8326119617268</v>
      </c>
      <c r="D64" s="24">
        <v>1114.8326119519922</v>
      </c>
      <c r="E64" s="24">
        <v>561.34094254251545</v>
      </c>
      <c r="F64" s="24">
        <v>449.50186250145117</v>
      </c>
      <c r="G64" s="24">
        <v>449.50186255595543</v>
      </c>
      <c r="H64" s="24">
        <v>449.50186253674929</v>
      </c>
      <c r="I64" s="24">
        <v>450.73340257172885</v>
      </c>
      <c r="J64" s="24">
        <v>449.50186284579399</v>
      </c>
      <c r="K64" s="24">
        <v>449.50186283333528</v>
      </c>
      <c r="L64" s="24">
        <v>449.50186289492859</v>
      </c>
      <c r="M64" s="24">
        <v>450.73340324010701</v>
      </c>
      <c r="N64" s="24">
        <v>663.7660551443679</v>
      </c>
      <c r="O64" s="24">
        <v>648.96716535217297</v>
      </c>
      <c r="P64" s="24">
        <v>1023.994575413602</v>
      </c>
      <c r="Q64" s="24">
        <v>450.73340530479703</v>
      </c>
      <c r="R64" s="24">
        <v>487.90002555428896</v>
      </c>
      <c r="S64" s="24">
        <v>7.5297519999999998E-6</v>
      </c>
      <c r="T64" s="24">
        <v>7.6541049999999903E-6</v>
      </c>
      <c r="U64" s="24">
        <v>9.0330749999999999E-6</v>
      </c>
      <c r="V64" s="24">
        <v>8.8312869999999906E-6</v>
      </c>
      <c r="W64" s="24">
        <v>1.5062397E-5</v>
      </c>
      <c r="X64" s="24">
        <v>1.5940479999999901E-5</v>
      </c>
      <c r="Y64" s="24">
        <v>1.6127770999999999E-5</v>
      </c>
      <c r="Z64" s="24">
        <v>1.47575365E-5</v>
      </c>
      <c r="AA64" s="24">
        <v>1.5440538999999999E-5</v>
      </c>
      <c r="AB64" s="24">
        <v>1.5812019999999998E-5</v>
      </c>
      <c r="AC64" s="24">
        <v>1.5928468000000001E-5</v>
      </c>
      <c r="AD64" s="24">
        <v>2.4096761999999999E-5</v>
      </c>
      <c r="AE64" s="24">
        <v>2.3468685E-5</v>
      </c>
    </row>
    <row r="65" spans="1:31" s="27" customFormat="1" x14ac:dyDescent="0.35">
      <c r="A65" s="28" t="s">
        <v>133</v>
      </c>
      <c r="B65" s="28" t="s">
        <v>32</v>
      </c>
      <c r="C65" s="24">
        <v>652.31179999999995</v>
      </c>
      <c r="D65" s="24">
        <v>671.74080000000004</v>
      </c>
      <c r="E65" s="24">
        <v>642.00900000000001</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124.994</v>
      </c>
      <c r="O65" s="24">
        <v>81.573119999999903</v>
      </c>
      <c r="P65" s="24">
        <v>242.26027999999999</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44.062082008371462</v>
      </c>
      <c r="D66" s="24">
        <v>22.815713815380882</v>
      </c>
      <c r="E66" s="24">
        <v>91.047468318733507</v>
      </c>
      <c r="F66" s="24">
        <v>10.176610802691531</v>
      </c>
      <c r="G66" s="24">
        <v>4.0546625442146507</v>
      </c>
      <c r="H66" s="24">
        <v>13.399613966239075</v>
      </c>
      <c r="I66" s="24">
        <v>6.0406203511579699</v>
      </c>
      <c r="J66" s="24">
        <v>14.410081220099984</v>
      </c>
      <c r="K66" s="24">
        <v>9.8798054999999948E-6</v>
      </c>
      <c r="L66" s="24">
        <v>1.8072687186152496</v>
      </c>
      <c r="M66" s="24">
        <v>1.0252824176692101</v>
      </c>
      <c r="N66" s="24">
        <v>127.23892046545078</v>
      </c>
      <c r="O66" s="24">
        <v>89.862290624379881</v>
      </c>
      <c r="P66" s="24">
        <v>270.16484985310842</v>
      </c>
      <c r="Q66" s="24">
        <v>114.55231348834366</v>
      </c>
      <c r="R66" s="24">
        <v>123.19665296977466</v>
      </c>
      <c r="S66" s="24">
        <v>471.19020455867741</v>
      </c>
      <c r="T66" s="24">
        <v>503.91525549339451</v>
      </c>
      <c r="U66" s="24">
        <v>728.5454873134903</v>
      </c>
      <c r="V66" s="24">
        <v>710.42240303162907</v>
      </c>
      <c r="W66" s="24">
        <v>560.43357887183754</v>
      </c>
      <c r="X66" s="24">
        <v>820.15079275508492</v>
      </c>
      <c r="Y66" s="24">
        <v>1095.0471806434543</v>
      </c>
      <c r="Z66" s="24">
        <v>305.78046244378999</v>
      </c>
      <c r="AA66" s="24">
        <v>261.89695892959156</v>
      </c>
      <c r="AB66" s="24">
        <v>426.18424756609789</v>
      </c>
      <c r="AC66" s="24">
        <v>570.33708319149844</v>
      </c>
      <c r="AD66" s="24">
        <v>1148.2264159541148</v>
      </c>
      <c r="AE66" s="24">
        <v>1189.3062326657298</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6246.140569664035</v>
      </c>
      <c r="D68" s="24">
        <v>7053.517538067872</v>
      </c>
      <c r="E68" s="24">
        <v>6239.2952108489262</v>
      </c>
      <c r="F68" s="24">
        <v>6929.4223361064205</v>
      </c>
      <c r="G68" s="24">
        <v>6769.1874108646607</v>
      </c>
      <c r="H68" s="24">
        <v>7435.4954096085903</v>
      </c>
      <c r="I68" s="24">
        <v>7451.5381020367913</v>
      </c>
      <c r="J68" s="24">
        <v>6991.9169892499785</v>
      </c>
      <c r="K68" s="24">
        <v>6525.7958194699668</v>
      </c>
      <c r="L68" s="24">
        <v>6264.8385253811284</v>
      </c>
      <c r="M68" s="24">
        <v>6574.4355611436931</v>
      </c>
      <c r="N68" s="24">
        <v>7746.3138547484514</v>
      </c>
      <c r="O68" s="24">
        <v>7613.8248852635152</v>
      </c>
      <c r="P68" s="24">
        <v>7292.6946821212841</v>
      </c>
      <c r="Q68" s="24">
        <v>8239.8639911508471</v>
      </c>
      <c r="R68" s="24">
        <v>8428.125480898856</v>
      </c>
      <c r="S68" s="24">
        <v>11314.701586531764</v>
      </c>
      <c r="T68" s="24">
        <v>12427.712987245946</v>
      </c>
      <c r="U68" s="24">
        <v>12203.939677399601</v>
      </c>
      <c r="V68" s="24">
        <v>12763.12683526277</v>
      </c>
      <c r="W68" s="24">
        <v>11261.28172765891</v>
      </c>
      <c r="X68" s="24">
        <v>10968.120942229107</v>
      </c>
      <c r="Y68" s="24">
        <v>9896.8542699350182</v>
      </c>
      <c r="Z68" s="24">
        <v>11040.436514149766</v>
      </c>
      <c r="AA68" s="24">
        <v>10492.803941364167</v>
      </c>
      <c r="AB68" s="24">
        <v>10463.169472137075</v>
      </c>
      <c r="AC68" s="24">
        <v>10562.087837182544</v>
      </c>
      <c r="AD68" s="24">
        <v>10868.69633984505</v>
      </c>
      <c r="AE68" s="24">
        <v>11469.961572047021</v>
      </c>
    </row>
    <row r="69" spans="1:31" s="27" customFormat="1" x14ac:dyDescent="0.35">
      <c r="A69" s="28" t="s">
        <v>133</v>
      </c>
      <c r="B69" s="28" t="s">
        <v>68</v>
      </c>
      <c r="C69" s="24">
        <v>947.13778062692984</v>
      </c>
      <c r="D69" s="24">
        <v>1101.5142453106062</v>
      </c>
      <c r="E69" s="24">
        <v>1104.9127368233378</v>
      </c>
      <c r="F69" s="24">
        <v>1066.7283074308286</v>
      </c>
      <c r="G69" s="24">
        <v>1041.4939373626344</v>
      </c>
      <c r="H69" s="24">
        <v>1066.2807374247755</v>
      </c>
      <c r="I69" s="24">
        <v>1099.2729392750005</v>
      </c>
      <c r="J69" s="24">
        <v>1045.2091900836315</v>
      </c>
      <c r="K69" s="24">
        <v>1089.2596204528411</v>
      </c>
      <c r="L69" s="24">
        <v>1098.9369117369699</v>
      </c>
      <c r="M69" s="24">
        <v>1103.6701156864563</v>
      </c>
      <c r="N69" s="24">
        <v>1121.0529049516103</v>
      </c>
      <c r="O69" s="24">
        <v>1066.9271461729131</v>
      </c>
      <c r="P69" s="24">
        <v>1041.6286159405493</v>
      </c>
      <c r="Q69" s="24">
        <v>1067.6956655076317</v>
      </c>
      <c r="R69" s="24">
        <v>1097.4431713950294</v>
      </c>
      <c r="S69" s="24">
        <v>1043.7240276387417</v>
      </c>
      <c r="T69" s="24">
        <v>1088.2057875971554</v>
      </c>
      <c r="U69" s="24">
        <v>1099.3290777551874</v>
      </c>
      <c r="V69" s="24">
        <v>1100.7200487216523</v>
      </c>
      <c r="W69" s="24">
        <v>1111.4911681447468</v>
      </c>
      <c r="X69" s="24">
        <v>1063.8771716361882</v>
      </c>
      <c r="Y69" s="24">
        <v>956.86170214086656</v>
      </c>
      <c r="Z69" s="24">
        <v>681.7400396921563</v>
      </c>
      <c r="AA69" s="24">
        <v>807.30993525575286</v>
      </c>
      <c r="AB69" s="24">
        <v>737.97853124207836</v>
      </c>
      <c r="AC69" s="24">
        <v>733.4119423373553</v>
      </c>
      <c r="AD69" s="24">
        <v>697.47912125676044</v>
      </c>
      <c r="AE69" s="24">
        <v>871.78008441358554</v>
      </c>
    </row>
    <row r="70" spans="1:31" s="27" customFormat="1" x14ac:dyDescent="0.35">
      <c r="A70" s="28" t="s">
        <v>133</v>
      </c>
      <c r="B70" s="28" t="s">
        <v>36</v>
      </c>
      <c r="C70" s="24">
        <v>103.1891738479983</v>
      </c>
      <c r="D70" s="24">
        <v>102.73811861687801</v>
      </c>
      <c r="E70" s="24">
        <v>105.71759842252749</v>
      </c>
      <c r="F70" s="24">
        <v>108.97360219568291</v>
      </c>
      <c r="G70" s="24">
        <v>98.421879806232695</v>
      </c>
      <c r="H70" s="24">
        <v>99.072733249582598</v>
      </c>
      <c r="I70" s="24">
        <v>94.252982691562892</v>
      </c>
      <c r="J70" s="24">
        <v>89.737963010399014</v>
      </c>
      <c r="K70" s="24">
        <v>84.729814312773001</v>
      </c>
      <c r="L70" s="24">
        <v>82.689551391237003</v>
      </c>
      <c r="M70" s="24">
        <v>80.389717559983993</v>
      </c>
      <c r="N70" s="24">
        <v>83.657212745436993</v>
      </c>
      <c r="O70" s="24">
        <v>81.473458781502998</v>
      </c>
      <c r="P70" s="24">
        <v>61.397907182459996</v>
      </c>
      <c r="Q70" s="24">
        <v>64.352027494277891</v>
      </c>
      <c r="R70" s="24">
        <v>65.076400663737999</v>
      </c>
      <c r="S70" s="24">
        <v>63.172862094561999</v>
      </c>
      <c r="T70" s="24">
        <v>62.522598404265004</v>
      </c>
      <c r="U70" s="24">
        <v>63.339347879317003</v>
      </c>
      <c r="V70" s="24">
        <v>58.909112146710001</v>
      </c>
      <c r="W70" s="24">
        <v>63.233265974480005</v>
      </c>
      <c r="X70" s="24">
        <v>62.050781684699999</v>
      </c>
      <c r="Y70" s="24">
        <v>60.499231387169999</v>
      </c>
      <c r="Z70" s="24">
        <v>157.537182</v>
      </c>
      <c r="AA70" s="24">
        <v>174.340195999999</v>
      </c>
      <c r="AB70" s="24">
        <v>169.6884</v>
      </c>
      <c r="AC70" s="24">
        <v>167.72805599999899</v>
      </c>
      <c r="AD70" s="24">
        <v>167.406667</v>
      </c>
      <c r="AE70" s="24">
        <v>163.796356</v>
      </c>
    </row>
    <row r="71" spans="1:31" s="27" customFormat="1" x14ac:dyDescent="0.35">
      <c r="A71" s="28" t="s">
        <v>133</v>
      </c>
      <c r="B71" s="28" t="s">
        <v>73</v>
      </c>
      <c r="C71" s="24">
        <v>0</v>
      </c>
      <c r="D71" s="24">
        <v>0</v>
      </c>
      <c r="E71" s="24">
        <v>4.9770083E-6</v>
      </c>
      <c r="F71" s="24">
        <v>4.8254664999999998E-6</v>
      </c>
      <c r="G71" s="24">
        <v>4.7425930000000001E-6</v>
      </c>
      <c r="H71" s="24">
        <v>4.9301575000000002E-6</v>
      </c>
      <c r="I71" s="24">
        <v>4.9217155999999997E-6</v>
      </c>
      <c r="J71" s="24">
        <v>5.1678306999999999E-6</v>
      </c>
      <c r="K71" s="24">
        <v>5.3536214000000004E-6</v>
      </c>
      <c r="L71" s="24">
        <v>5.7099429999999901E-6</v>
      </c>
      <c r="M71" s="24">
        <v>6.0226257000000002E-6</v>
      </c>
      <c r="N71" s="24">
        <v>7.7340430000000001E-6</v>
      </c>
      <c r="O71" s="24">
        <v>7.6915159999999996E-6</v>
      </c>
      <c r="P71" s="24">
        <v>7.5990259999999999E-6</v>
      </c>
      <c r="Q71" s="24">
        <v>8.5020499999999993E-6</v>
      </c>
      <c r="R71" s="24">
        <v>9.5862109999999999E-6</v>
      </c>
      <c r="S71" s="24">
        <v>1.0330652E-5</v>
      </c>
      <c r="T71" s="24">
        <v>1.1181463E-5</v>
      </c>
      <c r="U71" s="24">
        <v>1.17520899999999E-5</v>
      </c>
      <c r="V71" s="24">
        <v>1.1801033E-5</v>
      </c>
      <c r="W71" s="24">
        <v>2.1901457999999999E-5</v>
      </c>
      <c r="X71" s="24">
        <v>2.1351712E-5</v>
      </c>
      <c r="Y71" s="24">
        <v>2.1385837999999998E-5</v>
      </c>
      <c r="Z71" s="24">
        <v>3.1730207000000002E-5</v>
      </c>
      <c r="AA71" s="24">
        <v>3.1156523999999998E-5</v>
      </c>
      <c r="AB71" s="24">
        <v>3.0565402999999999E-5</v>
      </c>
      <c r="AC71" s="24">
        <v>3.0856954E-5</v>
      </c>
      <c r="AD71" s="24">
        <v>3.1356300000000003E-5</v>
      </c>
      <c r="AE71" s="24">
        <v>3.184639E-5</v>
      </c>
    </row>
    <row r="72" spans="1:31" s="27" customFormat="1" x14ac:dyDescent="0.35">
      <c r="A72" s="28" t="s">
        <v>133</v>
      </c>
      <c r="B72" s="28" t="s">
        <v>56</v>
      </c>
      <c r="C72" s="24">
        <v>14.363511899999999</v>
      </c>
      <c r="D72" s="24">
        <v>28.300368200000001</v>
      </c>
      <c r="E72" s="24">
        <v>46.361473699999998</v>
      </c>
      <c r="F72" s="24">
        <v>70.597932999999998</v>
      </c>
      <c r="G72" s="24">
        <v>93.830734999999891</v>
      </c>
      <c r="H72" s="24">
        <v>120.479286</v>
      </c>
      <c r="I72" s="24">
        <v>139.32729699999899</v>
      </c>
      <c r="J72" s="24">
        <v>166.78866300000001</v>
      </c>
      <c r="K72" s="24">
        <v>183.46908000000002</v>
      </c>
      <c r="L72" s="24">
        <v>205.801085</v>
      </c>
      <c r="M72" s="24">
        <v>228.13549399999999</v>
      </c>
      <c r="N72" s="24">
        <v>267.98748399999988</v>
      </c>
      <c r="O72" s="24">
        <v>298.86433999999997</v>
      </c>
      <c r="P72" s="24">
        <v>310.68360000000001</v>
      </c>
      <c r="Q72" s="24">
        <v>352.44246399999992</v>
      </c>
      <c r="R72" s="24">
        <v>366.36505999999997</v>
      </c>
      <c r="S72" s="24">
        <v>375.15517</v>
      </c>
      <c r="T72" s="24">
        <v>383.53287999999998</v>
      </c>
      <c r="U72" s="24">
        <v>394.01496999999995</v>
      </c>
      <c r="V72" s="24">
        <v>396.29399000000001</v>
      </c>
      <c r="W72" s="24">
        <v>422.12707</v>
      </c>
      <c r="X72" s="24">
        <v>434.32354000000004</v>
      </c>
      <c r="Y72" s="24">
        <v>436.31537500000002</v>
      </c>
      <c r="Z72" s="24">
        <v>453.18524999999988</v>
      </c>
      <c r="AA72" s="24">
        <v>463.17511999999999</v>
      </c>
      <c r="AB72" s="24">
        <v>457.43228999999997</v>
      </c>
      <c r="AC72" s="24">
        <v>452.11036000000001</v>
      </c>
      <c r="AD72" s="24">
        <v>452.27407999999997</v>
      </c>
      <c r="AE72" s="24">
        <v>446.40899000000002</v>
      </c>
    </row>
    <row r="73" spans="1:31" s="27" customFormat="1" x14ac:dyDescent="0.35">
      <c r="A73" s="31" t="s">
        <v>138</v>
      </c>
      <c r="B73" s="31"/>
      <c r="C73" s="32">
        <v>9004.4848442610637</v>
      </c>
      <c r="D73" s="32">
        <v>9964.4209091458506</v>
      </c>
      <c r="E73" s="32">
        <v>8638.6053585335139</v>
      </c>
      <c r="F73" s="32">
        <v>8537.4022368413916</v>
      </c>
      <c r="G73" s="32">
        <v>8345.8109933274645</v>
      </c>
      <c r="H73" s="32">
        <v>9046.2507435363532</v>
      </c>
      <c r="I73" s="32">
        <v>9089.3816742346789</v>
      </c>
      <c r="J73" s="32">
        <v>8582.611243399504</v>
      </c>
      <c r="K73" s="32">
        <v>8146.1304326359486</v>
      </c>
      <c r="L73" s="32">
        <v>7896.6576887316423</v>
      </c>
      <c r="M73" s="32">
        <v>8211.6609724879254</v>
      </c>
      <c r="N73" s="32">
        <v>9783.3657353098806</v>
      </c>
      <c r="O73" s="32">
        <v>9501.1546074129819</v>
      </c>
      <c r="P73" s="32">
        <v>9870.7430033285455</v>
      </c>
      <c r="Q73" s="32">
        <v>9872.8453754516195</v>
      </c>
      <c r="R73" s="32">
        <v>10136.665330817948</v>
      </c>
      <c r="S73" s="32">
        <v>12829.615826258936</v>
      </c>
      <c r="T73" s="32">
        <v>14019.8340379906</v>
      </c>
      <c r="U73" s="32">
        <v>14031.814251501353</v>
      </c>
      <c r="V73" s="32">
        <v>14574.269295847338</v>
      </c>
      <c r="W73" s="32">
        <v>12933.206489737891</v>
      </c>
      <c r="X73" s="32">
        <v>12852.14892256086</v>
      </c>
      <c r="Y73" s="32">
        <v>11948.76316884711</v>
      </c>
      <c r="Z73" s="32">
        <v>12027.957031043248</v>
      </c>
      <c r="AA73" s="32">
        <v>11562.010850990051</v>
      </c>
      <c r="AB73" s="32">
        <v>11627.332266757272</v>
      </c>
      <c r="AC73" s="32">
        <v>11865.836878639866</v>
      </c>
      <c r="AD73" s="32">
        <v>12714.401901152687</v>
      </c>
      <c r="AE73" s="32">
        <v>13531.047912595021</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1.7585699000000001E-6</v>
      </c>
      <c r="D78" s="24">
        <v>1.7433063999999901E-6</v>
      </c>
      <c r="E78" s="24">
        <v>1.8252302E-6</v>
      </c>
      <c r="F78" s="24">
        <v>1.8417734999999899E-6</v>
      </c>
      <c r="G78" s="24">
        <v>1.850129E-6</v>
      </c>
      <c r="H78" s="24">
        <v>1.9087795E-6</v>
      </c>
      <c r="I78" s="24">
        <v>2.0775788E-6</v>
      </c>
      <c r="J78" s="24">
        <v>2.2181629999999998E-6</v>
      </c>
      <c r="K78" s="24">
        <v>2.2661092999999899E-6</v>
      </c>
      <c r="L78" s="24">
        <v>2.3187201E-6</v>
      </c>
      <c r="M78" s="24">
        <v>2.4726104999999998E-6</v>
      </c>
      <c r="N78" s="24">
        <v>3.2168192999999898E-6</v>
      </c>
      <c r="O78" s="24">
        <v>3.2260739000000001E-6</v>
      </c>
      <c r="P78" s="24">
        <v>3.2311807E-6</v>
      </c>
      <c r="Q78" s="24">
        <v>3.203003E-6</v>
      </c>
      <c r="R78" s="24">
        <v>3.2931514E-6</v>
      </c>
      <c r="S78" s="24">
        <v>3.8313656E-6</v>
      </c>
      <c r="T78" s="24">
        <v>4.0168692999999996E-6</v>
      </c>
      <c r="U78" s="24">
        <v>4.5520340000000003E-6</v>
      </c>
      <c r="V78" s="24">
        <v>4.498138E-6</v>
      </c>
      <c r="W78" s="24">
        <v>5.2132759999999999E-6</v>
      </c>
      <c r="X78" s="24">
        <v>5.3220610000000002E-6</v>
      </c>
      <c r="Y78" s="24">
        <v>5.3453536999999999E-6</v>
      </c>
      <c r="Z78" s="24">
        <v>5.1525675999999998E-6</v>
      </c>
      <c r="AA78" s="24">
        <v>5.2399454999999999E-6</v>
      </c>
      <c r="AB78" s="24">
        <v>5.8488909999999902E-6</v>
      </c>
      <c r="AC78" s="24">
        <v>6.0355619999999997E-6</v>
      </c>
      <c r="AD78" s="24">
        <v>8.289546E-6</v>
      </c>
      <c r="AE78" s="24">
        <v>8.2673889999999997E-6</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1.399469399999999E-6</v>
      </c>
      <c r="D80" s="24">
        <v>1.3632122799999989E-6</v>
      </c>
      <c r="E80" s="24">
        <v>1.429514319999998E-6</v>
      </c>
      <c r="F80" s="24">
        <v>1.4609545300000001E-6</v>
      </c>
      <c r="G80" s="24">
        <v>1.499828559999999E-6</v>
      </c>
      <c r="H80" s="24">
        <v>1.588364149999999E-6</v>
      </c>
      <c r="I80" s="24">
        <v>1.70199254E-6</v>
      </c>
      <c r="J80" s="24">
        <v>1.8160856299999988E-6</v>
      </c>
      <c r="K80" s="24">
        <v>1.8665278999999998E-6</v>
      </c>
      <c r="L80" s="24">
        <v>1.90921136E-6</v>
      </c>
      <c r="M80" s="24">
        <v>2.0453062899999982E-6</v>
      </c>
      <c r="N80" s="24">
        <v>1.4142952749371991</v>
      </c>
      <c r="O80" s="24">
        <v>0.34731289951752997</v>
      </c>
      <c r="P80" s="24">
        <v>2.988133529999998E-6</v>
      </c>
      <c r="Q80" s="24">
        <v>0.25492805188197004</v>
      </c>
      <c r="R80" s="24">
        <v>2.916983899999999E-6</v>
      </c>
      <c r="S80" s="24">
        <v>5.9925101236204004</v>
      </c>
      <c r="T80" s="24">
        <v>3.4685782324548899</v>
      </c>
      <c r="U80" s="24">
        <v>13.1766669771611</v>
      </c>
      <c r="V80" s="24">
        <v>0.74779556519510004</v>
      </c>
      <c r="W80" s="24">
        <v>0.4845935216194</v>
      </c>
      <c r="X80" s="24">
        <v>0.298043967262</v>
      </c>
      <c r="Y80" s="24">
        <v>0.63353818162340003</v>
      </c>
      <c r="Z80" s="24">
        <v>1.9581994496828001</v>
      </c>
      <c r="AA80" s="24">
        <v>0.45919107876659998</v>
      </c>
      <c r="AB80" s="24">
        <v>0.74512587989719992</v>
      </c>
      <c r="AC80" s="24">
        <v>0.69899856497889912</v>
      </c>
      <c r="AD80" s="24">
        <v>10.3182734140275</v>
      </c>
      <c r="AE80" s="24">
        <v>7.5712939094634999</v>
      </c>
    </row>
    <row r="81" spans="1:35" s="27" customFormat="1" x14ac:dyDescent="0.35">
      <c r="A81" s="28" t="s">
        <v>134</v>
      </c>
      <c r="B81" s="28" t="s">
        <v>65</v>
      </c>
      <c r="C81" s="24">
        <v>7692.7464500000006</v>
      </c>
      <c r="D81" s="24">
        <v>7727.8005349999958</v>
      </c>
      <c r="E81" s="24">
        <v>8032.9166699999969</v>
      </c>
      <c r="F81" s="24">
        <v>9213.4916099999991</v>
      </c>
      <c r="G81" s="24">
        <v>9279.064089999998</v>
      </c>
      <c r="H81" s="24">
        <v>7845.2569799999992</v>
      </c>
      <c r="I81" s="24">
        <v>9806.107549999997</v>
      </c>
      <c r="J81" s="24">
        <v>10586.706549999997</v>
      </c>
      <c r="K81" s="24">
        <v>9532.7871699999996</v>
      </c>
      <c r="L81" s="24">
        <v>8259.3180199999988</v>
      </c>
      <c r="M81" s="24">
        <v>8451.5930399999961</v>
      </c>
      <c r="N81" s="24">
        <v>10031.530959999998</v>
      </c>
      <c r="O81" s="24">
        <v>9634.9478099999997</v>
      </c>
      <c r="P81" s="24">
        <v>9843.0987499999974</v>
      </c>
      <c r="Q81" s="24">
        <v>8866.7199999999993</v>
      </c>
      <c r="R81" s="24">
        <v>8406.7144299999873</v>
      </c>
      <c r="S81" s="24">
        <v>9719.3817399999989</v>
      </c>
      <c r="T81" s="24">
        <v>9300.1341899999989</v>
      </c>
      <c r="U81" s="24">
        <v>8212.0952499999985</v>
      </c>
      <c r="V81" s="24">
        <v>8797.8301999999985</v>
      </c>
      <c r="W81" s="24">
        <v>7731.1328699999995</v>
      </c>
      <c r="X81" s="24">
        <v>8737.8025799999996</v>
      </c>
      <c r="Y81" s="24">
        <v>9040.0960599999999</v>
      </c>
      <c r="Z81" s="24">
        <v>7719.3744799999968</v>
      </c>
      <c r="AA81" s="24">
        <v>8874.0634599999976</v>
      </c>
      <c r="AB81" s="24">
        <v>9411.5301599999839</v>
      </c>
      <c r="AC81" s="24">
        <v>8790.3114899999982</v>
      </c>
      <c r="AD81" s="24">
        <v>8232.4570899999962</v>
      </c>
      <c r="AE81" s="24">
        <v>8325.6580200000008</v>
      </c>
    </row>
    <row r="82" spans="1:35" s="27" customFormat="1" x14ac:dyDescent="0.35">
      <c r="A82" s="28" t="s">
        <v>134</v>
      </c>
      <c r="B82" s="28" t="s">
        <v>69</v>
      </c>
      <c r="C82" s="24">
        <v>1326.1481554818665</v>
      </c>
      <c r="D82" s="24">
        <v>1602.6799355490848</v>
      </c>
      <c r="E82" s="24">
        <v>2019.060452225898</v>
      </c>
      <c r="F82" s="24">
        <v>2590.5213392750898</v>
      </c>
      <c r="G82" s="24">
        <v>3273.0513367025983</v>
      </c>
      <c r="H82" s="24">
        <v>3879.9384577333103</v>
      </c>
      <c r="I82" s="24">
        <v>4527.0764705796373</v>
      </c>
      <c r="J82" s="24">
        <v>4861.6935053725183</v>
      </c>
      <c r="K82" s="24">
        <v>5338.0181223371992</v>
      </c>
      <c r="L82" s="24">
        <v>5684.3359098299097</v>
      </c>
      <c r="M82" s="24">
        <v>6677.9744815080849</v>
      </c>
      <c r="N82" s="24">
        <v>6727.7533917696783</v>
      </c>
      <c r="O82" s="24">
        <v>7139.588396604041</v>
      </c>
      <c r="P82" s="24">
        <v>7999.2353533686974</v>
      </c>
      <c r="Q82" s="24">
        <v>8574.419800057005</v>
      </c>
      <c r="R82" s="24">
        <v>9314.9083999208615</v>
      </c>
      <c r="S82" s="24">
        <v>9878.1279575651661</v>
      </c>
      <c r="T82" s="24">
        <v>10280.454774701604</v>
      </c>
      <c r="U82" s="24">
        <v>10471.262487624854</v>
      </c>
      <c r="V82" s="24">
        <v>11410.861708136779</v>
      </c>
      <c r="W82" s="24">
        <v>10833.450741193501</v>
      </c>
      <c r="X82" s="24">
        <v>10536.981173582019</v>
      </c>
      <c r="Y82" s="24">
        <v>11068.93964336419</v>
      </c>
      <c r="Z82" s="24">
        <v>10961.270844209868</v>
      </c>
      <c r="AA82" s="24">
        <v>11112.37277599857</v>
      </c>
      <c r="AB82" s="24">
        <v>11021.414489528299</v>
      </c>
      <c r="AC82" s="24">
        <v>10808.330067055451</v>
      </c>
      <c r="AD82" s="24">
        <v>10273.17374147959</v>
      </c>
      <c r="AE82" s="24">
        <v>10550.59015558775</v>
      </c>
    </row>
    <row r="83" spans="1:35" s="27" customFormat="1" x14ac:dyDescent="0.35">
      <c r="A83" s="28" t="s">
        <v>134</v>
      </c>
      <c r="B83" s="28" t="s">
        <v>68</v>
      </c>
      <c r="C83" s="24">
        <v>3.8281496000000002E-7</v>
      </c>
      <c r="D83" s="24">
        <v>5.5446263999999899E-7</v>
      </c>
      <c r="E83" s="24">
        <v>8.9993779999999996E-7</v>
      </c>
      <c r="F83" s="24">
        <v>1.0922613999999899E-6</v>
      </c>
      <c r="G83" s="24">
        <v>9.4450680000000002E-7</v>
      </c>
      <c r="H83" s="24">
        <v>1.1490957E-6</v>
      </c>
      <c r="I83" s="24">
        <v>1.0950399999999999E-6</v>
      </c>
      <c r="J83" s="24">
        <v>1.1257636999999999E-6</v>
      </c>
      <c r="K83" s="24">
        <v>1.3945861999999899E-6</v>
      </c>
      <c r="L83" s="24">
        <v>1.5941975999999899E-6</v>
      </c>
      <c r="M83" s="24">
        <v>2.03640619999999E-6</v>
      </c>
      <c r="N83" s="24">
        <v>2.1244445999999999E-6</v>
      </c>
      <c r="O83" s="24">
        <v>2.93791069999999E-6</v>
      </c>
      <c r="P83" s="24">
        <v>2.59260449999999E-6</v>
      </c>
      <c r="Q83" s="24">
        <v>2.9361421999999999E-6</v>
      </c>
      <c r="R83" s="24">
        <v>2.8719677999999999E-6</v>
      </c>
      <c r="S83" s="24">
        <v>2.9327605E-6</v>
      </c>
      <c r="T83" s="24">
        <v>3.0933713E-6</v>
      </c>
      <c r="U83" s="24">
        <v>3.2480539999999999E-6</v>
      </c>
      <c r="V83" s="24">
        <v>4.9287555000000001E-6</v>
      </c>
      <c r="W83" s="24">
        <v>5.0113790000000001E-6</v>
      </c>
      <c r="X83" s="24">
        <v>5.1675089999999997E-6</v>
      </c>
      <c r="Y83" s="24">
        <v>4.4316115999999998E-6</v>
      </c>
      <c r="Z83" s="24">
        <v>4.5543933999999997E-6</v>
      </c>
      <c r="AA83" s="24">
        <v>4.5204964999999998E-6</v>
      </c>
      <c r="AB83" s="24">
        <v>4.5085616999999999E-6</v>
      </c>
      <c r="AC83" s="24">
        <v>4.6504946999999996E-6</v>
      </c>
      <c r="AD83" s="24">
        <v>4.7886082999999901E-6</v>
      </c>
      <c r="AE83" s="24">
        <v>5.1032757000000003E-6</v>
      </c>
    </row>
    <row r="84" spans="1:35" s="27" customFormat="1" x14ac:dyDescent="0.35">
      <c r="A84" s="28" t="s">
        <v>134</v>
      </c>
      <c r="B84" s="28" t="s">
        <v>36</v>
      </c>
      <c r="C84" s="24">
        <v>4.8681685999999998E-6</v>
      </c>
      <c r="D84" s="24">
        <v>5.0403045999999996E-6</v>
      </c>
      <c r="E84" s="24">
        <v>4.9772509999999999E-6</v>
      </c>
      <c r="F84" s="24">
        <v>4.9855669999999999E-6</v>
      </c>
      <c r="G84" s="24">
        <v>5.2216086999999999E-6</v>
      </c>
      <c r="H84" s="24">
        <v>5.3935189999999996E-6</v>
      </c>
      <c r="I84" s="24">
        <v>5.9470500000000001E-6</v>
      </c>
      <c r="J84" s="24">
        <v>6.8567532999999997E-6</v>
      </c>
      <c r="K84" s="24">
        <v>9.8866309999999993E-6</v>
      </c>
      <c r="L84" s="24">
        <v>1.0726904999999999E-5</v>
      </c>
      <c r="M84" s="24">
        <v>1.10857829999999E-5</v>
      </c>
      <c r="N84" s="24">
        <v>1.32919295E-5</v>
      </c>
      <c r="O84" s="24">
        <v>1.36595419999999E-5</v>
      </c>
      <c r="P84" s="24">
        <v>1.446055E-5</v>
      </c>
      <c r="Q84" s="24">
        <v>1.6389447000000001E-5</v>
      </c>
      <c r="R84" s="24">
        <v>1.7779095E-5</v>
      </c>
      <c r="S84" s="24">
        <v>1.7676792000000001E-5</v>
      </c>
      <c r="T84" s="24">
        <v>1.8392339999999999E-5</v>
      </c>
      <c r="U84" s="24">
        <v>2.3174784E-5</v>
      </c>
      <c r="V84" s="24">
        <v>2.44010799999999E-5</v>
      </c>
      <c r="W84" s="24">
        <v>3.0475978000000001E-5</v>
      </c>
      <c r="X84" s="24">
        <v>2.9168831999999998E-5</v>
      </c>
      <c r="Y84" s="24">
        <v>3.1456337E-5</v>
      </c>
      <c r="Z84" s="24">
        <v>3.488351E-5</v>
      </c>
      <c r="AA84" s="24">
        <v>3.3099546000000003E-5</v>
      </c>
      <c r="AB84" s="24">
        <v>3.4033579999999997E-5</v>
      </c>
      <c r="AC84" s="24">
        <v>3.5776233000000002E-5</v>
      </c>
      <c r="AD84" s="24">
        <v>4.9353279999999898E-5</v>
      </c>
      <c r="AE84" s="24">
        <v>4.9683520000000001E-5</v>
      </c>
    </row>
    <row r="85" spans="1:35" s="27" customFormat="1" x14ac:dyDescent="0.35">
      <c r="A85" s="28" t="s">
        <v>134</v>
      </c>
      <c r="B85" s="28" t="s">
        <v>73</v>
      </c>
      <c r="C85" s="24">
        <v>0</v>
      </c>
      <c r="D85" s="24">
        <v>0</v>
      </c>
      <c r="E85" s="24">
        <v>1.28284427E-5</v>
      </c>
      <c r="F85" s="24">
        <v>1.337982159999999E-5</v>
      </c>
      <c r="G85" s="24">
        <v>1.46733656E-5</v>
      </c>
      <c r="H85" s="24">
        <v>1.5647714999999997E-5</v>
      </c>
      <c r="I85" s="24">
        <v>1.70911365E-5</v>
      </c>
      <c r="J85" s="24">
        <v>1.7729942000000003E-5</v>
      </c>
      <c r="K85" s="24">
        <v>1.9562263999999999E-5</v>
      </c>
      <c r="L85" s="24">
        <v>2.17076279999999E-5</v>
      </c>
      <c r="M85" s="24">
        <v>2.4845005E-5</v>
      </c>
      <c r="N85" s="24">
        <v>6.7276985000000006E-5</v>
      </c>
      <c r="O85" s="24">
        <v>1.0835845499999999E-4</v>
      </c>
      <c r="P85" s="24">
        <v>1.11873941E-4</v>
      </c>
      <c r="Q85" s="24">
        <v>1.486575099999999E-4</v>
      </c>
      <c r="R85" s="24">
        <v>204.52182232920001</v>
      </c>
      <c r="S85" s="24">
        <v>532.31585733275006</v>
      </c>
      <c r="T85" s="24">
        <v>713.02956645674999</v>
      </c>
      <c r="U85" s="24">
        <v>906.67507063046003</v>
      </c>
      <c r="V85" s="24">
        <v>841.93507347858997</v>
      </c>
      <c r="W85" s="24">
        <v>1342.4122673633101</v>
      </c>
      <c r="X85" s="24">
        <v>1377.29937127786</v>
      </c>
      <c r="Y85" s="24">
        <v>1304.8069679195</v>
      </c>
      <c r="Z85" s="24">
        <v>1425.2608843366199</v>
      </c>
      <c r="AA85" s="24">
        <v>1402.1472815755499</v>
      </c>
      <c r="AB85" s="24">
        <v>1292.23577509244</v>
      </c>
      <c r="AC85" s="24">
        <v>1355.1968751893</v>
      </c>
      <c r="AD85" s="24">
        <v>1512.8755984667</v>
      </c>
      <c r="AE85" s="24">
        <v>1416.1992060443001</v>
      </c>
    </row>
    <row r="86" spans="1:35" s="27" customFormat="1" x14ac:dyDescent="0.35">
      <c r="A86" s="28" t="s">
        <v>134</v>
      </c>
      <c r="B86" s="28" t="s">
        <v>56</v>
      </c>
      <c r="C86" s="24">
        <v>0.30867464</v>
      </c>
      <c r="D86" s="24">
        <v>0.9480132</v>
      </c>
      <c r="E86" s="24">
        <v>0.60787689200000006</v>
      </c>
      <c r="F86" s="24">
        <v>1.1221818239999999</v>
      </c>
      <c r="G86" s="24">
        <v>2.778171505</v>
      </c>
      <c r="H86" s="24">
        <v>4.3754476999999996</v>
      </c>
      <c r="I86" s="24">
        <v>9.0283532699999984</v>
      </c>
      <c r="J86" s="24">
        <v>11.156083949999902</v>
      </c>
      <c r="K86" s="24">
        <v>14.53143367</v>
      </c>
      <c r="L86" s="24">
        <v>19.2808411</v>
      </c>
      <c r="M86" s="24">
        <v>23.571903599999999</v>
      </c>
      <c r="N86" s="24">
        <v>30.218621399999996</v>
      </c>
      <c r="O86" s="24">
        <v>33.471275399999996</v>
      </c>
      <c r="P86" s="24">
        <v>38.158009799999995</v>
      </c>
      <c r="Q86" s="24">
        <v>46.123150999999986</v>
      </c>
      <c r="R86" s="24">
        <v>48.370269999999906</v>
      </c>
      <c r="S86" s="24">
        <v>45.512447999999999</v>
      </c>
      <c r="T86" s="24">
        <v>46.744548700000003</v>
      </c>
      <c r="U86" s="24">
        <v>50.4487934</v>
      </c>
      <c r="V86" s="24">
        <v>52.399355599999993</v>
      </c>
      <c r="W86" s="24">
        <v>55.690959000000007</v>
      </c>
      <c r="X86" s="24">
        <v>54.730529400000002</v>
      </c>
      <c r="Y86" s="24">
        <v>54.809337499999998</v>
      </c>
      <c r="Z86" s="24">
        <v>62.264009700000003</v>
      </c>
      <c r="AA86" s="24">
        <v>65.976448699999906</v>
      </c>
      <c r="AB86" s="24">
        <v>61.681689599999899</v>
      </c>
      <c r="AC86" s="24">
        <v>61.587185999999988</v>
      </c>
      <c r="AD86" s="24">
        <v>68.904905299999996</v>
      </c>
      <c r="AE86" s="24">
        <v>65.481172400000005</v>
      </c>
      <c r="AH86" s="12"/>
      <c r="AI86" s="12"/>
    </row>
    <row r="87" spans="1:35" s="27" customFormat="1" x14ac:dyDescent="0.35">
      <c r="A87" s="31" t="s">
        <v>138</v>
      </c>
      <c r="B87" s="31"/>
      <c r="C87" s="32">
        <v>9018.8946090227219</v>
      </c>
      <c r="D87" s="32">
        <v>9330.4804742100623</v>
      </c>
      <c r="E87" s="32">
        <v>10051.977126380576</v>
      </c>
      <c r="F87" s="32">
        <v>11804.012953670079</v>
      </c>
      <c r="G87" s="32">
        <v>12552.115430997061</v>
      </c>
      <c r="H87" s="32">
        <v>11725.195442379549</v>
      </c>
      <c r="I87" s="32">
        <v>14333.184025454246</v>
      </c>
      <c r="J87" s="32">
        <v>15448.400060532529</v>
      </c>
      <c r="K87" s="32">
        <v>14870.805297864423</v>
      </c>
      <c r="L87" s="32">
        <v>13943.653935652037</v>
      </c>
      <c r="M87" s="32">
        <v>15129.567528062404</v>
      </c>
      <c r="N87" s="32">
        <v>16760.698652385876</v>
      </c>
      <c r="O87" s="32">
        <v>16774.883525667545</v>
      </c>
      <c r="P87" s="32">
        <v>17842.334112180615</v>
      </c>
      <c r="Q87" s="32">
        <v>17441.394734248035</v>
      </c>
      <c r="R87" s="32">
        <v>17721.62283900295</v>
      </c>
      <c r="S87" s="32">
        <v>19603.50221445291</v>
      </c>
      <c r="T87" s="32">
        <v>19584.057550044297</v>
      </c>
      <c r="U87" s="32">
        <v>18696.534412402099</v>
      </c>
      <c r="V87" s="32">
        <v>20209.439713128864</v>
      </c>
      <c r="W87" s="32">
        <v>18565.068214939773</v>
      </c>
      <c r="X87" s="32">
        <v>19275.081808038849</v>
      </c>
      <c r="Y87" s="32">
        <v>20109.669251322779</v>
      </c>
      <c r="Z87" s="32">
        <v>18682.60353336651</v>
      </c>
      <c r="AA87" s="32">
        <v>19986.895436837778</v>
      </c>
      <c r="AB87" s="32">
        <v>20433.689785765633</v>
      </c>
      <c r="AC87" s="32">
        <v>19599.340566306484</v>
      </c>
      <c r="AD87" s="32">
        <v>18515.94911797177</v>
      </c>
      <c r="AE87" s="32">
        <v>18883.819482867882</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266.7187501299133</v>
      </c>
      <c r="D92" s="24">
        <v>366.31568451171825</v>
      </c>
      <c r="E92" s="24">
        <v>361.26802570859684</v>
      </c>
      <c r="F92" s="24">
        <v>401.13683885853345</v>
      </c>
      <c r="G92" s="24">
        <v>360.95501850789009</v>
      </c>
      <c r="H92" s="24">
        <v>373.62183414736518</v>
      </c>
      <c r="I92" s="24">
        <v>355.23517052480008</v>
      </c>
      <c r="J92" s="24">
        <v>330.17592380035251</v>
      </c>
      <c r="K92" s="24">
        <v>292.98043133298387</v>
      </c>
      <c r="L92" s="24">
        <v>310.66241100623301</v>
      </c>
      <c r="M92" s="24">
        <v>300.81474518617699</v>
      </c>
      <c r="N92" s="24">
        <v>316.85819189997301</v>
      </c>
      <c r="O92" s="24">
        <v>273.02149512918402</v>
      </c>
      <c r="P92" s="24">
        <v>234.054735805832</v>
      </c>
      <c r="Q92" s="24">
        <v>255.04742584263798</v>
      </c>
      <c r="R92" s="24">
        <v>255.72816584170101</v>
      </c>
      <c r="S92" s="24">
        <v>240.63046407574902</v>
      </c>
      <c r="T92" s="24">
        <v>235.15471209896597</v>
      </c>
      <c r="U92" s="24">
        <v>247.61228610513498</v>
      </c>
      <c r="V92" s="24">
        <v>198.45831560414399</v>
      </c>
      <c r="W92" s="24">
        <v>125.7975588079819</v>
      </c>
      <c r="X92" s="24">
        <v>76.846192278378993</v>
      </c>
      <c r="Y92" s="24">
        <v>74.469331124221995</v>
      </c>
      <c r="Z92" s="24">
        <v>312.40911400923602</v>
      </c>
      <c r="AA92" s="24">
        <v>329.88360319968001</v>
      </c>
      <c r="AB92" s="24">
        <v>547.13728887731099</v>
      </c>
      <c r="AC92" s="24">
        <v>545.65854470173201</v>
      </c>
      <c r="AD92" s="24">
        <v>538.34487344845002</v>
      </c>
      <c r="AE92" s="24">
        <v>544.90180120558898</v>
      </c>
      <c r="AF92" s="12"/>
      <c r="AG92" s="12"/>
      <c r="AH92" s="12"/>
      <c r="AI92" s="12"/>
    </row>
    <row r="93" spans="1:35" collapsed="1" x14ac:dyDescent="0.35">
      <c r="A93" s="28" t="s">
        <v>40</v>
      </c>
      <c r="B93" s="28" t="s">
        <v>72</v>
      </c>
      <c r="C93" s="24">
        <v>141.37643800000001</v>
      </c>
      <c r="D93" s="24">
        <v>509.371082</v>
      </c>
      <c r="E93" s="24">
        <v>676.25650128451252</v>
      </c>
      <c r="F93" s="24">
        <v>3377.8603158831938</v>
      </c>
      <c r="G93" s="24">
        <v>6884.1484465608264</v>
      </c>
      <c r="H93" s="24">
        <v>7360.9831001590055</v>
      </c>
      <c r="I93" s="24">
        <v>7246.2713563282869</v>
      </c>
      <c r="J93" s="24">
        <v>7909.9678868071851</v>
      </c>
      <c r="K93" s="24">
        <v>12292.688219625155</v>
      </c>
      <c r="L93" s="24">
        <v>13487.184656580028</v>
      </c>
      <c r="M93" s="24">
        <v>14357.104913562416</v>
      </c>
      <c r="N93" s="24">
        <v>15376.513242038856</v>
      </c>
      <c r="O93" s="24">
        <v>15016.703723119166</v>
      </c>
      <c r="P93" s="24">
        <v>13931.637907858916</v>
      </c>
      <c r="Q93" s="24">
        <v>15568.344827137291</v>
      </c>
      <c r="R93" s="24">
        <v>15924.003940494</v>
      </c>
      <c r="S93" s="24">
        <v>17425.919609083721</v>
      </c>
      <c r="T93" s="24">
        <v>17195.735176427566</v>
      </c>
      <c r="U93" s="24">
        <v>18163.928907473062</v>
      </c>
      <c r="V93" s="24">
        <v>17596.649708564732</v>
      </c>
      <c r="W93" s="24">
        <v>19366.326512367756</v>
      </c>
      <c r="X93" s="24">
        <v>22231.900432390299</v>
      </c>
      <c r="Y93" s="24">
        <v>20486.522640988285</v>
      </c>
      <c r="Z93" s="24">
        <v>23287.610169711192</v>
      </c>
      <c r="AA93" s="24">
        <v>23027.651389372491</v>
      </c>
      <c r="AB93" s="24">
        <v>24098.482088293222</v>
      </c>
      <c r="AC93" s="24">
        <v>23948.461176194021</v>
      </c>
      <c r="AD93" s="24">
        <v>26403.202656811245</v>
      </c>
      <c r="AE93" s="24">
        <v>24487.771011426208</v>
      </c>
    </row>
    <row r="94" spans="1:35" x14ac:dyDescent="0.35">
      <c r="A94" s="28" t="s">
        <v>40</v>
      </c>
      <c r="B94" s="28" t="s">
        <v>76</v>
      </c>
      <c r="C94" s="24">
        <v>70.134492639999891</v>
      </c>
      <c r="D94" s="24">
        <v>195.85083334999999</v>
      </c>
      <c r="E94" s="24">
        <v>356.409760823</v>
      </c>
      <c r="F94" s="24">
        <v>707.14353769800005</v>
      </c>
      <c r="G94" s="24">
        <v>1039.6142356699979</v>
      </c>
      <c r="H94" s="24">
        <v>1440.859580559998</v>
      </c>
      <c r="I94" s="24">
        <v>1746.2057607299987</v>
      </c>
      <c r="J94" s="24">
        <v>2115.0925351000001</v>
      </c>
      <c r="K94" s="24">
        <v>2374.5068618999981</v>
      </c>
      <c r="L94" s="24">
        <v>2753.4999905999998</v>
      </c>
      <c r="M94" s="24">
        <v>3058.3645362999991</v>
      </c>
      <c r="N94" s="24">
        <v>3654.2919059999999</v>
      </c>
      <c r="O94" s="24">
        <v>4113.7444127999988</v>
      </c>
      <c r="P94" s="24">
        <v>4352.5677797999997</v>
      </c>
      <c r="Q94" s="24">
        <v>4999.8500927999985</v>
      </c>
      <c r="R94" s="24">
        <v>5244.7654829999892</v>
      </c>
      <c r="S94" s="24">
        <v>5193.7485194999981</v>
      </c>
      <c r="T94" s="24">
        <v>5339.3474583999996</v>
      </c>
      <c r="U94" s="24">
        <v>5567.8214659999994</v>
      </c>
      <c r="V94" s="24">
        <v>5649.4259359999996</v>
      </c>
      <c r="W94" s="24">
        <v>6111.7442513999986</v>
      </c>
      <c r="X94" s="24">
        <v>6209.4037029999972</v>
      </c>
      <c r="Y94" s="24">
        <v>6205.7818536999994</v>
      </c>
      <c r="Z94" s="24">
        <v>6805.112926499999</v>
      </c>
      <c r="AA94" s="24">
        <v>6946.6397333000004</v>
      </c>
      <c r="AB94" s="24">
        <v>6533.2312929999989</v>
      </c>
      <c r="AC94" s="24">
        <v>6643.5611262999983</v>
      </c>
      <c r="AD94" s="24">
        <v>6884.6850350000004</v>
      </c>
      <c r="AE94" s="24">
        <v>6532.1391599999997</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8.8853381E-6</v>
      </c>
      <c r="D97" s="24">
        <v>9.1023009999999902E-6</v>
      </c>
      <c r="E97" s="24">
        <v>9.1142527000000001E-6</v>
      </c>
      <c r="F97" s="24">
        <v>9.0431251999999896E-6</v>
      </c>
      <c r="G97" s="24">
        <v>8.8901147999999891E-6</v>
      </c>
      <c r="H97" s="24">
        <v>9.2116931999999993E-6</v>
      </c>
      <c r="I97" s="24">
        <v>1.0956229200000001E-5</v>
      </c>
      <c r="J97" s="24">
        <v>1.1917502499999999E-5</v>
      </c>
      <c r="K97" s="24">
        <v>4.0920663999999903E-5</v>
      </c>
      <c r="L97" s="24">
        <v>4.2929968499999899E-5</v>
      </c>
      <c r="M97" s="24">
        <v>4.3410715999999998E-5</v>
      </c>
      <c r="N97" s="24">
        <v>4.4366066999999897E-5</v>
      </c>
      <c r="O97" s="24">
        <v>4.4019685E-5</v>
      </c>
      <c r="P97" s="24">
        <v>4.4335594999999901E-5</v>
      </c>
      <c r="Q97" s="24">
        <v>4.8173354999999999E-5</v>
      </c>
      <c r="R97" s="24">
        <v>4.9850839999999997E-5</v>
      </c>
      <c r="S97" s="24">
        <v>5.3607375999999897E-5</v>
      </c>
      <c r="T97" s="24">
        <v>5.2567374999999999E-5</v>
      </c>
      <c r="U97" s="24">
        <v>7.2715801999999991E-5</v>
      </c>
      <c r="V97" s="24">
        <v>7.5274871000000001E-5</v>
      </c>
      <c r="W97" s="24">
        <v>1.2453963700000001E-4</v>
      </c>
      <c r="X97" s="24">
        <v>1.16966737E-4</v>
      </c>
      <c r="Y97" s="24">
        <v>1.2736505499999999E-4</v>
      </c>
      <c r="Z97" s="24">
        <v>1.4328478000000001E-4</v>
      </c>
      <c r="AA97" s="24">
        <v>1.3443688599999991E-4</v>
      </c>
      <c r="AB97" s="24">
        <v>1.340708099999999E-4</v>
      </c>
      <c r="AC97" s="24">
        <v>1.3592877200000001E-4</v>
      </c>
      <c r="AD97" s="24">
        <v>1.7684272999999998E-4</v>
      </c>
      <c r="AE97" s="24">
        <v>1.5999314299999901E-4</v>
      </c>
    </row>
    <row r="98" spans="1:31" x14ac:dyDescent="0.35">
      <c r="A98" s="28" t="s">
        <v>130</v>
      </c>
      <c r="B98" s="28" t="s">
        <v>72</v>
      </c>
      <c r="C98" s="24">
        <v>100.019932</v>
      </c>
      <c r="D98" s="24">
        <v>398.96293200000002</v>
      </c>
      <c r="E98" s="24">
        <v>509.35398417369561</v>
      </c>
      <c r="F98" s="24">
        <v>2658.939745871895</v>
      </c>
      <c r="G98" s="24">
        <v>6159.3082550955478</v>
      </c>
      <c r="H98" s="24">
        <v>6747.2090060715009</v>
      </c>
      <c r="I98" s="24">
        <v>6673.1085101800772</v>
      </c>
      <c r="J98" s="24">
        <v>7154.1785880147081</v>
      </c>
      <c r="K98" s="24">
        <v>11698.640317645701</v>
      </c>
      <c r="L98" s="24">
        <v>12803.280850502229</v>
      </c>
      <c r="M98" s="24">
        <v>13601.714950930873</v>
      </c>
      <c r="N98" s="24">
        <v>14317.482503541663</v>
      </c>
      <c r="O98" s="24">
        <v>14045.81972351611</v>
      </c>
      <c r="P98" s="24">
        <v>13044.66224354628</v>
      </c>
      <c r="Q98" s="24">
        <v>14594.125074887723</v>
      </c>
      <c r="R98" s="24">
        <v>14703.601761331327</v>
      </c>
      <c r="S98" s="24">
        <v>13626.480415809641</v>
      </c>
      <c r="T98" s="24">
        <v>13043.67959035756</v>
      </c>
      <c r="U98" s="24">
        <v>13615.502909278699</v>
      </c>
      <c r="V98" s="24">
        <v>13371.863745063429</v>
      </c>
      <c r="W98" s="24">
        <v>13825.072013300376</v>
      </c>
      <c r="X98" s="24">
        <v>14405.072730205424</v>
      </c>
      <c r="Y98" s="24">
        <v>13117.225044030045</v>
      </c>
      <c r="Z98" s="24">
        <v>15416.485792679658</v>
      </c>
      <c r="AA98" s="24">
        <v>15283.628756428663</v>
      </c>
      <c r="AB98" s="24">
        <v>14759.882008575734</v>
      </c>
      <c r="AC98" s="24">
        <v>14250.573801877852</v>
      </c>
      <c r="AD98" s="24">
        <v>15640.999490805469</v>
      </c>
      <c r="AE98" s="24">
        <v>15009.393634004449</v>
      </c>
    </row>
    <row r="99" spans="1:31" x14ac:dyDescent="0.35">
      <c r="A99" s="28" t="s">
        <v>130</v>
      </c>
      <c r="B99" s="28" t="s">
        <v>76</v>
      </c>
      <c r="C99" s="24">
        <v>23.109656299999997</v>
      </c>
      <c r="D99" s="24">
        <v>66.192727000000005</v>
      </c>
      <c r="E99" s="24">
        <v>100.91936</v>
      </c>
      <c r="F99" s="24">
        <v>204.85101499999999</v>
      </c>
      <c r="G99" s="24">
        <v>291.178573999999</v>
      </c>
      <c r="H99" s="24">
        <v>404.46626999999899</v>
      </c>
      <c r="I99" s="24">
        <v>505.76989000000003</v>
      </c>
      <c r="J99" s="24">
        <v>615.22321999999997</v>
      </c>
      <c r="K99" s="24">
        <v>709.48451999999895</v>
      </c>
      <c r="L99" s="24">
        <v>829.22107000000005</v>
      </c>
      <c r="M99" s="24">
        <v>929.08042999999896</v>
      </c>
      <c r="N99" s="24">
        <v>1096.9473599999999</v>
      </c>
      <c r="O99" s="24">
        <v>1246.61778</v>
      </c>
      <c r="P99" s="24">
        <v>1347.7105299999998</v>
      </c>
      <c r="Q99" s="24">
        <v>1538.4444999999998</v>
      </c>
      <c r="R99" s="24">
        <v>1621.6214399999899</v>
      </c>
      <c r="S99" s="24">
        <v>1608.93975</v>
      </c>
      <c r="T99" s="24">
        <v>1657.2312999999999</v>
      </c>
      <c r="U99" s="24">
        <v>1739.4934800000001</v>
      </c>
      <c r="V99" s="24">
        <v>1768.8616000000002</v>
      </c>
      <c r="W99" s="24">
        <v>1924.6349299999999</v>
      </c>
      <c r="X99" s="24">
        <v>1950.0889999999999</v>
      </c>
      <c r="Y99" s="24">
        <v>1990.5244700000001</v>
      </c>
      <c r="Z99" s="24">
        <v>2204.9555799999998</v>
      </c>
      <c r="AA99" s="24">
        <v>2282.95253</v>
      </c>
      <c r="AB99" s="24">
        <v>2229.0214999999998</v>
      </c>
      <c r="AC99" s="24">
        <v>2214.5524599999999</v>
      </c>
      <c r="AD99" s="24">
        <v>2313.8879000000002</v>
      </c>
      <c r="AE99" s="24">
        <v>2308.75144</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5.8407050000000002E-6</v>
      </c>
      <c r="D102" s="24">
        <v>31.592008922887299</v>
      </c>
      <c r="E102" s="24">
        <v>32.316423965976</v>
      </c>
      <c r="F102" s="24">
        <v>39.380960891244698</v>
      </c>
      <c r="G102" s="24">
        <v>39.749258018093002</v>
      </c>
      <c r="H102" s="24">
        <v>38.941004095558</v>
      </c>
      <c r="I102" s="24">
        <v>37.874641864708003</v>
      </c>
      <c r="J102" s="24">
        <v>36.898875171383004</v>
      </c>
      <c r="K102" s="24">
        <v>35.429573749152404</v>
      </c>
      <c r="L102" s="24">
        <v>35.685664340563001</v>
      </c>
      <c r="M102" s="24">
        <v>35.136569813784</v>
      </c>
      <c r="N102" s="24">
        <v>35.729445492404004</v>
      </c>
      <c r="O102" s="24">
        <v>35.976317499642001</v>
      </c>
      <c r="P102" s="24">
        <v>35.41442907303</v>
      </c>
      <c r="Q102" s="24">
        <v>35.532591956135995</v>
      </c>
      <c r="R102" s="24">
        <v>35.360205961731005</v>
      </c>
      <c r="S102" s="24">
        <v>32.526961271830004</v>
      </c>
      <c r="T102" s="24">
        <v>32.764087986829999</v>
      </c>
      <c r="U102" s="24">
        <v>33.360664044720004</v>
      </c>
      <c r="V102" s="24">
        <v>1.4629195E-4</v>
      </c>
      <c r="W102" s="24">
        <v>9.2616480000000008E-3</v>
      </c>
      <c r="X102" s="24">
        <v>9.2191789999999992E-3</v>
      </c>
      <c r="Y102" s="24">
        <v>9.5725059999999997E-3</v>
      </c>
      <c r="Z102" s="24">
        <v>123.45403</v>
      </c>
      <c r="AA102" s="24">
        <v>120.51170999999999</v>
      </c>
      <c r="AB102" s="24">
        <v>344.54696999999999</v>
      </c>
      <c r="AC102" s="24">
        <v>344.34100000000001</v>
      </c>
      <c r="AD102" s="24">
        <v>338.41415000000001</v>
      </c>
      <c r="AE102" s="24">
        <v>348.83109999999999</v>
      </c>
    </row>
    <row r="103" spans="1:31" x14ac:dyDescent="0.35">
      <c r="A103" s="28" t="s">
        <v>131</v>
      </c>
      <c r="B103" s="28" t="s">
        <v>72</v>
      </c>
      <c r="C103" s="24">
        <v>41.356506000000003</v>
      </c>
      <c r="D103" s="24">
        <v>110.40815000000001</v>
      </c>
      <c r="E103" s="24">
        <v>166.90248671027399</v>
      </c>
      <c r="F103" s="24">
        <v>718.920538372593</v>
      </c>
      <c r="G103" s="24">
        <v>724.84015830031149</v>
      </c>
      <c r="H103" s="24">
        <v>613.77405869314396</v>
      </c>
      <c r="I103" s="24">
        <v>573.16280917478241</v>
      </c>
      <c r="J103" s="24">
        <v>755.78926060834704</v>
      </c>
      <c r="K103" s="24">
        <v>594.04786058990305</v>
      </c>
      <c r="L103" s="24">
        <v>683.90376135176996</v>
      </c>
      <c r="M103" s="24">
        <v>755.38991261902902</v>
      </c>
      <c r="N103" s="24">
        <v>1059.0306280121881</v>
      </c>
      <c r="O103" s="24">
        <v>970.8838383112859</v>
      </c>
      <c r="P103" s="24">
        <v>886.97549875921004</v>
      </c>
      <c r="Q103" s="24">
        <v>974.219539071903</v>
      </c>
      <c r="R103" s="24">
        <v>962.37216944582201</v>
      </c>
      <c r="S103" s="24">
        <v>3136.38096</v>
      </c>
      <c r="T103" s="24">
        <v>3258.0363399999997</v>
      </c>
      <c r="U103" s="24">
        <v>3417.8554400000003</v>
      </c>
      <c r="V103" s="24">
        <v>3160.6912000000002</v>
      </c>
      <c r="W103" s="24">
        <v>3859.4256999999998</v>
      </c>
      <c r="X103" s="24">
        <v>6106.4964</v>
      </c>
      <c r="Y103" s="24">
        <v>5746.33859999999</v>
      </c>
      <c r="Z103" s="24">
        <v>6095.6948400000001</v>
      </c>
      <c r="AA103" s="24">
        <v>5972.8773999999994</v>
      </c>
      <c r="AB103" s="24">
        <v>7741.7663600000005</v>
      </c>
      <c r="AC103" s="24">
        <v>7985.4302499999903</v>
      </c>
      <c r="AD103" s="24">
        <v>8494.1710600000006</v>
      </c>
      <c r="AE103" s="24">
        <v>7334.0605999999998</v>
      </c>
    </row>
    <row r="104" spans="1:31" x14ac:dyDescent="0.35">
      <c r="A104" s="28" t="s">
        <v>131</v>
      </c>
      <c r="B104" s="28" t="s">
        <v>76</v>
      </c>
      <c r="C104" s="24">
        <v>12.204868099999999</v>
      </c>
      <c r="D104" s="24">
        <v>40.632223400000001</v>
      </c>
      <c r="E104" s="24">
        <v>76.284161999999995</v>
      </c>
      <c r="F104" s="24">
        <v>162.03636299999999</v>
      </c>
      <c r="G104" s="24">
        <v>265.09613399999898</v>
      </c>
      <c r="H104" s="24">
        <v>355.98734999999999</v>
      </c>
      <c r="I104" s="24">
        <v>433.96625</v>
      </c>
      <c r="J104" s="24">
        <v>551.92061000000001</v>
      </c>
      <c r="K104" s="24">
        <v>651.14675</v>
      </c>
      <c r="L104" s="24">
        <v>749.75492999999994</v>
      </c>
      <c r="M104" s="24">
        <v>832.64012000000002</v>
      </c>
      <c r="N104" s="24">
        <v>979.63918000000001</v>
      </c>
      <c r="O104" s="24">
        <v>1127.26026</v>
      </c>
      <c r="P104" s="24">
        <v>1217.72046</v>
      </c>
      <c r="Q104" s="24">
        <v>1363.88624</v>
      </c>
      <c r="R104" s="24">
        <v>1411.4497200000001</v>
      </c>
      <c r="S104" s="24">
        <v>1393.05142</v>
      </c>
      <c r="T104" s="24">
        <v>1437.5081500000001</v>
      </c>
      <c r="U104" s="24">
        <v>1498.37508</v>
      </c>
      <c r="V104" s="24">
        <v>1551.4694099999999</v>
      </c>
      <c r="W104" s="24">
        <v>1659.4824299999991</v>
      </c>
      <c r="X104" s="24">
        <v>1720.3717199999999</v>
      </c>
      <c r="Y104" s="24">
        <v>1772.9457600000001</v>
      </c>
      <c r="Z104" s="24">
        <v>1823.5825</v>
      </c>
      <c r="AA104" s="24">
        <v>1805.6440200000002</v>
      </c>
      <c r="AB104" s="24">
        <v>1618.734079999999</v>
      </c>
      <c r="AC104" s="24">
        <v>1692.0352299999988</v>
      </c>
      <c r="AD104" s="24">
        <v>1655.16185</v>
      </c>
      <c r="AE104" s="24">
        <v>1407.19037</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139.62963126567271</v>
      </c>
      <c r="D107" s="24">
        <v>207.58154544069987</v>
      </c>
      <c r="E107" s="24">
        <v>198.74097339892143</v>
      </c>
      <c r="F107" s="24">
        <v>227.1153372072786</v>
      </c>
      <c r="G107" s="24">
        <v>199.80247421474741</v>
      </c>
      <c r="H107" s="24">
        <v>212.36879988002801</v>
      </c>
      <c r="I107" s="24">
        <v>200.69386876260938</v>
      </c>
      <c r="J107" s="24">
        <v>182.79435700339798</v>
      </c>
      <c r="K107" s="24">
        <v>152.6510319479255</v>
      </c>
      <c r="L107" s="24">
        <v>173.18588171875447</v>
      </c>
      <c r="M107" s="24">
        <v>166.342747311664</v>
      </c>
      <c r="N107" s="24">
        <v>177.93698904570002</v>
      </c>
      <c r="O107" s="24">
        <v>136.22973615509002</v>
      </c>
      <c r="P107" s="24">
        <v>123.07122752496201</v>
      </c>
      <c r="Q107" s="24">
        <v>140.06781585977299</v>
      </c>
      <c r="R107" s="24">
        <v>140.02665479287199</v>
      </c>
      <c r="S107" s="24">
        <v>130.11224241241001</v>
      </c>
      <c r="T107" s="24">
        <v>124.971292318908</v>
      </c>
      <c r="U107" s="24">
        <v>136.28566580206197</v>
      </c>
      <c r="V107" s="24">
        <v>125.499907427943</v>
      </c>
      <c r="W107" s="24">
        <v>47.953246869744902</v>
      </c>
      <c r="X107" s="24">
        <v>5.6645174E-5</v>
      </c>
      <c r="Y107" s="24">
        <v>6.2128469999999896E-5</v>
      </c>
      <c r="Z107" s="24">
        <v>6.9714819999999993E-5</v>
      </c>
      <c r="AA107" s="24">
        <v>6.4774790000000001E-5</v>
      </c>
      <c r="AB107" s="24">
        <v>6.4812295000000003E-5</v>
      </c>
      <c r="AC107" s="24">
        <v>6.6631180000000005E-5</v>
      </c>
      <c r="AD107" s="24">
        <v>1.7359256000000001E-4</v>
      </c>
      <c r="AE107" s="24">
        <v>1.827443E-4</v>
      </c>
    </row>
    <row r="108" spans="1:31" x14ac:dyDescent="0.35">
      <c r="A108" s="28" t="s">
        <v>132</v>
      </c>
      <c r="B108" s="28" t="s">
        <v>72</v>
      </c>
      <c r="C108" s="24">
        <v>0</v>
      </c>
      <c r="D108" s="24">
        <v>0</v>
      </c>
      <c r="E108" s="24">
        <v>8.0956859999999995E-6</v>
      </c>
      <c r="F108" s="24">
        <v>8.8657835000000006E-6</v>
      </c>
      <c r="G108" s="24">
        <v>8.8975139999999906E-6</v>
      </c>
      <c r="H108" s="24">
        <v>9.6878069999999998E-6</v>
      </c>
      <c r="I108" s="24">
        <v>9.4079780000000002E-6</v>
      </c>
      <c r="J108" s="24">
        <v>9.6225850000000006E-6</v>
      </c>
      <c r="K108" s="24">
        <v>1.0174811999999901E-5</v>
      </c>
      <c r="L108" s="24">
        <v>1.0496950999999901E-5</v>
      </c>
      <c r="M108" s="24">
        <v>1.1373649E-5</v>
      </c>
      <c r="N108" s="24">
        <v>1.6574557000000001E-5</v>
      </c>
      <c r="O108" s="24">
        <v>1.6326327E-5</v>
      </c>
      <c r="P108" s="24">
        <v>1.6015941999999998E-5</v>
      </c>
      <c r="Q108" s="24">
        <v>1.7081867999999999E-5</v>
      </c>
      <c r="R108" s="24">
        <v>1.9727962000000001E-5</v>
      </c>
      <c r="S108" s="24">
        <v>2.1289668E-5</v>
      </c>
      <c r="T108" s="24">
        <v>2.3781050000000002E-5</v>
      </c>
      <c r="U108" s="24">
        <v>3.0459214E-5</v>
      </c>
      <c r="V108" s="24">
        <v>3.0746259999999998E-5</v>
      </c>
      <c r="W108" s="24">
        <v>6.2873769999999897E-5</v>
      </c>
      <c r="X108" s="24">
        <v>6.1341445000000005E-5</v>
      </c>
      <c r="Y108" s="24">
        <v>6.0619889999999998E-5</v>
      </c>
      <c r="Z108" s="24">
        <v>6.7433000000000003E-5</v>
      </c>
      <c r="AA108" s="24">
        <v>6.5806424E-5</v>
      </c>
      <c r="AB108" s="24">
        <v>6.3913859999999894E-5</v>
      </c>
      <c r="AC108" s="24">
        <v>6.5484105999999995E-5</v>
      </c>
      <c r="AD108" s="24">
        <v>395.39861999999999</v>
      </c>
      <c r="AE108" s="24">
        <v>374.067779999999</v>
      </c>
    </row>
    <row r="109" spans="1:31" x14ac:dyDescent="0.35">
      <c r="A109" s="28" t="s">
        <v>132</v>
      </c>
      <c r="B109" s="28" t="s">
        <v>76</v>
      </c>
      <c r="C109" s="24">
        <v>17.209857800000002</v>
      </c>
      <c r="D109" s="24">
        <v>53.843257999999999</v>
      </c>
      <c r="E109" s="24">
        <v>122.90914599999999</v>
      </c>
      <c r="F109" s="24">
        <v>254.09465299999999</v>
      </c>
      <c r="G109" s="24">
        <v>367.46560499999998</v>
      </c>
      <c r="H109" s="24">
        <v>530.55153999999902</v>
      </c>
      <c r="I109" s="24">
        <v>627.97719999999993</v>
      </c>
      <c r="J109" s="24">
        <v>734.80311000000006</v>
      </c>
      <c r="K109" s="24">
        <v>775.91418999999905</v>
      </c>
      <c r="L109" s="24">
        <v>904.68593999999996</v>
      </c>
      <c r="M109" s="24">
        <v>994.35475999999994</v>
      </c>
      <c r="N109" s="24">
        <v>1219.8716999999999</v>
      </c>
      <c r="O109" s="24">
        <v>1341.080639999999</v>
      </c>
      <c r="P109" s="24">
        <v>1368.3196</v>
      </c>
      <c r="Q109" s="24">
        <v>1619.2702299999989</v>
      </c>
      <c r="R109" s="24">
        <v>1713.91077</v>
      </c>
      <c r="S109" s="24">
        <v>1686.8588599999998</v>
      </c>
      <c r="T109" s="24">
        <v>1726.8431799999998</v>
      </c>
      <c r="U109" s="24">
        <v>1797.8204499999999</v>
      </c>
      <c r="V109" s="24">
        <v>1789.0305499999999</v>
      </c>
      <c r="W109" s="24">
        <v>1955.6574499999999</v>
      </c>
      <c r="X109" s="24">
        <v>1950.7194799999991</v>
      </c>
      <c r="Y109" s="24">
        <v>1853.9299999999998</v>
      </c>
      <c r="Z109" s="24">
        <v>2158.0708999999997</v>
      </c>
      <c r="AA109" s="24">
        <v>2221.13294</v>
      </c>
      <c r="AB109" s="24">
        <v>2064.2182000000003</v>
      </c>
      <c r="AC109" s="24">
        <v>2118.5617400000001</v>
      </c>
      <c r="AD109" s="24">
        <v>2291.9492</v>
      </c>
      <c r="AE109" s="24">
        <v>2201.8074999999999</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127.089098409586</v>
      </c>
      <c r="D112" s="24">
        <v>127.14211511427601</v>
      </c>
      <c r="E112" s="24">
        <v>130.21061337399169</v>
      </c>
      <c r="F112" s="24">
        <v>134.64052585110562</v>
      </c>
      <c r="G112" s="24">
        <v>121.40327124189939</v>
      </c>
      <c r="H112" s="24">
        <v>122.31201461512849</v>
      </c>
      <c r="I112" s="24">
        <v>116.66664194324291</v>
      </c>
      <c r="J112" s="24">
        <v>110.48267164241001</v>
      </c>
      <c r="K112" s="24">
        <v>104.89977308090599</v>
      </c>
      <c r="L112" s="24">
        <v>101.790809398307</v>
      </c>
      <c r="M112" s="24">
        <v>99.335371604388001</v>
      </c>
      <c r="N112" s="24">
        <v>103.19169735095399</v>
      </c>
      <c r="O112" s="24">
        <v>100.81538138841</v>
      </c>
      <c r="P112" s="24">
        <v>75.569017855828008</v>
      </c>
      <c r="Q112" s="24">
        <v>79.446950581213997</v>
      </c>
      <c r="R112" s="24">
        <v>80.341234312614006</v>
      </c>
      <c r="S112" s="24">
        <v>77.991185992614987</v>
      </c>
      <c r="T112" s="24">
        <v>77.419257571087996</v>
      </c>
      <c r="U112" s="24">
        <v>77.965856293342</v>
      </c>
      <c r="V112" s="24">
        <v>72.958157869009995</v>
      </c>
      <c r="W112" s="24">
        <v>77.834889921519988</v>
      </c>
      <c r="X112" s="24">
        <v>76.83676515226</v>
      </c>
      <c r="Y112" s="24">
        <v>74.45953210943</v>
      </c>
      <c r="Z112" s="24">
        <v>188.95483000000002</v>
      </c>
      <c r="AA112" s="24">
        <v>209.371655</v>
      </c>
      <c r="AB112" s="24">
        <v>202.59007999999901</v>
      </c>
      <c r="AC112" s="24">
        <v>201.31729999999999</v>
      </c>
      <c r="AD112" s="24">
        <v>199.93031500000001</v>
      </c>
      <c r="AE112" s="24">
        <v>196.07029999999901</v>
      </c>
    </row>
    <row r="113" spans="1:31" x14ac:dyDescent="0.35">
      <c r="A113" s="28" t="s">
        <v>133</v>
      </c>
      <c r="B113" s="28" t="s">
        <v>72</v>
      </c>
      <c r="C113" s="24">
        <v>0</v>
      </c>
      <c r="D113" s="24">
        <v>0</v>
      </c>
      <c r="E113" s="24">
        <v>6.2229399999999996E-6</v>
      </c>
      <c r="F113" s="24">
        <v>6.0433044000000001E-6</v>
      </c>
      <c r="G113" s="24">
        <v>5.9233415999999998E-6</v>
      </c>
      <c r="H113" s="24">
        <v>6.1559217000000002E-6</v>
      </c>
      <c r="I113" s="24">
        <v>6.1675795999999904E-6</v>
      </c>
      <c r="J113" s="24">
        <v>6.4474033999999999E-6</v>
      </c>
      <c r="K113" s="24">
        <v>6.7030059999999998E-6</v>
      </c>
      <c r="L113" s="24">
        <v>7.1329836999999999E-6</v>
      </c>
      <c r="M113" s="24">
        <v>7.5317179999999902E-6</v>
      </c>
      <c r="N113" s="24">
        <v>9.6704559999999996E-6</v>
      </c>
      <c r="O113" s="24">
        <v>9.6160619999999902E-6</v>
      </c>
      <c r="P113" s="24">
        <v>9.490369E-6</v>
      </c>
      <c r="Q113" s="24">
        <v>1.0620877000000001E-5</v>
      </c>
      <c r="R113" s="24">
        <v>1.1988479E-5</v>
      </c>
      <c r="S113" s="24">
        <v>1.2906964E-5</v>
      </c>
      <c r="T113" s="24">
        <v>1.4017438E-5</v>
      </c>
      <c r="U113" s="24">
        <v>1.4647927E-5</v>
      </c>
      <c r="V113" s="24">
        <v>1.4805579E-5</v>
      </c>
      <c r="W113" s="24">
        <v>2.73225889999999E-5</v>
      </c>
      <c r="X113" s="24">
        <v>2.6767728000000001E-5</v>
      </c>
      <c r="Y113" s="24">
        <v>2.66585799999999E-5</v>
      </c>
      <c r="Z113" s="24">
        <v>3.9704274999999997E-5</v>
      </c>
      <c r="AA113" s="24">
        <v>3.9046084999999998E-5</v>
      </c>
      <c r="AB113" s="24">
        <v>3.8060018000000001E-5</v>
      </c>
      <c r="AC113" s="24">
        <v>3.8723505000000003E-5</v>
      </c>
      <c r="AD113" s="24">
        <v>3.9043505E-5</v>
      </c>
      <c r="AE113" s="24">
        <v>3.9847262000000003E-5</v>
      </c>
    </row>
    <row r="114" spans="1:31" x14ac:dyDescent="0.35">
      <c r="A114" s="28" t="s">
        <v>133</v>
      </c>
      <c r="B114" s="28" t="s">
        <v>76</v>
      </c>
      <c r="C114" s="24">
        <v>17.239627499999898</v>
      </c>
      <c r="D114" s="24">
        <v>34.038352700000004</v>
      </c>
      <c r="E114" s="24">
        <v>55.573600999999996</v>
      </c>
      <c r="F114" s="24">
        <v>84.801868999999996</v>
      </c>
      <c r="G114" s="24">
        <v>112.551608</v>
      </c>
      <c r="H114" s="24">
        <v>144.60377099999999</v>
      </c>
      <c r="I114" s="24">
        <v>167.62142399999902</v>
      </c>
      <c r="J114" s="24">
        <v>199.79046999999997</v>
      </c>
      <c r="K114" s="24">
        <v>220.51836799999998</v>
      </c>
      <c r="L114" s="24">
        <v>246.69832</v>
      </c>
      <c r="M114" s="24">
        <v>273.99671000000001</v>
      </c>
      <c r="N114" s="24">
        <v>321.468773</v>
      </c>
      <c r="O114" s="24">
        <v>358.70824699999991</v>
      </c>
      <c r="P114" s="24">
        <v>372.89415999999994</v>
      </c>
      <c r="Q114" s="24">
        <v>423.01472999999999</v>
      </c>
      <c r="R114" s="24">
        <v>439.72512399999999</v>
      </c>
      <c r="S114" s="24">
        <v>450.275343999999</v>
      </c>
      <c r="T114" s="24">
        <v>461.58954999999997</v>
      </c>
      <c r="U114" s="24">
        <v>471.65262999999999</v>
      </c>
      <c r="V114" s="24">
        <v>476.99124</v>
      </c>
      <c r="W114" s="24">
        <v>505.30851000000001</v>
      </c>
      <c r="X114" s="24">
        <v>522.53255999999897</v>
      </c>
      <c r="Y114" s="24">
        <v>522.44103499999994</v>
      </c>
      <c r="Z114" s="24">
        <v>543.92999999999995</v>
      </c>
      <c r="AA114" s="24">
        <v>557.49170000000004</v>
      </c>
      <c r="AB114" s="24">
        <v>547.45595400000002</v>
      </c>
      <c r="AC114" s="24">
        <v>544.24909500000001</v>
      </c>
      <c r="AD114" s="24">
        <v>541.22717</v>
      </c>
      <c r="AE114" s="24">
        <v>535.79687999999999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5.7286114999999901E-6</v>
      </c>
      <c r="D117" s="24">
        <v>5.9315540000000001E-6</v>
      </c>
      <c r="E117" s="24">
        <v>5.8554549999999902E-6</v>
      </c>
      <c r="F117" s="24">
        <v>5.8657792999999997E-6</v>
      </c>
      <c r="G117" s="24">
        <v>6.1430354999999999E-6</v>
      </c>
      <c r="H117" s="24">
        <v>6.3449574999999998E-6</v>
      </c>
      <c r="I117" s="24">
        <v>6.9980106000000001E-6</v>
      </c>
      <c r="J117" s="24">
        <v>8.0656589999999992E-6</v>
      </c>
      <c r="K117" s="24">
        <v>1.1634336E-5</v>
      </c>
      <c r="L117" s="24">
        <v>1.2618639999999999E-5</v>
      </c>
      <c r="M117" s="24">
        <v>1.3045624999999999E-5</v>
      </c>
      <c r="N117" s="24">
        <v>1.5644848000000001E-5</v>
      </c>
      <c r="O117" s="24">
        <v>1.6066357000000002E-5</v>
      </c>
      <c r="P117" s="24">
        <v>1.7016416999999998E-5</v>
      </c>
      <c r="Q117" s="24">
        <v>1.9272159999999999E-5</v>
      </c>
      <c r="R117" s="24">
        <v>2.0923643999999899E-5</v>
      </c>
      <c r="S117" s="24">
        <v>2.0791518000000002E-5</v>
      </c>
      <c r="T117" s="24">
        <v>2.1654764999999999E-5</v>
      </c>
      <c r="U117" s="24">
        <v>2.7249209000000001E-5</v>
      </c>
      <c r="V117" s="24">
        <v>2.8740370000000001E-5</v>
      </c>
      <c r="W117" s="24">
        <v>3.5829079999999997E-5</v>
      </c>
      <c r="X117" s="24">
        <v>3.4335207999999998E-5</v>
      </c>
      <c r="Y117" s="24">
        <v>3.7015267000000001E-5</v>
      </c>
      <c r="Z117" s="24">
        <v>4.1009636E-5</v>
      </c>
      <c r="AA117" s="24">
        <v>3.8988003999999998E-5</v>
      </c>
      <c r="AB117" s="24">
        <v>3.9994207000000003E-5</v>
      </c>
      <c r="AC117" s="24">
        <v>4.2141779999999901E-5</v>
      </c>
      <c r="AD117" s="24">
        <v>5.8013159999999999E-5</v>
      </c>
      <c r="AE117" s="24">
        <v>5.8468146999999999E-5</v>
      </c>
    </row>
    <row r="118" spans="1:31" x14ac:dyDescent="0.35">
      <c r="A118" s="28" t="s">
        <v>134</v>
      </c>
      <c r="B118" s="28" t="s">
        <v>72</v>
      </c>
      <c r="C118" s="24">
        <v>0</v>
      </c>
      <c r="D118" s="24">
        <v>0</v>
      </c>
      <c r="E118" s="24">
        <v>1.6081916999999999E-5</v>
      </c>
      <c r="F118" s="24">
        <v>1.6729617999999999E-5</v>
      </c>
      <c r="G118" s="24">
        <v>1.8344111999999999E-5</v>
      </c>
      <c r="H118" s="24">
        <v>1.9550632500000001E-5</v>
      </c>
      <c r="I118" s="24">
        <v>2.1397870499999902E-5</v>
      </c>
      <c r="J118" s="24">
        <v>2.2114142E-5</v>
      </c>
      <c r="K118" s="24">
        <v>2.4511734000000001E-5</v>
      </c>
      <c r="L118" s="24">
        <v>2.7096093000000001E-5</v>
      </c>
      <c r="M118" s="24">
        <v>3.1107145000000002E-5</v>
      </c>
      <c r="N118" s="24">
        <v>8.4239992999999899E-5</v>
      </c>
      <c r="O118" s="24">
        <v>1.3534938200000001E-4</v>
      </c>
      <c r="P118" s="24">
        <v>1.40047115E-4</v>
      </c>
      <c r="Q118" s="24">
        <v>1.8547491999999999E-4</v>
      </c>
      <c r="R118" s="24">
        <v>258.02997800041004</v>
      </c>
      <c r="S118" s="24">
        <v>663.05819907745001</v>
      </c>
      <c r="T118" s="24">
        <v>894.01920827151901</v>
      </c>
      <c r="U118" s="24">
        <v>1130.57051308722</v>
      </c>
      <c r="V118" s="24">
        <v>1064.0947179494599</v>
      </c>
      <c r="W118" s="24">
        <v>1681.8287088710201</v>
      </c>
      <c r="X118" s="24">
        <v>1720.3312140756998</v>
      </c>
      <c r="Y118" s="24">
        <v>1622.9589096797799</v>
      </c>
      <c r="Z118" s="24">
        <v>1775.42942989426</v>
      </c>
      <c r="AA118" s="24">
        <v>1771.14512809132</v>
      </c>
      <c r="AB118" s="24">
        <v>1596.8336177436099</v>
      </c>
      <c r="AC118" s="24">
        <v>1712.4570201085698</v>
      </c>
      <c r="AD118" s="24">
        <v>1872.63344696227</v>
      </c>
      <c r="AE118" s="24">
        <v>1770.2489575745001</v>
      </c>
    </row>
    <row r="119" spans="1:31" x14ac:dyDescent="0.35">
      <c r="A119" s="28" t="s">
        <v>134</v>
      </c>
      <c r="B119" s="28" t="s">
        <v>76</v>
      </c>
      <c r="C119" s="24">
        <v>0.37048293999999998</v>
      </c>
      <c r="D119" s="24">
        <v>1.14427225</v>
      </c>
      <c r="E119" s="24">
        <v>0.72349182300000003</v>
      </c>
      <c r="F119" s="24">
        <v>1.359637698</v>
      </c>
      <c r="G119" s="24">
        <v>3.3223146699999999</v>
      </c>
      <c r="H119" s="24">
        <v>5.2506495599999994</v>
      </c>
      <c r="I119" s="24">
        <v>10.87099673</v>
      </c>
      <c r="J119" s="24">
        <v>13.3551251</v>
      </c>
      <c r="K119" s="24">
        <v>17.443033899999989</v>
      </c>
      <c r="L119" s="24">
        <v>23.1397306</v>
      </c>
      <c r="M119" s="24">
        <v>28.292516299999999</v>
      </c>
      <c r="N119" s="24">
        <v>36.364893000000002</v>
      </c>
      <c r="O119" s="24">
        <v>40.077485799999991</v>
      </c>
      <c r="P119" s="24">
        <v>45.923029799999988</v>
      </c>
      <c r="Q119" s="24">
        <v>55.234392799999895</v>
      </c>
      <c r="R119" s="24">
        <v>58.058428999999904</v>
      </c>
      <c r="S119" s="24">
        <v>54.6231455</v>
      </c>
      <c r="T119" s="24">
        <v>56.175278399999996</v>
      </c>
      <c r="U119" s="24">
        <v>60.479825999999903</v>
      </c>
      <c r="V119" s="24">
        <v>63.073135999999998</v>
      </c>
      <c r="W119" s="24">
        <v>66.660931399999996</v>
      </c>
      <c r="X119" s="24">
        <v>65.690943000000004</v>
      </c>
      <c r="Y119" s="24">
        <v>65.940588700000006</v>
      </c>
      <c r="Z119" s="24">
        <v>74.573946500000005</v>
      </c>
      <c r="AA119" s="24">
        <v>79.418543299999996</v>
      </c>
      <c r="AB119" s="24">
        <v>73.801558999999997</v>
      </c>
      <c r="AC119" s="24">
        <v>74.162601299999992</v>
      </c>
      <c r="AD119" s="24">
        <v>82.458914999999905</v>
      </c>
      <c r="AE119" s="24">
        <v>78.592969999999994</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18636.502341171512</v>
      </c>
      <c r="D124" s="24">
        <v>21296.175603637574</v>
      </c>
      <c r="E124" s="24">
        <v>23859.555665082968</v>
      </c>
      <c r="F124" s="24">
        <v>25771.274164765466</v>
      </c>
      <c r="G124" s="24">
        <v>27749.263390090437</v>
      </c>
      <c r="H124" s="24">
        <v>32561.902046944</v>
      </c>
      <c r="I124" s="24">
        <v>35479.766300962365</v>
      </c>
      <c r="J124" s="24">
        <v>34674.158313836779</v>
      </c>
      <c r="K124" s="24">
        <v>38953.180885695911</v>
      </c>
      <c r="L124" s="24">
        <v>42928.693271624456</v>
      </c>
      <c r="M124" s="24">
        <v>46384.398078408005</v>
      </c>
      <c r="N124" s="24">
        <v>49788.544096235251</v>
      </c>
      <c r="O124" s="24">
        <v>51177.089967517211</v>
      </c>
      <c r="P124" s="24">
        <v>51859.012683933979</v>
      </c>
      <c r="Q124" s="24">
        <v>58020.538126725209</v>
      </c>
      <c r="R124" s="24">
        <v>60153.103650643061</v>
      </c>
      <c r="S124" s="24">
        <v>56528.469897789022</v>
      </c>
      <c r="T124" s="24">
        <v>61409.076128242741</v>
      </c>
      <c r="U124" s="24">
        <v>66054.788045752197</v>
      </c>
      <c r="V124" s="24">
        <v>69386.45825738342</v>
      </c>
      <c r="W124" s="24">
        <v>71508.057550020225</v>
      </c>
      <c r="X124" s="24">
        <v>71718.372503206585</v>
      </c>
      <c r="Y124" s="24">
        <v>71595.784812544021</v>
      </c>
      <c r="Z124" s="24">
        <v>78884.23741901778</v>
      </c>
      <c r="AA124" s="24">
        <v>80974.25567212695</v>
      </c>
      <c r="AB124" s="24">
        <v>74821.334477669036</v>
      </c>
      <c r="AC124" s="24">
        <v>80873.365589725858</v>
      </c>
      <c r="AD124" s="24">
        <v>86578.437681704905</v>
      </c>
      <c r="AE124" s="24">
        <v>90153.590320211573</v>
      </c>
    </row>
    <row r="125" spans="1:31" collapsed="1" x14ac:dyDescent="0.35">
      <c r="A125" s="28" t="s">
        <v>40</v>
      </c>
      <c r="B125" s="28" t="s">
        <v>77</v>
      </c>
      <c r="C125" s="24">
        <v>289.08255668178072</v>
      </c>
      <c r="D125" s="24">
        <v>553.41147607014932</v>
      </c>
      <c r="E125" s="24">
        <v>879.32333702783194</v>
      </c>
      <c r="F125" s="24">
        <v>1198.3192768215531</v>
      </c>
      <c r="G125" s="24">
        <v>1524.239558894928</v>
      </c>
      <c r="H125" s="24">
        <v>1785.9113675413669</v>
      </c>
      <c r="I125" s="24">
        <v>2039.4169312906824</v>
      </c>
      <c r="J125" s="24">
        <v>2233.4575246211257</v>
      </c>
      <c r="K125" s="24">
        <v>2396.2807316581552</v>
      </c>
      <c r="L125" s="24">
        <v>2600.0320296885875</v>
      </c>
      <c r="M125" s="24">
        <v>2830.3765591463648</v>
      </c>
      <c r="N125" s="24">
        <v>3114.8738784969973</v>
      </c>
      <c r="O125" s="24">
        <v>3427.4557573538918</v>
      </c>
      <c r="P125" s="24">
        <v>3668.3455724397827</v>
      </c>
      <c r="Q125" s="24">
        <v>3912.3596082758827</v>
      </c>
      <c r="R125" s="24">
        <v>3889.5232128804855</v>
      </c>
      <c r="S125" s="24">
        <v>3877.4013914273928</v>
      </c>
      <c r="T125" s="24">
        <v>3863.8922302868314</v>
      </c>
      <c r="U125" s="24">
        <v>3861.1924704155858</v>
      </c>
      <c r="V125" s="24">
        <v>3822.1599227999081</v>
      </c>
      <c r="W125" s="24">
        <v>3810.8000507492975</v>
      </c>
      <c r="X125" s="24">
        <v>3799.2905169610881</v>
      </c>
      <c r="Y125" s="24">
        <v>3801.8187507953103</v>
      </c>
      <c r="Z125" s="24">
        <v>3763.6496824866754</v>
      </c>
      <c r="AA125" s="24">
        <v>3732.6178651622449</v>
      </c>
      <c r="AB125" s="24">
        <v>3625.5951221592391</v>
      </c>
      <c r="AC125" s="24">
        <v>3539.3919345076333</v>
      </c>
      <c r="AD125" s="24">
        <v>3433.4204299189551</v>
      </c>
      <c r="AE125" s="24">
        <v>3334.2142680408911</v>
      </c>
    </row>
    <row r="126" spans="1:31" collapsed="1" x14ac:dyDescent="0.35">
      <c r="A126" s="28" t="s">
        <v>40</v>
      </c>
      <c r="B126" s="28" t="s">
        <v>78</v>
      </c>
      <c r="C126" s="24">
        <v>245.58522143310239</v>
      </c>
      <c r="D126" s="24">
        <v>470.04026310153216</v>
      </c>
      <c r="E126" s="24">
        <v>747.03388996028752</v>
      </c>
      <c r="F126" s="24">
        <v>1017.8987072617999</v>
      </c>
      <c r="G126" s="24">
        <v>1294.7793911085118</v>
      </c>
      <c r="H126" s="24">
        <v>1517.350931848048</v>
      </c>
      <c r="I126" s="24">
        <v>1732.5217877900827</v>
      </c>
      <c r="J126" s="24">
        <v>1897.2746476924397</v>
      </c>
      <c r="K126" s="24">
        <v>2035.9512608567375</v>
      </c>
      <c r="L126" s="24">
        <v>2208.8365986411513</v>
      </c>
      <c r="M126" s="24">
        <v>2405.2048221275722</v>
      </c>
      <c r="N126" s="24">
        <v>2646.0063943216755</v>
      </c>
      <c r="O126" s="24">
        <v>2911.0472953748645</v>
      </c>
      <c r="P126" s="24">
        <v>3116.3282605248587</v>
      </c>
      <c r="Q126" s="24">
        <v>3324.2926194739221</v>
      </c>
      <c r="R126" s="24">
        <v>3304.4768934355916</v>
      </c>
      <c r="S126" s="24">
        <v>3293.6855714129451</v>
      </c>
      <c r="T126" s="24">
        <v>3282.0551760935696</v>
      </c>
      <c r="U126" s="24">
        <v>3278.9377629604305</v>
      </c>
      <c r="V126" s="24">
        <v>3247.9543200023099</v>
      </c>
      <c r="W126" s="24">
        <v>3237.3407260311724</v>
      </c>
      <c r="X126" s="24">
        <v>3226.1786437432365</v>
      </c>
      <c r="Y126" s="24">
        <v>3229.4336128024975</v>
      </c>
      <c r="Z126" s="24">
        <v>3196.5269934599282</v>
      </c>
      <c r="AA126" s="24">
        <v>3171.0197941007573</v>
      </c>
      <c r="AB126" s="24">
        <v>3079.0846431735081</v>
      </c>
      <c r="AC126" s="24">
        <v>3005.6560258700506</v>
      </c>
      <c r="AD126" s="24">
        <v>2916.2305883870004</v>
      </c>
      <c r="AE126" s="24">
        <v>2831.8460722037489</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5445.9960835313659</v>
      </c>
      <c r="D129" s="24">
        <v>6315.4273008425107</v>
      </c>
      <c r="E129" s="24">
        <v>6791.1719810545201</v>
      </c>
      <c r="F129" s="24">
        <v>7427.6233716510196</v>
      </c>
      <c r="G129" s="24">
        <v>7999.3195228587001</v>
      </c>
      <c r="H129" s="24">
        <v>9682.4256997863195</v>
      </c>
      <c r="I129" s="24">
        <v>10385.013126999289</v>
      </c>
      <c r="J129" s="24">
        <v>10051.828711589829</v>
      </c>
      <c r="K129" s="24">
        <v>11126.869238700649</v>
      </c>
      <c r="L129" s="24">
        <v>12585.014975916629</v>
      </c>
      <c r="M129" s="24">
        <v>14076.606895240941</v>
      </c>
      <c r="N129" s="24">
        <v>14726.835495102128</v>
      </c>
      <c r="O129" s="24">
        <v>15434.603163650321</v>
      </c>
      <c r="P129" s="24">
        <v>15641.993446619201</v>
      </c>
      <c r="Q129" s="24">
        <v>18064.8476479085</v>
      </c>
      <c r="R129" s="24">
        <v>18525.398869981022</v>
      </c>
      <c r="S129" s="24">
        <v>17337.00540489754</v>
      </c>
      <c r="T129" s="24">
        <v>18515.270738543972</v>
      </c>
      <c r="U129" s="24">
        <v>20344.133938359089</v>
      </c>
      <c r="V129" s="24">
        <v>21983.690164555977</v>
      </c>
      <c r="W129" s="24">
        <v>22026.141433784462</v>
      </c>
      <c r="X129" s="24">
        <v>22436.170663820332</v>
      </c>
      <c r="Y129" s="24">
        <v>22344.43489012574</v>
      </c>
      <c r="Z129" s="24">
        <v>25325.868984528621</v>
      </c>
      <c r="AA129" s="24">
        <v>25691.496773441941</v>
      </c>
      <c r="AB129" s="24">
        <v>23578.771041714303</v>
      </c>
      <c r="AC129" s="24">
        <v>24989.718719312208</v>
      </c>
      <c r="AD129" s="24">
        <v>27272.962510921221</v>
      </c>
      <c r="AE129" s="24">
        <v>29134.359779427359</v>
      </c>
    </row>
    <row r="130" spans="1:31" x14ac:dyDescent="0.35">
      <c r="A130" s="28" t="s">
        <v>130</v>
      </c>
      <c r="B130" s="28" t="s">
        <v>77</v>
      </c>
      <c r="C130" s="24">
        <v>100.75899318218201</v>
      </c>
      <c r="D130" s="24">
        <v>185.47930944251999</v>
      </c>
      <c r="E130" s="24">
        <v>267.2013734204765</v>
      </c>
      <c r="F130" s="24">
        <v>351.38602616310101</v>
      </c>
      <c r="G130" s="24">
        <v>446.22253579235047</v>
      </c>
      <c r="H130" s="24">
        <v>517.41577515602</v>
      </c>
      <c r="I130" s="24">
        <v>586.90889828491004</v>
      </c>
      <c r="J130" s="24">
        <v>646.97990831995003</v>
      </c>
      <c r="K130" s="24">
        <v>703.55814253938001</v>
      </c>
      <c r="L130" s="24">
        <v>773.73512604999496</v>
      </c>
      <c r="M130" s="24">
        <v>851.71982733607001</v>
      </c>
      <c r="N130" s="24">
        <v>945.85001350021003</v>
      </c>
      <c r="O130" s="24">
        <v>1041.86002095556</v>
      </c>
      <c r="P130" s="24">
        <v>1117.9401132335649</v>
      </c>
      <c r="Q130" s="24">
        <v>1200.8322593662699</v>
      </c>
      <c r="R130" s="24">
        <v>1195.082295186995</v>
      </c>
      <c r="S130" s="24">
        <v>1193.1005632438651</v>
      </c>
      <c r="T130" s="24">
        <v>1191.8640129737848</v>
      </c>
      <c r="U130" s="24">
        <v>1198.8606861820199</v>
      </c>
      <c r="V130" s="24">
        <v>1191.2806807403551</v>
      </c>
      <c r="W130" s="24">
        <v>1195.10366517639</v>
      </c>
      <c r="X130" s="24">
        <v>1196.032643920895</v>
      </c>
      <c r="Y130" s="24">
        <v>1199.27598145294</v>
      </c>
      <c r="Z130" s="24">
        <v>1193.842772102355</v>
      </c>
      <c r="AA130" s="24">
        <v>1188.90083870697</v>
      </c>
      <c r="AB130" s="24">
        <v>1158.353541202305</v>
      </c>
      <c r="AC130" s="24">
        <v>1135.2614445476499</v>
      </c>
      <c r="AD130" s="24">
        <v>1104.6989783172601</v>
      </c>
      <c r="AE130" s="24">
        <v>1077.1606695637702</v>
      </c>
    </row>
    <row r="131" spans="1:31" x14ac:dyDescent="0.35">
      <c r="A131" s="28" t="s">
        <v>130</v>
      </c>
      <c r="B131" s="28" t="s">
        <v>78</v>
      </c>
      <c r="C131" s="24">
        <v>85.594637715339502</v>
      </c>
      <c r="D131" s="24">
        <v>157.537649526596</v>
      </c>
      <c r="E131" s="24">
        <v>227.094398913383</v>
      </c>
      <c r="F131" s="24">
        <v>298.46285298681249</v>
      </c>
      <c r="G131" s="24">
        <v>379.11819384765602</v>
      </c>
      <c r="H131" s="24">
        <v>439.60963323593097</v>
      </c>
      <c r="I131" s="24">
        <v>498.61486258888198</v>
      </c>
      <c r="J131" s="24">
        <v>549.31189187621999</v>
      </c>
      <c r="K131" s="24">
        <v>597.45365721892995</v>
      </c>
      <c r="L131" s="24">
        <v>657.52518030929491</v>
      </c>
      <c r="M131" s="24">
        <v>723.72799732684996</v>
      </c>
      <c r="N131" s="24">
        <v>803.67775153160005</v>
      </c>
      <c r="O131" s="24">
        <v>884.91241793059999</v>
      </c>
      <c r="P131" s="24">
        <v>950.09702907180497</v>
      </c>
      <c r="Q131" s="24">
        <v>1020.54792106628</v>
      </c>
      <c r="R131" s="24">
        <v>1015.395765509605</v>
      </c>
      <c r="S131" s="24">
        <v>1013.767808877945</v>
      </c>
      <c r="T131" s="24">
        <v>1012.089190248485</v>
      </c>
      <c r="U131" s="24">
        <v>1017.75448964691</v>
      </c>
      <c r="V131" s="24">
        <v>1012.399761333465</v>
      </c>
      <c r="W131" s="24">
        <v>1015.285656937595</v>
      </c>
      <c r="X131" s="24">
        <v>1015.580921215055</v>
      </c>
      <c r="Y131" s="24">
        <v>1018.87238327026</v>
      </c>
      <c r="Z131" s="24">
        <v>1013.931691284175</v>
      </c>
      <c r="AA131" s="24">
        <v>1009.46958276367</v>
      </c>
      <c r="AB131" s="24">
        <v>983.51182089232998</v>
      </c>
      <c r="AC131" s="24">
        <v>964.60259943866492</v>
      </c>
      <c r="AD131" s="24">
        <v>938.03175863646993</v>
      </c>
      <c r="AE131" s="24">
        <v>915.32976604461498</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5622.2982860200536</v>
      </c>
      <c r="D134" s="24">
        <v>6528.5619550715201</v>
      </c>
      <c r="E134" s="24">
        <v>7102.6907442967095</v>
      </c>
      <c r="F134" s="24">
        <v>7456.7358496615198</v>
      </c>
      <c r="G134" s="24">
        <v>8289.4805437885989</v>
      </c>
      <c r="H134" s="24">
        <v>9575.3911365149397</v>
      </c>
      <c r="I134" s="24">
        <v>10393.50422023618</v>
      </c>
      <c r="J134" s="24">
        <v>9479.64173037605</v>
      </c>
      <c r="K134" s="24">
        <v>11074.427698569121</v>
      </c>
      <c r="L134" s="24">
        <v>12203.22407512622</v>
      </c>
      <c r="M134" s="24">
        <v>13716.86219730057</v>
      </c>
      <c r="N134" s="24">
        <v>14538.36413441832</v>
      </c>
      <c r="O134" s="24">
        <v>14817.731341363051</v>
      </c>
      <c r="P134" s="24">
        <v>15670.539562648741</v>
      </c>
      <c r="Q134" s="24">
        <v>17415.521322074368</v>
      </c>
      <c r="R134" s="24">
        <v>18097.95493724753</v>
      </c>
      <c r="S134" s="24">
        <v>15948.967869510281</v>
      </c>
      <c r="T134" s="24">
        <v>17954.16185319627</v>
      </c>
      <c r="U134" s="24">
        <v>19228.499816998868</v>
      </c>
      <c r="V134" s="24">
        <v>20891.523891881581</v>
      </c>
      <c r="W134" s="24">
        <v>21207.573695502608</v>
      </c>
      <c r="X134" s="24">
        <v>21007.981164963712</v>
      </c>
      <c r="Y134" s="24">
        <v>21828.202615897229</v>
      </c>
      <c r="Z134" s="24">
        <v>23788.443889060818</v>
      </c>
      <c r="AA134" s="24">
        <v>24481.120219411809</v>
      </c>
      <c r="AB134" s="24">
        <v>21184.97209139627</v>
      </c>
      <c r="AC134" s="24">
        <v>23713.414186165857</v>
      </c>
      <c r="AD134" s="24">
        <v>25230.35163069213</v>
      </c>
      <c r="AE134" s="24">
        <v>27172.74904931484</v>
      </c>
    </row>
    <row r="135" spans="1:31" x14ac:dyDescent="0.35">
      <c r="A135" s="28" t="s">
        <v>131</v>
      </c>
      <c r="B135" s="28" t="s">
        <v>77</v>
      </c>
      <c r="C135" s="24">
        <v>56.66168339467</v>
      </c>
      <c r="D135" s="24">
        <v>130.925499048635</v>
      </c>
      <c r="E135" s="24">
        <v>201.83344678460051</v>
      </c>
      <c r="F135" s="24">
        <v>276.50120260381698</v>
      </c>
      <c r="G135" s="24">
        <v>362.44044516944848</v>
      </c>
      <c r="H135" s="24">
        <v>425.53799490356397</v>
      </c>
      <c r="I135" s="24">
        <v>487.14233594584448</v>
      </c>
      <c r="J135" s="24">
        <v>545.22785371350994</v>
      </c>
      <c r="K135" s="24">
        <v>599.39023878479009</v>
      </c>
      <c r="L135" s="24">
        <v>659.15385562419499</v>
      </c>
      <c r="M135" s="24">
        <v>727.299651751395</v>
      </c>
      <c r="N135" s="24">
        <v>810.33193389034</v>
      </c>
      <c r="O135" s="24">
        <v>896.31316262053997</v>
      </c>
      <c r="P135" s="24">
        <v>960.68877812194501</v>
      </c>
      <c r="Q135" s="24">
        <v>1028.1831013641352</v>
      </c>
      <c r="R135" s="24">
        <v>1019.5381010437</v>
      </c>
      <c r="S135" s="24">
        <v>1015.3749911499</v>
      </c>
      <c r="T135" s="24">
        <v>1013.658831329345</v>
      </c>
      <c r="U135" s="24">
        <v>1015.45683196449</v>
      </c>
      <c r="V135" s="24">
        <v>1009.1373657684301</v>
      </c>
      <c r="W135" s="24">
        <v>1007.699011235235</v>
      </c>
      <c r="X135" s="24">
        <v>1007.1116372337301</v>
      </c>
      <c r="Y135" s="24">
        <v>1010.322285783765</v>
      </c>
      <c r="Z135" s="24">
        <v>1001.442394561765</v>
      </c>
      <c r="AA135" s="24">
        <v>994.12861470985001</v>
      </c>
      <c r="AB135" s="24">
        <v>966.67420929717991</v>
      </c>
      <c r="AC135" s="24">
        <v>943.25339641570997</v>
      </c>
      <c r="AD135" s="24">
        <v>914.70369640350009</v>
      </c>
      <c r="AE135" s="24">
        <v>889.66652436542495</v>
      </c>
    </row>
    <row r="136" spans="1:31" x14ac:dyDescent="0.35">
      <c r="A136" s="28" t="s">
        <v>131</v>
      </c>
      <c r="B136" s="28" t="s">
        <v>78</v>
      </c>
      <c r="C136" s="24">
        <v>48.147148464918104</v>
      </c>
      <c r="D136" s="24">
        <v>111.2300952177045</v>
      </c>
      <c r="E136" s="24">
        <v>171.41610188484151</v>
      </c>
      <c r="F136" s="24">
        <v>234.961441997528</v>
      </c>
      <c r="G136" s="24">
        <v>307.80359588623003</v>
      </c>
      <c r="H136" s="24">
        <v>361.4722795410155</v>
      </c>
      <c r="I136" s="24">
        <v>413.7959372634885</v>
      </c>
      <c r="J136" s="24">
        <v>463.13023482513398</v>
      </c>
      <c r="K136" s="24">
        <v>509.37758903502998</v>
      </c>
      <c r="L136" s="24">
        <v>559.99526690101493</v>
      </c>
      <c r="M136" s="24">
        <v>618.02578650283499</v>
      </c>
      <c r="N136" s="24">
        <v>688.01100273323004</v>
      </c>
      <c r="O136" s="24">
        <v>761.41645833969005</v>
      </c>
      <c r="P136" s="24">
        <v>815.93089648007992</v>
      </c>
      <c r="Q136" s="24">
        <v>873.91862017058997</v>
      </c>
      <c r="R136" s="24">
        <v>865.55921076154505</v>
      </c>
      <c r="S136" s="24">
        <v>862.12626845550506</v>
      </c>
      <c r="T136" s="24">
        <v>861.2722449913</v>
      </c>
      <c r="U136" s="24">
        <v>862.89488972854497</v>
      </c>
      <c r="V136" s="24">
        <v>857.41179896926496</v>
      </c>
      <c r="W136" s="24">
        <v>855.51869575499995</v>
      </c>
      <c r="X136" s="24">
        <v>855.12017712401996</v>
      </c>
      <c r="Y136" s="24">
        <v>858.67119143294997</v>
      </c>
      <c r="Z136" s="24">
        <v>850.52272738265503</v>
      </c>
      <c r="AA136" s="24">
        <v>844.90384460449002</v>
      </c>
      <c r="AB136" s="24">
        <v>820.86034706878502</v>
      </c>
      <c r="AC136" s="24">
        <v>800.73299166870004</v>
      </c>
      <c r="AD136" s="24">
        <v>777.25016709518002</v>
      </c>
      <c r="AE136" s="24">
        <v>755.44049888610505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4625.9464411449817</v>
      </c>
      <c r="D139" s="24">
        <v>5278.636014909629</v>
      </c>
      <c r="E139" s="24">
        <v>6471.0043906391975</v>
      </c>
      <c r="F139" s="24">
        <v>7236.9196048286294</v>
      </c>
      <c r="G139" s="24">
        <v>7738.8825845062202</v>
      </c>
      <c r="H139" s="24">
        <v>9191.8248921412705</v>
      </c>
      <c r="I139" s="24">
        <v>10225.734903001219</v>
      </c>
      <c r="J139" s="24">
        <v>10624.685655783971</v>
      </c>
      <c r="K139" s="24">
        <v>11820.409552982541</v>
      </c>
      <c r="L139" s="24">
        <v>12929.4874404325</v>
      </c>
      <c r="M139" s="24">
        <v>13141.603879151211</v>
      </c>
      <c r="N139" s="24">
        <v>14642.6115836353</v>
      </c>
      <c r="O139" s="24">
        <v>14980.529480566</v>
      </c>
      <c r="P139" s="24">
        <v>14712.544010713511</v>
      </c>
      <c r="Q139" s="24">
        <v>16247.781525912309</v>
      </c>
      <c r="R139" s="24">
        <v>16871.303852531018</v>
      </c>
      <c r="S139" s="24">
        <v>16660.80156093663</v>
      </c>
      <c r="T139" s="24">
        <v>17903.91557760393</v>
      </c>
      <c r="U139" s="24">
        <v>19152.56245252087</v>
      </c>
      <c r="V139" s="24">
        <v>18990.700045603939</v>
      </c>
      <c r="W139" s="24">
        <v>20398.35346680896</v>
      </c>
      <c r="X139" s="24">
        <v>20446.13255542652</v>
      </c>
      <c r="Y139" s="24">
        <v>19804.58069023379</v>
      </c>
      <c r="Z139" s="24">
        <v>21634.566807321939</v>
      </c>
      <c r="AA139" s="24">
        <v>22255.98589991705</v>
      </c>
      <c r="AB139" s="24">
        <v>21724.052603837579</v>
      </c>
      <c r="AC139" s="24">
        <v>23287.639312326552</v>
      </c>
      <c r="AD139" s="24">
        <v>24845.66600917693</v>
      </c>
      <c r="AE139" s="24">
        <v>24453.892998580461</v>
      </c>
    </row>
    <row r="140" spans="1:31" x14ac:dyDescent="0.35">
      <c r="A140" s="28" t="s">
        <v>132</v>
      </c>
      <c r="B140" s="28" t="s">
        <v>77</v>
      </c>
      <c r="C140" s="24">
        <v>64.151306246280498</v>
      </c>
      <c r="D140" s="24">
        <v>142.70810639142948</v>
      </c>
      <c r="E140" s="24">
        <v>290.05804560038445</v>
      </c>
      <c r="F140" s="24">
        <v>423.63696716785404</v>
      </c>
      <c r="G140" s="24">
        <v>544.65909409475</v>
      </c>
      <c r="H140" s="24">
        <v>655.31308959436001</v>
      </c>
      <c r="I140" s="24">
        <v>760.40436729288001</v>
      </c>
      <c r="J140" s="24">
        <v>821.4131144104</v>
      </c>
      <c r="K140" s="24">
        <v>857.61049700909507</v>
      </c>
      <c r="L140" s="24">
        <v>913.37026289176504</v>
      </c>
      <c r="M140" s="24">
        <v>978.21163166856502</v>
      </c>
      <c r="N140" s="24">
        <v>1061.3212856144901</v>
      </c>
      <c r="O140" s="24">
        <v>1167.576046207425</v>
      </c>
      <c r="P140" s="24">
        <v>1248.07888101053</v>
      </c>
      <c r="Q140" s="24">
        <v>1323.3956263504001</v>
      </c>
      <c r="R140" s="24">
        <v>1318.7356420378651</v>
      </c>
      <c r="S140" s="24">
        <v>1316.7971019911749</v>
      </c>
      <c r="T140" s="24">
        <v>1306.9151008977851</v>
      </c>
      <c r="U140" s="24">
        <v>1296.8921298656451</v>
      </c>
      <c r="V140" s="24">
        <v>1276.05990201604</v>
      </c>
      <c r="W140" s="24">
        <v>1263.9721508216851</v>
      </c>
      <c r="X140" s="24">
        <v>1254.5942125873548</v>
      </c>
      <c r="Y140" s="24">
        <v>1250.9429324979749</v>
      </c>
      <c r="Z140" s="24">
        <v>1231.7260801544151</v>
      </c>
      <c r="AA140" s="24">
        <v>1216.406058720585</v>
      </c>
      <c r="AB140" s="24">
        <v>1178.0307201595299</v>
      </c>
      <c r="AC140" s="24">
        <v>1145.715391881495</v>
      </c>
      <c r="AD140" s="24">
        <v>1108.9551917114252</v>
      </c>
      <c r="AE140" s="24">
        <v>1071.1349267425501</v>
      </c>
    </row>
    <row r="141" spans="1:31" x14ac:dyDescent="0.35">
      <c r="A141" s="28" t="s">
        <v>132</v>
      </c>
      <c r="B141" s="28" t="s">
        <v>78</v>
      </c>
      <c r="C141" s="24">
        <v>54.504996321200998</v>
      </c>
      <c r="D141" s="24">
        <v>121.2000171718595</v>
      </c>
      <c r="E141" s="24">
        <v>246.4105530948635</v>
      </c>
      <c r="F141" s="24">
        <v>359.7100723628995</v>
      </c>
      <c r="G141" s="24">
        <v>462.67911302471151</v>
      </c>
      <c r="H141" s="24">
        <v>556.84235395431494</v>
      </c>
      <c r="I141" s="24">
        <v>646.00375285434507</v>
      </c>
      <c r="J141" s="24">
        <v>698.1222334687701</v>
      </c>
      <c r="K141" s="24">
        <v>728.92722211610999</v>
      </c>
      <c r="L141" s="24">
        <v>775.68013125085508</v>
      </c>
      <c r="M141" s="24">
        <v>831.29174578475499</v>
      </c>
      <c r="N141" s="24">
        <v>901.61334411811504</v>
      </c>
      <c r="O141" s="24">
        <v>991.41305001067997</v>
      </c>
      <c r="P141" s="24">
        <v>1060.077323888775</v>
      </c>
      <c r="Q141" s="24">
        <v>1123.9891116471251</v>
      </c>
      <c r="R141" s="24">
        <v>1120.8929620737999</v>
      </c>
      <c r="S141" s="24">
        <v>1118.5052979040099</v>
      </c>
      <c r="T141" s="24">
        <v>1110.0177312698349</v>
      </c>
      <c r="U141" s="24">
        <v>1100.9582003984449</v>
      </c>
      <c r="V141" s="24">
        <v>1084.406599262235</v>
      </c>
      <c r="W141" s="24">
        <v>1074.2500368595099</v>
      </c>
      <c r="X141" s="24">
        <v>1065.2465268063502</v>
      </c>
      <c r="Y141" s="24">
        <v>1062.00392742443</v>
      </c>
      <c r="Z141" s="24">
        <v>1046.2497746772749</v>
      </c>
      <c r="AA141" s="24">
        <v>1033.6441634330749</v>
      </c>
      <c r="AB141" s="24">
        <v>1000.807478857515</v>
      </c>
      <c r="AC141" s="24">
        <v>972.56489411353994</v>
      </c>
      <c r="AD141" s="24">
        <v>941.67735557460503</v>
      </c>
      <c r="AE141" s="24">
        <v>909.63179845332991</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2692.743493007571</v>
      </c>
      <c r="D144" s="24">
        <v>2897.9003531010176</v>
      </c>
      <c r="E144" s="24">
        <v>3182.7702382257758</v>
      </c>
      <c r="F144" s="24">
        <v>3309.9696942884379</v>
      </c>
      <c r="G144" s="24">
        <v>3368.0909214276589</v>
      </c>
      <c r="H144" s="24">
        <v>3710.5040731891581</v>
      </c>
      <c r="I144" s="24">
        <v>4044.5605922486184</v>
      </c>
      <c r="J144" s="24">
        <v>4067.9002496552516</v>
      </c>
      <c r="K144" s="24">
        <v>4454.7601711643683</v>
      </c>
      <c r="L144" s="24">
        <v>4703.28300045991</v>
      </c>
      <c r="M144" s="24">
        <v>4914.6931943048094</v>
      </c>
      <c r="N144" s="24">
        <v>5287.9655986943699</v>
      </c>
      <c r="O144" s="24">
        <v>5323.9847719925101</v>
      </c>
      <c r="P144" s="24">
        <v>5221.8838364209496</v>
      </c>
      <c r="Q144" s="24">
        <v>5610.1847008971499</v>
      </c>
      <c r="R144" s="24">
        <v>5951.7601945189308</v>
      </c>
      <c r="S144" s="24">
        <v>5851.4936368835697</v>
      </c>
      <c r="T144" s="24">
        <v>6277.5462045232498</v>
      </c>
      <c r="U144" s="24">
        <v>6527.9800712889801</v>
      </c>
      <c r="V144" s="24">
        <v>6699.3114003707497</v>
      </c>
      <c r="W144" s="24">
        <v>7010.6424037156103</v>
      </c>
      <c r="X144" s="24">
        <v>6938.7639032015504</v>
      </c>
      <c r="Y144" s="24">
        <v>6744.1877228516396</v>
      </c>
      <c r="Z144" s="24">
        <v>7177.03233838497</v>
      </c>
      <c r="AA144" s="24">
        <v>7559.3788847022606</v>
      </c>
      <c r="AB144" s="24">
        <v>7350.07185855233</v>
      </c>
      <c r="AC144" s="24">
        <v>7867.2372929929797</v>
      </c>
      <c r="AD144" s="24">
        <v>8159.7487943647902</v>
      </c>
      <c r="AE144" s="24">
        <v>8312.6823522842606</v>
      </c>
    </row>
    <row r="145" spans="1:31" x14ac:dyDescent="0.35">
      <c r="A145" s="28" t="s">
        <v>133</v>
      </c>
      <c r="B145" s="28" t="s">
        <v>77</v>
      </c>
      <c r="C145" s="24">
        <v>60.075523904442505</v>
      </c>
      <c r="D145" s="24">
        <v>85.713761499106511</v>
      </c>
      <c r="E145" s="24">
        <v>110.2885361158545</v>
      </c>
      <c r="F145" s="24">
        <v>135.36420599460598</v>
      </c>
      <c r="G145" s="24">
        <v>157.76425849723802</v>
      </c>
      <c r="H145" s="24">
        <v>172.36878361499302</v>
      </c>
      <c r="I145" s="24">
        <v>187.13503942346549</v>
      </c>
      <c r="J145" s="24">
        <v>199.231472844839</v>
      </c>
      <c r="K145" s="24">
        <v>212.56810371589648</v>
      </c>
      <c r="L145" s="24">
        <v>227.56898558342451</v>
      </c>
      <c r="M145" s="24">
        <v>243.76708278015249</v>
      </c>
      <c r="N145" s="24">
        <v>264.9721768325565</v>
      </c>
      <c r="O145" s="24">
        <v>286.17713197445852</v>
      </c>
      <c r="P145" s="24">
        <v>303.02528572082502</v>
      </c>
      <c r="Q145" s="24">
        <v>318.36297519588447</v>
      </c>
      <c r="R145" s="24">
        <v>314.38483466243696</v>
      </c>
      <c r="S145" s="24">
        <v>309.92284984636302</v>
      </c>
      <c r="T145" s="24">
        <v>308.71051003646852</v>
      </c>
      <c r="U145" s="24">
        <v>306.61944155645347</v>
      </c>
      <c r="V145" s="24">
        <v>301.972323433876</v>
      </c>
      <c r="W145" s="24">
        <v>299.92669832801801</v>
      </c>
      <c r="X145" s="24">
        <v>297.08232273459402</v>
      </c>
      <c r="Y145" s="24">
        <v>296.32183550262454</v>
      </c>
      <c r="Z145" s="24">
        <v>291.58200087752897</v>
      </c>
      <c r="AA145" s="24">
        <v>287.88320812988252</v>
      </c>
      <c r="AB145" s="24">
        <v>277.93744180965399</v>
      </c>
      <c r="AC145" s="24">
        <v>271.13921180462802</v>
      </c>
      <c r="AD145" s="24">
        <v>261.927533542633</v>
      </c>
      <c r="AE145" s="24">
        <v>253.88569733238199</v>
      </c>
    </row>
    <row r="146" spans="1:31" x14ac:dyDescent="0.35">
      <c r="A146" s="28" t="s">
        <v>133</v>
      </c>
      <c r="B146" s="28" t="s">
        <v>78</v>
      </c>
      <c r="C146" s="24">
        <v>51.020288974285002</v>
      </c>
      <c r="D146" s="24">
        <v>72.779801462649999</v>
      </c>
      <c r="E146" s="24">
        <v>93.669216004371492</v>
      </c>
      <c r="F146" s="24">
        <v>115.053514994621</v>
      </c>
      <c r="G146" s="24">
        <v>134.00948805809</v>
      </c>
      <c r="H146" s="24">
        <v>146.45091572189298</v>
      </c>
      <c r="I146" s="24">
        <v>158.95887478542298</v>
      </c>
      <c r="J146" s="24">
        <v>169.20716221237151</v>
      </c>
      <c r="K146" s="24">
        <v>180.5211178417205</v>
      </c>
      <c r="L146" s="24">
        <v>193.37877046585052</v>
      </c>
      <c r="M146" s="24">
        <v>207.2022071811555</v>
      </c>
      <c r="N146" s="24">
        <v>225.18043215560903</v>
      </c>
      <c r="O146" s="24">
        <v>243.13723850035649</v>
      </c>
      <c r="P146" s="24">
        <v>257.4289565920825</v>
      </c>
      <c r="Q146" s="24">
        <v>270.51237061691251</v>
      </c>
      <c r="R146" s="24">
        <v>267.146640155792</v>
      </c>
      <c r="S146" s="24">
        <v>263.4316359224315</v>
      </c>
      <c r="T146" s="24">
        <v>262.38040991115554</v>
      </c>
      <c r="U146" s="24">
        <v>260.47807743930798</v>
      </c>
      <c r="V146" s="24">
        <v>256.60515950489003</v>
      </c>
      <c r="W146" s="24">
        <v>254.80510637044901</v>
      </c>
      <c r="X146" s="24">
        <v>252.44679825210551</v>
      </c>
      <c r="Y146" s="24">
        <v>251.72290514659849</v>
      </c>
      <c r="Z146" s="24">
        <v>247.558305714607</v>
      </c>
      <c r="AA146" s="24">
        <v>244.51915329253652</v>
      </c>
      <c r="AB146" s="24">
        <v>236.01736207771302</v>
      </c>
      <c r="AC146" s="24">
        <v>230.3503407382965</v>
      </c>
      <c r="AD146" s="24">
        <v>222.62988717269852</v>
      </c>
      <c r="AE146" s="24">
        <v>215.471433261871</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249.51803746754041</v>
      </c>
      <c r="D149" s="24">
        <v>275.6499797128958</v>
      </c>
      <c r="E149" s="24">
        <v>311.9183108667649</v>
      </c>
      <c r="F149" s="24">
        <v>340.02564433585781</v>
      </c>
      <c r="G149" s="24">
        <v>353.48981750926117</v>
      </c>
      <c r="H149" s="24">
        <v>401.7562453123154</v>
      </c>
      <c r="I149" s="24">
        <v>430.95345847705931</v>
      </c>
      <c r="J149" s="24">
        <v>450.10196643167933</v>
      </c>
      <c r="K149" s="24">
        <v>476.71422427923574</v>
      </c>
      <c r="L149" s="24">
        <v>507.68377968920271</v>
      </c>
      <c r="M149" s="24">
        <v>534.63191241047207</v>
      </c>
      <c r="N149" s="24">
        <v>592.76728438512998</v>
      </c>
      <c r="O149" s="24">
        <v>620.24120994532893</v>
      </c>
      <c r="P149" s="24">
        <v>612.05182753157101</v>
      </c>
      <c r="Q149" s="24">
        <v>682.20292993287603</v>
      </c>
      <c r="R149" s="24">
        <v>706.68579636456195</v>
      </c>
      <c r="S149" s="24">
        <v>730.20142556100598</v>
      </c>
      <c r="T149" s="24">
        <v>758.18175437531909</v>
      </c>
      <c r="U149" s="24">
        <v>801.61176658439604</v>
      </c>
      <c r="V149" s="24">
        <v>821.23275497118198</v>
      </c>
      <c r="W149" s="24">
        <v>865.346550208591</v>
      </c>
      <c r="X149" s="24">
        <v>889.324215794461</v>
      </c>
      <c r="Y149" s="24">
        <v>874.37889343562597</v>
      </c>
      <c r="Z149" s="24">
        <v>958.32539972142501</v>
      </c>
      <c r="AA149" s="24">
        <v>986.2738946538891</v>
      </c>
      <c r="AB149" s="24">
        <v>983.46688216854295</v>
      </c>
      <c r="AC149" s="24">
        <v>1015.3560789282531</v>
      </c>
      <c r="AD149" s="24">
        <v>1069.7087365498419</v>
      </c>
      <c r="AE149" s="24">
        <v>1079.906140604658</v>
      </c>
    </row>
    <row r="150" spans="1:31" x14ac:dyDescent="0.35">
      <c r="A150" s="28" t="s">
        <v>134</v>
      </c>
      <c r="B150" s="28" t="s">
        <v>77</v>
      </c>
      <c r="C150" s="24">
        <v>7.4350499542057493</v>
      </c>
      <c r="D150" s="24">
        <v>8.5847996884584017</v>
      </c>
      <c r="E150" s="24">
        <v>9.9419351065158494</v>
      </c>
      <c r="F150" s="24">
        <v>11.430874892175151</v>
      </c>
      <c r="G150" s="24">
        <v>13.1532253411412</v>
      </c>
      <c r="H150" s="24">
        <v>15.275724272429899</v>
      </c>
      <c r="I150" s="24">
        <v>17.826290343582603</v>
      </c>
      <c r="J150" s="24">
        <v>20.605175332426999</v>
      </c>
      <c r="K150" s="24">
        <v>23.1537496089935</v>
      </c>
      <c r="L150" s="24">
        <v>26.203799539208401</v>
      </c>
      <c r="M150" s="24">
        <v>29.37836561018225</v>
      </c>
      <c r="N150" s="24">
        <v>32.398468659400898</v>
      </c>
      <c r="O150" s="24">
        <v>35.529395595908149</v>
      </c>
      <c r="P150" s="24">
        <v>38.61251435291765</v>
      </c>
      <c r="Q150" s="24">
        <v>41.585645999193147</v>
      </c>
      <c r="R150" s="24">
        <v>41.782339949488602</v>
      </c>
      <c r="S150" s="24">
        <v>42.205885196089703</v>
      </c>
      <c r="T150" s="24">
        <v>42.743775049447997</v>
      </c>
      <c r="U150" s="24">
        <v>43.363380846977201</v>
      </c>
      <c r="V150" s="24">
        <v>43.709650841206297</v>
      </c>
      <c r="W150" s="24">
        <v>44.098525187969202</v>
      </c>
      <c r="X150" s="24">
        <v>44.469700484514199</v>
      </c>
      <c r="Y150" s="24">
        <v>44.955715558005494</v>
      </c>
      <c r="Z150" s="24">
        <v>45.056434790611256</v>
      </c>
      <c r="AA150" s="24">
        <v>45.2991448949575</v>
      </c>
      <c r="AB150" s="24">
        <v>44.599209690570802</v>
      </c>
      <c r="AC150" s="24">
        <v>44.02248985815045</v>
      </c>
      <c r="AD150" s="24">
        <v>43.135029944136704</v>
      </c>
      <c r="AE150" s="24">
        <v>42.3664500367641</v>
      </c>
    </row>
    <row r="151" spans="1:31" x14ac:dyDescent="0.35">
      <c r="A151" s="28" t="s">
        <v>134</v>
      </c>
      <c r="B151" s="28" t="s">
        <v>78</v>
      </c>
      <c r="C151" s="24">
        <v>6.3181499573588003</v>
      </c>
      <c r="D151" s="24">
        <v>7.2926997227221504</v>
      </c>
      <c r="E151" s="24">
        <v>8.4436200628280496</v>
      </c>
      <c r="F151" s="24">
        <v>9.7108249199389984</v>
      </c>
      <c r="G151" s="24">
        <v>11.1690002918243</v>
      </c>
      <c r="H151" s="24">
        <v>12.975749394893601</v>
      </c>
      <c r="I151" s="24">
        <v>15.148360297944349</v>
      </c>
      <c r="J151" s="24">
        <v>17.503125309944149</v>
      </c>
      <c r="K151" s="24">
        <v>19.67167464494705</v>
      </c>
      <c r="L151" s="24">
        <v>22.257249714136098</v>
      </c>
      <c r="M151" s="24">
        <v>24.957085331976398</v>
      </c>
      <c r="N151" s="24">
        <v>27.523863783121101</v>
      </c>
      <c r="O151" s="24">
        <v>30.168130593538251</v>
      </c>
      <c r="P151" s="24">
        <v>32.794054492115954</v>
      </c>
      <c r="Q151" s="24">
        <v>35.324595973014802</v>
      </c>
      <c r="R151" s="24">
        <v>35.482314934849704</v>
      </c>
      <c r="S151" s="24">
        <v>35.854560253053904</v>
      </c>
      <c r="T151" s="24">
        <v>36.295599672794296</v>
      </c>
      <c r="U151" s="24">
        <v>36.8521057472229</v>
      </c>
      <c r="V151" s="24">
        <v>37.131000932455045</v>
      </c>
      <c r="W151" s="24">
        <v>37.481230108618703</v>
      </c>
      <c r="X151" s="24">
        <v>37.784220345705748</v>
      </c>
      <c r="Y151" s="24">
        <v>38.163205528259248</v>
      </c>
      <c r="Z151" s="24">
        <v>38.264494401216503</v>
      </c>
      <c r="AA151" s="24">
        <v>38.48305000698565</v>
      </c>
      <c r="AB151" s="24">
        <v>37.887634277164899</v>
      </c>
      <c r="AC151" s="24">
        <v>37.405199910849298</v>
      </c>
      <c r="AD151" s="24">
        <v>36.6414199080467</v>
      </c>
      <c r="AE151" s="24">
        <v>35.972575557827952</v>
      </c>
    </row>
  </sheetData>
  <sheetProtection algorithmName="SHA-512" hashValue="kDR1jg/gLwf3+xYP8QeybocfFjwRH6jfCfnprqArrJicks08i1Q/9Jqe2qc3qWaZSZHI2lt1x+Z+0zlohrH/5w==" saltValue="M7UjqowESpckReQCYIvCW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34E15-6308-4F05-992B-D4E3097232A7}">
  <sheetPr codeName="Sheet4">
    <tabColor rgb="FFFFE600"/>
  </sheetPr>
  <dimension ref="A1:B24"/>
  <sheetViews>
    <sheetView showGridLines="0" zoomScale="85" zoomScaleNormal="85" workbookViewId="0"/>
  </sheetViews>
  <sheetFormatPr defaultColWidth="9.1796875" defaultRowHeight="14.5" x14ac:dyDescent="0.35"/>
  <cols>
    <col min="1" max="1" width="9.1796875" customWidth="1"/>
    <col min="2" max="2" width="100.7265625" customWidth="1"/>
    <col min="3" max="3" width="9.1796875" customWidth="1"/>
  </cols>
  <sheetData>
    <row r="1" spans="1:2" x14ac:dyDescent="0.35">
      <c r="A1" s="2" t="s">
        <v>1</v>
      </c>
    </row>
    <row r="3" spans="1:2" ht="58" x14ac:dyDescent="0.35">
      <c r="A3" s="3"/>
      <c r="B3" s="4" t="s">
        <v>2</v>
      </c>
    </row>
    <row r="4" spans="1:2" ht="87" x14ac:dyDescent="0.35">
      <c r="A4" s="3"/>
      <c r="B4" s="4" t="s">
        <v>3</v>
      </c>
    </row>
    <row r="5" spans="1:2" ht="58" x14ac:dyDescent="0.35">
      <c r="A5" s="3"/>
      <c r="B5" s="4" t="s">
        <v>4</v>
      </c>
    </row>
    <row r="6" spans="1:2" ht="72.5" x14ac:dyDescent="0.35">
      <c r="A6" s="3"/>
      <c r="B6" s="4" t="s">
        <v>5</v>
      </c>
    </row>
    <row r="7" spans="1:2" ht="58" x14ac:dyDescent="0.35">
      <c r="A7" s="3"/>
      <c r="B7" s="4" t="s">
        <v>6</v>
      </c>
    </row>
    <row r="8" spans="1:2" ht="58" x14ac:dyDescent="0.35">
      <c r="A8" s="3"/>
      <c r="B8" s="4" t="s">
        <v>7</v>
      </c>
    </row>
    <row r="9" spans="1:2" ht="58" x14ac:dyDescent="0.35">
      <c r="A9" s="3"/>
      <c r="B9" s="4" t="s">
        <v>8</v>
      </c>
    </row>
    <row r="10" spans="1:2" ht="72.5" x14ac:dyDescent="0.35">
      <c r="A10" s="3"/>
      <c r="B10" s="4" t="s">
        <v>9</v>
      </c>
    </row>
    <row r="11" spans="1:2" ht="116" x14ac:dyDescent="0.35">
      <c r="A11" s="3"/>
      <c r="B11" s="4" t="s">
        <v>10</v>
      </c>
    </row>
    <row r="12" spans="1:2" ht="58" x14ac:dyDescent="0.35">
      <c r="A12" s="3"/>
      <c r="B12" s="4" t="s">
        <v>11</v>
      </c>
    </row>
    <row r="13" spans="1:2" ht="119.25" customHeight="1" x14ac:dyDescent="0.35">
      <c r="A13" s="3"/>
      <c r="B13" s="4" t="s">
        <v>12</v>
      </c>
    </row>
    <row r="14" spans="1:2" ht="87" x14ac:dyDescent="0.35">
      <c r="A14" s="3"/>
      <c r="B14" s="4" t="s">
        <v>13</v>
      </c>
    </row>
    <row r="15" spans="1:2" x14ac:dyDescent="0.35">
      <c r="A15" s="3"/>
      <c r="B15" s="4" t="s">
        <v>14</v>
      </c>
    </row>
    <row r="16" spans="1:2" x14ac:dyDescent="0.35">
      <c r="A16" s="3"/>
      <c r="B16" s="4"/>
    </row>
    <row r="17" spans="1:2" x14ac:dyDescent="0.35">
      <c r="A17" s="3"/>
      <c r="B17" s="4"/>
    </row>
    <row r="18" spans="1:2" x14ac:dyDescent="0.35">
      <c r="A18" s="3"/>
      <c r="B18" s="4"/>
    </row>
    <row r="19" spans="1:2" x14ac:dyDescent="0.35">
      <c r="A19" s="3"/>
      <c r="B19" s="4"/>
    </row>
    <row r="20" spans="1:2" x14ac:dyDescent="0.35">
      <c r="A20" s="3"/>
      <c r="B20" s="4"/>
    </row>
    <row r="21" spans="1:2" x14ac:dyDescent="0.35">
      <c r="A21" s="3"/>
      <c r="B21" s="5"/>
    </row>
    <row r="22" spans="1:2" x14ac:dyDescent="0.35">
      <c r="A22" s="3"/>
      <c r="B22" s="5"/>
    </row>
    <row r="23" spans="1:2" x14ac:dyDescent="0.35">
      <c r="A23" s="3"/>
      <c r="B23" s="5"/>
    </row>
    <row r="24" spans="1:2" x14ac:dyDescent="0.35">
      <c r="A24" s="3"/>
      <c r="B24" s="5"/>
    </row>
  </sheetData>
  <sheetProtection algorithmName="SHA-512" hashValue="uAVz6S8JiOinh2oqBDbeOe+NQlvb/K2ogKvlA20dyW7c/JdkTPmjLw6LUIM88ze26zajU+YbL5q4VyKB+RpaPw==" saltValue="2vRzEqkNmHm72IkK8Qm4vA=="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4C538-F849-4048-AB20-37401AC31E06}">
  <sheetPr codeName="Sheet96">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159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13911.541399999998</v>
      </c>
      <c r="G6" s="24">
        <v>11713.467929999999</v>
      </c>
      <c r="H6" s="24">
        <v>11159.64847</v>
      </c>
      <c r="I6" s="24">
        <v>10584.61717</v>
      </c>
      <c r="J6" s="24">
        <v>9884.6171699999995</v>
      </c>
      <c r="K6" s="24">
        <v>8452.6353600000002</v>
      </c>
      <c r="L6" s="24">
        <v>8452.6353600000002</v>
      </c>
      <c r="M6" s="24">
        <v>8452.6353600000002</v>
      </c>
      <c r="N6" s="24">
        <v>7584.7833699999992</v>
      </c>
      <c r="O6" s="24">
        <v>7584.7833699999992</v>
      </c>
      <c r="P6" s="24">
        <v>7584.7833699999992</v>
      </c>
      <c r="Q6" s="24">
        <v>7042.8568399999995</v>
      </c>
      <c r="R6" s="24">
        <v>6395.9999699999998</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3757.0110153054998</v>
      </c>
      <c r="G7" s="24">
        <v>3757.0110153047999</v>
      </c>
      <c r="H7" s="24">
        <v>3529.8995549030296</v>
      </c>
      <c r="I7" s="24">
        <v>3529.8995549025999</v>
      </c>
      <c r="J7" s="24">
        <v>3529.8995549022998</v>
      </c>
      <c r="K7" s="24">
        <v>3344.3468822065101</v>
      </c>
      <c r="L7" s="24">
        <v>3340</v>
      </c>
      <c r="M7" s="24">
        <v>3340</v>
      </c>
      <c r="N7" s="24">
        <v>3340</v>
      </c>
      <c r="O7" s="24">
        <v>3340</v>
      </c>
      <c r="P7" s="24">
        <v>3340</v>
      </c>
      <c r="Q7" s="24">
        <v>3340</v>
      </c>
      <c r="R7" s="24">
        <v>3340</v>
      </c>
      <c r="S7" s="24">
        <v>3340</v>
      </c>
      <c r="T7" s="24">
        <v>3340</v>
      </c>
      <c r="U7" s="24">
        <v>3340</v>
      </c>
      <c r="V7" s="24">
        <v>3340</v>
      </c>
      <c r="W7" s="24">
        <v>3340</v>
      </c>
      <c r="X7" s="24">
        <v>3340</v>
      </c>
      <c r="Y7" s="24">
        <v>3340</v>
      </c>
      <c r="Z7" s="24">
        <v>3340</v>
      </c>
      <c r="AA7" s="24">
        <v>3340</v>
      </c>
      <c r="AB7" s="24">
        <v>3340</v>
      </c>
      <c r="AC7" s="24">
        <v>2225</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5556.4893854223628</v>
      </c>
      <c r="V10" s="24">
        <v>5436.4893854223628</v>
      </c>
      <c r="W10" s="24">
        <v>5550.5061354223617</v>
      </c>
      <c r="X10" s="24">
        <v>5456.5061354223617</v>
      </c>
      <c r="Y10" s="24">
        <v>5511.9134254223627</v>
      </c>
      <c r="Z10" s="24">
        <v>5575.0364254223623</v>
      </c>
      <c r="AA10" s="24">
        <v>6055.7171654223621</v>
      </c>
      <c r="AB10" s="24">
        <v>6877.9722654223624</v>
      </c>
      <c r="AC10" s="24">
        <v>6293.9722654223624</v>
      </c>
      <c r="AD10" s="24">
        <v>7895.6319954223627</v>
      </c>
      <c r="AE10" s="24">
        <v>7376.6319954223627</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7615.2999954223633</v>
      </c>
      <c r="J11" s="24">
        <v>7615.2999954223633</v>
      </c>
      <c r="K11" s="24">
        <v>7615.2999954223633</v>
      </c>
      <c r="L11" s="24">
        <v>7615.2999954223633</v>
      </c>
      <c r="M11" s="24">
        <v>7615.2999954223633</v>
      </c>
      <c r="N11" s="24">
        <v>7615.2999954223633</v>
      </c>
      <c r="O11" s="24">
        <v>7615.2999954223633</v>
      </c>
      <c r="P11" s="24">
        <v>7615.2999954223633</v>
      </c>
      <c r="Q11" s="24">
        <v>7615.2999954223633</v>
      </c>
      <c r="R11" s="24">
        <v>7615.2999954223633</v>
      </c>
      <c r="S11" s="24">
        <v>7528.8999938964844</v>
      </c>
      <c r="T11" s="24">
        <v>7528.8999938964844</v>
      </c>
      <c r="U11" s="24">
        <v>7528.8999938964844</v>
      </c>
      <c r="V11" s="24">
        <v>7528.8999938964844</v>
      </c>
      <c r="W11" s="24">
        <v>7528.8999938964844</v>
      </c>
      <c r="X11" s="24">
        <v>7462.8999938964844</v>
      </c>
      <c r="Y11" s="24">
        <v>7462.8999938964844</v>
      </c>
      <c r="Z11" s="24">
        <v>7462.8999938964844</v>
      </c>
      <c r="AA11" s="24">
        <v>7462.8999938964844</v>
      </c>
      <c r="AB11" s="24">
        <v>7462.8999938964844</v>
      </c>
      <c r="AC11" s="24">
        <v>7462.8999938964844</v>
      </c>
      <c r="AD11" s="24">
        <v>7462.8999938964844</v>
      </c>
      <c r="AE11" s="24">
        <v>7462.8999938964844</v>
      </c>
    </row>
    <row r="12" spans="1:35" x14ac:dyDescent="0.35">
      <c r="A12" s="28" t="s">
        <v>40</v>
      </c>
      <c r="B12" s="28" t="s">
        <v>69</v>
      </c>
      <c r="C12" s="24">
        <v>8952.8380012512098</v>
      </c>
      <c r="D12" s="24">
        <v>11397.452187283923</v>
      </c>
      <c r="E12" s="24">
        <v>12299.813890283924</v>
      </c>
      <c r="F12" s="24">
        <v>13249.575434683922</v>
      </c>
      <c r="G12" s="24">
        <v>14698.451152283924</v>
      </c>
      <c r="H12" s="24">
        <v>15652.827047283923</v>
      </c>
      <c r="I12" s="24">
        <v>17076.688374483922</v>
      </c>
      <c r="J12" s="24">
        <v>18488.201527283923</v>
      </c>
      <c r="K12" s="24">
        <v>22093.221817283924</v>
      </c>
      <c r="L12" s="24">
        <v>22118.377467283924</v>
      </c>
      <c r="M12" s="24">
        <v>22259.891567283925</v>
      </c>
      <c r="N12" s="24">
        <v>23297.142173283923</v>
      </c>
      <c r="O12" s="24">
        <v>23585.295815335681</v>
      </c>
      <c r="P12" s="24">
        <v>23846.218156335679</v>
      </c>
      <c r="Q12" s="24">
        <v>23990.247484809799</v>
      </c>
      <c r="R12" s="24">
        <v>25091.473291758044</v>
      </c>
      <c r="S12" s="24">
        <v>29707.048644809802</v>
      </c>
      <c r="T12" s="24">
        <v>29798.082591195871</v>
      </c>
      <c r="U12" s="24">
        <v>29691.462890435716</v>
      </c>
      <c r="V12" s="24">
        <v>29150.419295399559</v>
      </c>
      <c r="W12" s="24">
        <v>31860.768806170941</v>
      </c>
      <c r="X12" s="24">
        <v>34141.976855046545</v>
      </c>
      <c r="Y12" s="24">
        <v>33851.317442658314</v>
      </c>
      <c r="Z12" s="24">
        <v>33167.243044115552</v>
      </c>
      <c r="AA12" s="24">
        <v>32814.219878879507</v>
      </c>
      <c r="AB12" s="24">
        <v>34549.238635832582</v>
      </c>
      <c r="AC12" s="24">
        <v>37144.869845853165</v>
      </c>
      <c r="AD12" s="24">
        <v>39277.167318291409</v>
      </c>
      <c r="AE12" s="24">
        <v>39999.474336316584</v>
      </c>
    </row>
    <row r="13" spans="1:35" x14ac:dyDescent="0.35">
      <c r="A13" s="28" t="s">
        <v>40</v>
      </c>
      <c r="B13" s="28" t="s">
        <v>68</v>
      </c>
      <c r="C13" s="24">
        <v>5599.9709892272858</v>
      </c>
      <c r="D13" s="24">
        <v>6959.1559867858805</v>
      </c>
      <c r="E13" s="24">
        <v>6959.1559867858805</v>
      </c>
      <c r="F13" s="24">
        <v>6959.1559867858805</v>
      </c>
      <c r="G13" s="24">
        <v>6959.1559867858805</v>
      </c>
      <c r="H13" s="24">
        <v>6959.1559867858805</v>
      </c>
      <c r="I13" s="24">
        <v>6959.1559867858805</v>
      </c>
      <c r="J13" s="24">
        <v>7154.6537267858794</v>
      </c>
      <c r="K13" s="24">
        <v>10666.352486785881</v>
      </c>
      <c r="L13" s="24">
        <v>10666.352486785881</v>
      </c>
      <c r="M13" s="24">
        <v>10666.352486785881</v>
      </c>
      <c r="N13" s="24">
        <v>10666.352486785881</v>
      </c>
      <c r="O13" s="24">
        <v>10666.352486785881</v>
      </c>
      <c r="P13" s="24">
        <v>10666.352486785881</v>
      </c>
      <c r="Q13" s="24">
        <v>10666.352486785881</v>
      </c>
      <c r="R13" s="24">
        <v>10545.352486785881</v>
      </c>
      <c r="S13" s="24">
        <v>10495.352686534041</v>
      </c>
      <c r="T13" s="24">
        <v>10345.052683483244</v>
      </c>
      <c r="U13" s="24">
        <v>10345.052683484333</v>
      </c>
      <c r="V13" s="24">
        <v>10345.052683490083</v>
      </c>
      <c r="W13" s="24">
        <v>10586.672413734123</v>
      </c>
      <c r="X13" s="24">
        <v>14073.981164039302</v>
      </c>
      <c r="Y13" s="24">
        <v>13839.356314039302</v>
      </c>
      <c r="Z13" s="24">
        <v>13420.736318922114</v>
      </c>
      <c r="AA13" s="24">
        <v>13385.050118098139</v>
      </c>
      <c r="AB13" s="24">
        <v>17386.405117487786</v>
      </c>
      <c r="AC13" s="24">
        <v>17276.00525033916</v>
      </c>
      <c r="AD13" s="24">
        <v>18923.205112910153</v>
      </c>
      <c r="AE13" s="24">
        <v>18267.276119583737</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600.32999992370605</v>
      </c>
      <c r="L14" s="24">
        <v>570.32999992370605</v>
      </c>
      <c r="M14" s="24">
        <v>570.32999992370605</v>
      </c>
      <c r="N14" s="24">
        <v>570.32999992370605</v>
      </c>
      <c r="O14" s="24">
        <v>515</v>
      </c>
      <c r="P14" s="24">
        <v>490</v>
      </c>
      <c r="Q14" s="24">
        <v>490</v>
      </c>
      <c r="R14" s="24">
        <v>490</v>
      </c>
      <c r="S14" s="24">
        <v>490</v>
      </c>
      <c r="T14" s="24">
        <v>490</v>
      </c>
      <c r="U14" s="24">
        <v>490</v>
      </c>
      <c r="V14" s="24">
        <v>470</v>
      </c>
      <c r="W14" s="24">
        <v>450.00504791399999</v>
      </c>
      <c r="X14" s="24">
        <v>150.00504797369999</v>
      </c>
      <c r="Y14" s="24">
        <v>150.005047975</v>
      </c>
      <c r="Z14" s="24">
        <v>296.72602000000001</v>
      </c>
      <c r="AA14" s="24">
        <v>309.42388999999997</v>
      </c>
      <c r="AB14" s="24">
        <v>460.96713999999895</v>
      </c>
      <c r="AC14" s="24">
        <v>460.96713999999895</v>
      </c>
      <c r="AD14" s="24">
        <v>460.96713999999895</v>
      </c>
      <c r="AE14" s="24">
        <v>460.96712999999897</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4850</v>
      </c>
      <c r="L15" s="24">
        <v>4850</v>
      </c>
      <c r="M15" s="24">
        <v>4850</v>
      </c>
      <c r="N15" s="24">
        <v>4850</v>
      </c>
      <c r="O15" s="24">
        <v>4850</v>
      </c>
      <c r="P15" s="24">
        <v>4850</v>
      </c>
      <c r="Q15" s="24">
        <v>4850</v>
      </c>
      <c r="R15" s="24">
        <v>4929.2563899999996</v>
      </c>
      <c r="S15" s="24">
        <v>5992.5989799999998</v>
      </c>
      <c r="T15" s="24">
        <v>6065.6201000000001</v>
      </c>
      <c r="U15" s="24">
        <v>6146.349729999999</v>
      </c>
      <c r="V15" s="24">
        <v>6146.3530299999993</v>
      </c>
      <c r="W15" s="24">
        <v>6506.1037999999999</v>
      </c>
      <c r="X15" s="24">
        <v>7322.8360000000002</v>
      </c>
      <c r="Y15" s="24">
        <v>7322.8360000000002</v>
      </c>
      <c r="Z15" s="24">
        <v>7322.8360000000002</v>
      </c>
      <c r="AA15" s="24">
        <v>7322.8360000000002</v>
      </c>
      <c r="AB15" s="24">
        <v>8565.3682000000008</v>
      </c>
      <c r="AC15" s="24">
        <v>8565.3682000000008</v>
      </c>
      <c r="AD15" s="24">
        <v>8697.6843100000006</v>
      </c>
      <c r="AE15" s="24">
        <v>8697.6843100000006</v>
      </c>
      <c r="AF15" s="27"/>
      <c r="AG15" s="27"/>
      <c r="AH15" s="27"/>
      <c r="AI15" s="27"/>
    </row>
    <row r="16" spans="1:35" x14ac:dyDescent="0.35">
      <c r="A16" s="28" t="s">
        <v>40</v>
      </c>
      <c r="B16" s="28" t="s">
        <v>56</v>
      </c>
      <c r="C16" s="24">
        <v>86.530999436974355</v>
      </c>
      <c r="D16" s="24">
        <v>212.47799813747366</v>
      </c>
      <c r="E16" s="24">
        <v>422.08000028133256</v>
      </c>
      <c r="F16" s="24">
        <v>710.88098949193795</v>
      </c>
      <c r="G16" s="24">
        <v>1092.0589862465843</v>
      </c>
      <c r="H16" s="24">
        <v>1530.3139966130238</v>
      </c>
      <c r="I16" s="24">
        <v>2056.2020196914632</v>
      </c>
      <c r="J16" s="24">
        <v>2653.4510054588295</v>
      </c>
      <c r="K16" s="24">
        <v>3326.2560155391639</v>
      </c>
      <c r="L16" s="24">
        <v>3835.3649988174384</v>
      </c>
      <c r="M16" s="24">
        <v>4409.5619447231147</v>
      </c>
      <c r="N16" s="24">
        <v>5038.9190037250401</v>
      </c>
      <c r="O16" s="24">
        <v>5723.1939969062714</v>
      </c>
      <c r="P16" s="24">
        <v>6362.1370782851982</v>
      </c>
      <c r="Q16" s="24">
        <v>7028.8680858611979</v>
      </c>
      <c r="R16" s="24">
        <v>7398.2730484008653</v>
      </c>
      <c r="S16" s="24">
        <v>7780.5079445838801</v>
      </c>
      <c r="T16" s="24">
        <v>8173.1058993339393</v>
      </c>
      <c r="U16" s="24">
        <v>8577.2820091247449</v>
      </c>
      <c r="V16" s="24">
        <v>8995.4019289016651</v>
      </c>
      <c r="W16" s="24">
        <v>9423.6349153518622</v>
      </c>
      <c r="X16" s="24">
        <v>9861.3990535736011</v>
      </c>
      <c r="Y16" s="24">
        <v>10313.446173667895</v>
      </c>
      <c r="Z16" s="24">
        <v>10780.429218292229</v>
      </c>
      <c r="AA16" s="24">
        <v>11257.703903198235</v>
      </c>
      <c r="AB16" s="24">
        <v>11749.378868103018</v>
      </c>
      <c r="AC16" s="24">
        <v>12256.289855003346</v>
      </c>
      <c r="AD16" s="24">
        <v>12769.824881553643</v>
      </c>
      <c r="AE16" s="24">
        <v>13296.024954795826</v>
      </c>
      <c r="AF16" s="27"/>
      <c r="AG16" s="27"/>
      <c r="AH16" s="27"/>
      <c r="AI16" s="27"/>
    </row>
    <row r="17" spans="1:35" x14ac:dyDescent="0.35">
      <c r="A17" s="31" t="s">
        <v>138</v>
      </c>
      <c r="B17" s="31"/>
      <c r="C17" s="32">
        <v>56376.148971557595</v>
      </c>
      <c r="D17" s="32">
        <v>59704.948155148908</v>
      </c>
      <c r="E17" s="32">
        <v>58952.30985814891</v>
      </c>
      <c r="F17" s="32">
        <v>56364.623817854408</v>
      </c>
      <c r="G17" s="32">
        <v>55615.426065453707</v>
      </c>
      <c r="H17" s="32">
        <v>55788.871040051934</v>
      </c>
      <c r="I17" s="32">
        <v>56887.701067251503</v>
      </c>
      <c r="J17" s="32">
        <v>57794.711960051209</v>
      </c>
      <c r="K17" s="32">
        <v>63293.896527355413</v>
      </c>
      <c r="L17" s="32">
        <v>62932.205295148902</v>
      </c>
      <c r="M17" s="32">
        <v>63073.719395148903</v>
      </c>
      <c r="N17" s="32">
        <v>62973.778014811011</v>
      </c>
      <c r="O17" s="32">
        <v>62799.931656862769</v>
      </c>
      <c r="P17" s="32">
        <v>62943.853997862767</v>
      </c>
      <c r="Q17" s="32">
        <v>61615.95679633689</v>
      </c>
      <c r="R17" s="32">
        <v>61564.325733285135</v>
      </c>
      <c r="S17" s="32">
        <v>64364.501314559173</v>
      </c>
      <c r="T17" s="32">
        <v>64305.235257894441</v>
      </c>
      <c r="U17" s="32">
        <v>63609.404953238896</v>
      </c>
      <c r="V17" s="32">
        <v>62948.361358208487</v>
      </c>
      <c r="W17" s="32">
        <v>66014.347349223914</v>
      </c>
      <c r="X17" s="32">
        <v>69528.864148404697</v>
      </c>
      <c r="Y17" s="32">
        <v>68253.987176016468</v>
      </c>
      <c r="Z17" s="32">
        <v>66664.415782356518</v>
      </c>
      <c r="AA17" s="32">
        <v>65746.887156296492</v>
      </c>
      <c r="AB17" s="32">
        <v>71696.516012639215</v>
      </c>
      <c r="AC17" s="32">
        <v>72482.747355511179</v>
      </c>
      <c r="AD17" s="32">
        <v>75638.904420520412</v>
      </c>
      <c r="AE17" s="32">
        <v>75186.282445219171</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7465.5414599999995</v>
      </c>
      <c r="G20" s="24">
        <v>5267.4679900000001</v>
      </c>
      <c r="H20" s="24">
        <v>4766.7916300000006</v>
      </c>
      <c r="I20" s="24">
        <v>4191.7603300000001</v>
      </c>
      <c r="J20" s="24">
        <v>4191.7603300000001</v>
      </c>
      <c r="K20" s="24">
        <v>2759.7785199999998</v>
      </c>
      <c r="L20" s="24">
        <v>2759.7785199999998</v>
      </c>
      <c r="M20" s="24">
        <v>2759.7785199999998</v>
      </c>
      <c r="N20" s="24">
        <v>1891.92653</v>
      </c>
      <c r="O20" s="24">
        <v>1891.92653</v>
      </c>
      <c r="P20" s="24">
        <v>1891.92653</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1568.4675299999999</v>
      </c>
      <c r="V24" s="24">
        <v>1568.4675299999999</v>
      </c>
      <c r="W24" s="24">
        <v>1682.484279999999</v>
      </c>
      <c r="X24" s="24">
        <v>1682.484279999999</v>
      </c>
      <c r="Y24" s="24">
        <v>1737.89157</v>
      </c>
      <c r="Z24" s="24">
        <v>1980.5648000000001</v>
      </c>
      <c r="AA24" s="24">
        <v>1980.5648000000001</v>
      </c>
      <c r="AB24" s="24">
        <v>1980.5648000000001</v>
      </c>
      <c r="AC24" s="24">
        <v>1980.5648000000001</v>
      </c>
      <c r="AD24" s="24">
        <v>3066.4960000000001</v>
      </c>
      <c r="AE24" s="24">
        <v>3066.4960000000001</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2981.1841895422326</v>
      </c>
      <c r="E26" s="24">
        <v>3741.890089542233</v>
      </c>
      <c r="F26" s="24">
        <v>4502.4473995422322</v>
      </c>
      <c r="G26" s="24">
        <v>5288.4128545422327</v>
      </c>
      <c r="H26" s="24">
        <v>6105.6333195422321</v>
      </c>
      <c r="I26" s="24">
        <v>6922.853799542233</v>
      </c>
      <c r="J26" s="24">
        <v>7560.7294995422326</v>
      </c>
      <c r="K26" s="24">
        <v>10467.282839542233</v>
      </c>
      <c r="L26" s="24">
        <v>10467.282839542233</v>
      </c>
      <c r="M26" s="24">
        <v>10467.282839542233</v>
      </c>
      <c r="N26" s="24">
        <v>10467.282839542233</v>
      </c>
      <c r="O26" s="24">
        <v>10467.282839542233</v>
      </c>
      <c r="P26" s="24">
        <v>10467.282839542233</v>
      </c>
      <c r="Q26" s="24">
        <v>10467.282839542233</v>
      </c>
      <c r="R26" s="24">
        <v>10420.782839542233</v>
      </c>
      <c r="S26" s="24">
        <v>10250.782839542233</v>
      </c>
      <c r="T26" s="24">
        <v>10048.302843814694</v>
      </c>
      <c r="U26" s="24">
        <v>10048.302843814694</v>
      </c>
      <c r="V26" s="24">
        <v>9687.8028438146939</v>
      </c>
      <c r="W26" s="24">
        <v>11887.959304577635</v>
      </c>
      <c r="X26" s="24">
        <v>12224.500344577633</v>
      </c>
      <c r="Y26" s="24">
        <v>11929.520341220699</v>
      </c>
      <c r="Z26" s="24">
        <v>11929.520341220699</v>
      </c>
      <c r="AA26" s="24">
        <v>11929.520341220699</v>
      </c>
      <c r="AB26" s="24">
        <v>11702.720338168943</v>
      </c>
      <c r="AC26" s="24">
        <v>12288.118898168945</v>
      </c>
      <c r="AD26" s="24">
        <v>12620.007588168944</v>
      </c>
      <c r="AE26" s="24">
        <v>12506.817585727538</v>
      </c>
    </row>
    <row r="27" spans="1:35" s="27" customFormat="1" x14ac:dyDescent="0.35">
      <c r="A27" s="28" t="s">
        <v>130</v>
      </c>
      <c r="B27" s="28" t="s">
        <v>68</v>
      </c>
      <c r="C27" s="24">
        <v>2130.362995147701</v>
      </c>
      <c r="D27" s="24">
        <v>2600.362995147701</v>
      </c>
      <c r="E27" s="24">
        <v>2600.362995147701</v>
      </c>
      <c r="F27" s="24">
        <v>2600.362995147701</v>
      </c>
      <c r="G27" s="24">
        <v>2600.362995147701</v>
      </c>
      <c r="H27" s="24">
        <v>2600.362995147701</v>
      </c>
      <c r="I27" s="24">
        <v>2600.362995147701</v>
      </c>
      <c r="J27" s="24">
        <v>2795.8607351477008</v>
      </c>
      <c r="K27" s="24">
        <v>6307.5594951477015</v>
      </c>
      <c r="L27" s="24">
        <v>6307.5594951477015</v>
      </c>
      <c r="M27" s="24">
        <v>6307.5594951477015</v>
      </c>
      <c r="N27" s="24">
        <v>6307.5594951477015</v>
      </c>
      <c r="O27" s="24">
        <v>6307.5594951477015</v>
      </c>
      <c r="P27" s="24">
        <v>6307.5594951477015</v>
      </c>
      <c r="Q27" s="24">
        <v>6307.5594951477015</v>
      </c>
      <c r="R27" s="24">
        <v>6307.5594951477015</v>
      </c>
      <c r="S27" s="24">
        <v>6307.5594951477015</v>
      </c>
      <c r="T27" s="24">
        <v>6157.2594920959436</v>
      </c>
      <c r="U27" s="24">
        <v>6157.2594920959436</v>
      </c>
      <c r="V27" s="24">
        <v>6157.2594920959436</v>
      </c>
      <c r="W27" s="24">
        <v>6157.2594920959436</v>
      </c>
      <c r="X27" s="24">
        <v>7758.0381905700669</v>
      </c>
      <c r="Y27" s="24">
        <v>7685.0381905700669</v>
      </c>
      <c r="Z27" s="24">
        <v>7685.0381905700669</v>
      </c>
      <c r="AA27" s="24">
        <v>7685.0381905700669</v>
      </c>
      <c r="AB27" s="24">
        <v>9726.391090570065</v>
      </c>
      <c r="AC27" s="24">
        <v>9726.391090570065</v>
      </c>
      <c r="AD27" s="24">
        <v>9676.391090570065</v>
      </c>
      <c r="AE27" s="24">
        <v>9646.3145853820788</v>
      </c>
    </row>
    <row r="28" spans="1:35" s="27" customFormat="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5" s="27" customFormat="1" x14ac:dyDescent="0.35">
      <c r="A29" s="28" t="s">
        <v>130</v>
      </c>
      <c r="B29" s="28" t="s">
        <v>73</v>
      </c>
      <c r="C29" s="24">
        <v>240</v>
      </c>
      <c r="D29" s="24">
        <v>240</v>
      </c>
      <c r="E29" s="24">
        <v>240</v>
      </c>
      <c r="F29" s="24">
        <v>240</v>
      </c>
      <c r="G29" s="24">
        <v>2280</v>
      </c>
      <c r="H29" s="24">
        <v>2280</v>
      </c>
      <c r="I29" s="24">
        <v>2280</v>
      </c>
      <c r="J29" s="24">
        <v>2280</v>
      </c>
      <c r="K29" s="24">
        <v>4280</v>
      </c>
      <c r="L29" s="24">
        <v>4280</v>
      </c>
      <c r="M29" s="24">
        <v>4280</v>
      </c>
      <c r="N29" s="24">
        <v>4280</v>
      </c>
      <c r="O29" s="24">
        <v>4280</v>
      </c>
      <c r="P29" s="24">
        <v>4280</v>
      </c>
      <c r="Q29" s="24">
        <v>4280</v>
      </c>
      <c r="R29" s="24">
        <v>4280</v>
      </c>
      <c r="S29" s="24">
        <v>4280</v>
      </c>
      <c r="T29" s="24">
        <v>4280</v>
      </c>
      <c r="U29" s="24">
        <v>4280</v>
      </c>
      <c r="V29" s="24">
        <v>4280.0033000000003</v>
      </c>
      <c r="W29" s="24">
        <v>4280</v>
      </c>
      <c r="X29" s="24">
        <v>4280</v>
      </c>
      <c r="Y29" s="24">
        <v>4280</v>
      </c>
      <c r="Z29" s="24">
        <v>4280</v>
      </c>
      <c r="AA29" s="24">
        <v>4280</v>
      </c>
      <c r="AB29" s="24">
        <v>4280</v>
      </c>
      <c r="AC29" s="24">
        <v>4280</v>
      </c>
      <c r="AD29" s="24">
        <v>4280</v>
      </c>
      <c r="AE29" s="24">
        <v>4280</v>
      </c>
    </row>
    <row r="30" spans="1:35" s="27" customFormat="1" x14ac:dyDescent="0.35">
      <c r="A30" s="28" t="s">
        <v>130</v>
      </c>
      <c r="B30" s="28" t="s">
        <v>56</v>
      </c>
      <c r="C30" s="24">
        <v>30.446999073028561</v>
      </c>
      <c r="D30" s="24">
        <v>71.710999488830396</v>
      </c>
      <c r="E30" s="24">
        <v>130.26999664306541</v>
      </c>
      <c r="F30" s="24">
        <v>212.05199813842762</v>
      </c>
      <c r="G30" s="24">
        <v>324.24499130248932</v>
      </c>
      <c r="H30" s="24">
        <v>448.4980010986319</v>
      </c>
      <c r="I30" s="24">
        <v>597.43599700927598</v>
      </c>
      <c r="J30" s="24">
        <v>773.87902832031205</v>
      </c>
      <c r="K30" s="24">
        <v>981.44902038574105</v>
      </c>
      <c r="L30" s="24">
        <v>1142.609985351562</v>
      </c>
      <c r="M30" s="24">
        <v>1324.166015624995</v>
      </c>
      <c r="N30" s="24">
        <v>1522.276062011716</v>
      </c>
      <c r="O30" s="24">
        <v>1738.337951660151</v>
      </c>
      <c r="P30" s="24">
        <v>1943.716033935541</v>
      </c>
      <c r="Q30" s="24">
        <v>2158.800018310546</v>
      </c>
      <c r="R30" s="24">
        <v>2279.3790283203098</v>
      </c>
      <c r="S30" s="24">
        <v>2405.0519714355441</v>
      </c>
      <c r="T30" s="24">
        <v>2533.801879882807</v>
      </c>
      <c r="U30" s="24">
        <v>2666.9820861816352</v>
      </c>
      <c r="V30" s="24">
        <v>2804.597869873046</v>
      </c>
      <c r="W30" s="24">
        <v>2945.1170043945313</v>
      </c>
      <c r="X30" s="24">
        <v>3088.9769897460928</v>
      </c>
      <c r="Y30" s="24">
        <v>3237.890014648432</v>
      </c>
      <c r="Z30" s="24">
        <v>3391.4570922851508</v>
      </c>
      <c r="AA30" s="24">
        <v>3548.962036132807</v>
      </c>
      <c r="AB30" s="24">
        <v>3710.465942382812</v>
      </c>
      <c r="AC30" s="24">
        <v>3876.9600219726508</v>
      </c>
      <c r="AD30" s="24">
        <v>4046.070922851557</v>
      </c>
      <c r="AE30" s="24">
        <v>4218.4269409179678</v>
      </c>
    </row>
    <row r="31" spans="1:35" s="27" customFormat="1" x14ac:dyDescent="0.35">
      <c r="A31" s="31" t="s">
        <v>138</v>
      </c>
      <c r="B31" s="31"/>
      <c r="C31" s="32">
        <v>19239.092994689934</v>
      </c>
      <c r="D31" s="32">
        <v>19994.547184689935</v>
      </c>
      <c r="E31" s="32">
        <v>19280.253084689935</v>
      </c>
      <c r="F31" s="32">
        <v>19216.351854689932</v>
      </c>
      <c r="G31" s="32">
        <v>17804.243839689934</v>
      </c>
      <c r="H31" s="32">
        <v>18120.787944689931</v>
      </c>
      <c r="I31" s="32">
        <v>18362.977124689936</v>
      </c>
      <c r="J31" s="32">
        <v>19196.350564689932</v>
      </c>
      <c r="K31" s="32">
        <v>24182.620854689936</v>
      </c>
      <c r="L31" s="32">
        <v>24182.620854689936</v>
      </c>
      <c r="M31" s="32">
        <v>24182.620854689936</v>
      </c>
      <c r="N31" s="32">
        <v>23314.768864689933</v>
      </c>
      <c r="O31" s="32">
        <v>23314.768864689933</v>
      </c>
      <c r="P31" s="32">
        <v>23314.768864689933</v>
      </c>
      <c r="Q31" s="32">
        <v>22722.842334689936</v>
      </c>
      <c r="R31" s="32">
        <v>22676.342334689936</v>
      </c>
      <c r="S31" s="32">
        <v>22506.342334689936</v>
      </c>
      <c r="T31" s="32">
        <v>22153.562335910639</v>
      </c>
      <c r="U31" s="32">
        <v>22334.029865910637</v>
      </c>
      <c r="V31" s="32">
        <v>21973.529865910637</v>
      </c>
      <c r="W31" s="32">
        <v>24287.703076673577</v>
      </c>
      <c r="X31" s="32">
        <v>24875.022815147699</v>
      </c>
      <c r="Y31" s="32">
        <v>24122.450101790764</v>
      </c>
      <c r="Z31" s="32">
        <v>24180.123331790764</v>
      </c>
      <c r="AA31" s="32">
        <v>24180.123331790764</v>
      </c>
      <c r="AB31" s="32">
        <v>25994.676228739008</v>
      </c>
      <c r="AC31" s="32">
        <v>26580.07478873901</v>
      </c>
      <c r="AD31" s="32">
        <v>27947.894678739009</v>
      </c>
      <c r="AE31" s="32">
        <v>27804.628171109616</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6445.9999399999997</v>
      </c>
      <c r="G34" s="24">
        <v>6445.9999399999997</v>
      </c>
      <c r="H34" s="24">
        <v>6392.8568399999995</v>
      </c>
      <c r="I34" s="24">
        <v>6392.8568399999995</v>
      </c>
      <c r="J34" s="24">
        <v>5692.8568399999995</v>
      </c>
      <c r="K34" s="24">
        <v>5692.8568399999995</v>
      </c>
      <c r="L34" s="24">
        <v>5692.8568399999995</v>
      </c>
      <c r="M34" s="24">
        <v>5692.8568399999995</v>
      </c>
      <c r="N34" s="24">
        <v>5692.8568399999995</v>
      </c>
      <c r="O34" s="24">
        <v>5692.8568399999995</v>
      </c>
      <c r="P34" s="24">
        <v>5692.8568399999995</v>
      </c>
      <c r="Q34" s="24">
        <v>5692.8568399999995</v>
      </c>
      <c r="R34" s="24">
        <v>5045.9999699999998</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1814.7218600000001</v>
      </c>
      <c r="V38" s="24">
        <v>1814.7218600000001</v>
      </c>
      <c r="W38" s="24">
        <v>1814.7218600000001</v>
      </c>
      <c r="X38" s="24">
        <v>1814.7218600000001</v>
      </c>
      <c r="Y38" s="24">
        <v>1814.7218600000001</v>
      </c>
      <c r="Z38" s="24">
        <v>1682.7218600000001</v>
      </c>
      <c r="AA38" s="24">
        <v>2163.4025999999999</v>
      </c>
      <c r="AB38" s="24">
        <v>2985.6577000000002</v>
      </c>
      <c r="AC38" s="24">
        <v>2985.6577000000002</v>
      </c>
      <c r="AD38" s="24">
        <v>3281.2073</v>
      </c>
      <c r="AE38" s="24">
        <v>2762.2073</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676.60802078246934</v>
      </c>
      <c r="D40" s="24">
        <v>1176.6080207824693</v>
      </c>
      <c r="E40" s="24">
        <v>1176.6080207824693</v>
      </c>
      <c r="F40" s="24">
        <v>1224.2782307824693</v>
      </c>
      <c r="G40" s="24">
        <v>1750.0330707824694</v>
      </c>
      <c r="H40" s="24">
        <v>1750.0330707824694</v>
      </c>
      <c r="I40" s="24">
        <v>2252.5182679824693</v>
      </c>
      <c r="J40" s="24">
        <v>2889.0003007824694</v>
      </c>
      <c r="K40" s="24">
        <v>3541.0618107824694</v>
      </c>
      <c r="L40" s="24">
        <v>3541.0618107824694</v>
      </c>
      <c r="M40" s="24">
        <v>3541.0618107824694</v>
      </c>
      <c r="N40" s="24">
        <v>3541.0618107824694</v>
      </c>
      <c r="O40" s="24">
        <v>3563.8214697824692</v>
      </c>
      <c r="P40" s="24">
        <v>3687.5883507824683</v>
      </c>
      <c r="Q40" s="24">
        <v>3687.5883507824683</v>
      </c>
      <c r="R40" s="24">
        <v>4533.4035607824699</v>
      </c>
      <c r="S40" s="24">
        <v>6884.6008907824698</v>
      </c>
      <c r="T40" s="24">
        <v>6884.6008907824698</v>
      </c>
      <c r="U40" s="24">
        <v>6884.6008907824698</v>
      </c>
      <c r="V40" s="24">
        <v>6884.6009407824695</v>
      </c>
      <c r="W40" s="24">
        <v>7394.7939907824693</v>
      </c>
      <c r="X40" s="24">
        <v>8879.2974807824703</v>
      </c>
      <c r="Y40" s="24">
        <v>8698.7794754113766</v>
      </c>
      <c r="Z40" s="24">
        <v>8475.1050707629402</v>
      </c>
      <c r="AA40" s="24">
        <v>8782.4894207629386</v>
      </c>
      <c r="AB40" s="24">
        <v>9661.2839007629391</v>
      </c>
      <c r="AC40" s="24">
        <v>9661.2838507629385</v>
      </c>
      <c r="AD40" s="24">
        <v>9661.2839007629391</v>
      </c>
      <c r="AE40" s="24">
        <v>11224.470900762939</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2656.6201986800406</v>
      </c>
      <c r="T41" s="24">
        <v>2656.6201986810006</v>
      </c>
      <c r="U41" s="24">
        <v>2656.6201986820906</v>
      </c>
      <c r="V41" s="24">
        <v>2656.6201986878405</v>
      </c>
      <c r="W41" s="24">
        <v>2898.239928931881</v>
      </c>
      <c r="X41" s="24">
        <v>4784.7699807629351</v>
      </c>
      <c r="Y41" s="24">
        <v>4617.7699807629351</v>
      </c>
      <c r="Z41" s="24">
        <v>4416.6699822888149</v>
      </c>
      <c r="AA41" s="24">
        <v>4352.4619821057095</v>
      </c>
      <c r="AB41" s="24">
        <v>6312.4640814953582</v>
      </c>
      <c r="AC41" s="24">
        <v>6202.0640799694802</v>
      </c>
      <c r="AD41" s="24">
        <v>5671.1640784436013</v>
      </c>
      <c r="AE41" s="24">
        <v>5221.9370772534166</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v>
      </c>
      <c r="O42" s="24">
        <v>20</v>
      </c>
      <c r="P42" s="24">
        <v>20</v>
      </c>
      <c r="Q42" s="24">
        <v>20</v>
      </c>
      <c r="R42" s="24">
        <v>20</v>
      </c>
      <c r="S42" s="24">
        <v>20</v>
      </c>
      <c r="T42" s="24">
        <v>20</v>
      </c>
      <c r="U42" s="24">
        <v>20</v>
      </c>
      <c r="V42" s="24">
        <v>0</v>
      </c>
      <c r="W42" s="24">
        <v>5.0479139999999997E-3</v>
      </c>
      <c r="X42" s="24">
        <v>5.0479736999999997E-3</v>
      </c>
      <c r="Y42" s="24">
        <v>5.0479749999999997E-3</v>
      </c>
      <c r="Z42" s="24">
        <v>76.318989999999999</v>
      </c>
      <c r="AA42" s="24">
        <v>76.318989999999999</v>
      </c>
      <c r="AB42" s="24">
        <v>227.86223999999899</v>
      </c>
      <c r="AC42" s="24">
        <v>227.86223999999899</v>
      </c>
      <c r="AD42" s="24">
        <v>227.86223999999899</v>
      </c>
      <c r="AE42" s="24">
        <v>227.86223999999899</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v>
      </c>
      <c r="P43" s="24">
        <v>570</v>
      </c>
      <c r="Q43" s="24">
        <v>570</v>
      </c>
      <c r="R43" s="24">
        <v>570</v>
      </c>
      <c r="S43" s="24">
        <v>1477.1534999999999</v>
      </c>
      <c r="T43" s="24">
        <v>1477.1534999999999</v>
      </c>
      <c r="U43" s="24">
        <v>1477.1534999999999</v>
      </c>
      <c r="V43" s="24">
        <v>1477.1534999999999</v>
      </c>
      <c r="W43" s="24">
        <v>1610.7356</v>
      </c>
      <c r="X43" s="24">
        <v>2427.4677999999999</v>
      </c>
      <c r="Y43" s="24">
        <v>2427.4677999999999</v>
      </c>
      <c r="Z43" s="24">
        <v>2427.4677999999999</v>
      </c>
      <c r="AA43" s="24">
        <v>2427.4677999999999</v>
      </c>
      <c r="AB43" s="24">
        <v>3670</v>
      </c>
      <c r="AC43" s="24">
        <v>3670</v>
      </c>
      <c r="AD43" s="24">
        <v>3670</v>
      </c>
      <c r="AE43" s="24">
        <v>3670</v>
      </c>
    </row>
    <row r="44" spans="1:31" s="27" customFormat="1" x14ac:dyDescent="0.35">
      <c r="A44" s="28" t="s">
        <v>131</v>
      </c>
      <c r="B44" s="28" t="s">
        <v>56</v>
      </c>
      <c r="C44" s="24">
        <v>17.09200024604791</v>
      </c>
      <c r="D44" s="24">
        <v>49.567000389099064</v>
      </c>
      <c r="E44" s="24">
        <v>96.139000892639004</v>
      </c>
      <c r="F44" s="24">
        <v>162.61599349975521</v>
      </c>
      <c r="G44" s="24">
        <v>256.3500022888179</v>
      </c>
      <c r="H44" s="24">
        <v>359.9129867553707</v>
      </c>
      <c r="I44" s="24">
        <v>485.03900909423749</v>
      </c>
      <c r="J44" s="24">
        <v>636.84997558593727</v>
      </c>
      <c r="K44" s="24">
        <v>815.00202178954999</v>
      </c>
      <c r="L44" s="24">
        <v>952.3109893798819</v>
      </c>
      <c r="M44" s="24">
        <v>1107.867980957031</v>
      </c>
      <c r="N44" s="24">
        <v>1278.661972045893</v>
      </c>
      <c r="O44" s="24">
        <v>1465.361022949216</v>
      </c>
      <c r="P44" s="24">
        <v>1636.0760040283151</v>
      </c>
      <c r="Q44" s="24">
        <v>1814.3260192871089</v>
      </c>
      <c r="R44" s="24">
        <v>1909.67797851562</v>
      </c>
      <c r="S44" s="24">
        <v>2008.6499633789031</v>
      </c>
      <c r="T44" s="24">
        <v>2110.6380310058512</v>
      </c>
      <c r="U44" s="24">
        <v>2215.4889526367128</v>
      </c>
      <c r="V44" s="24">
        <v>2324.4519653320258</v>
      </c>
      <c r="W44" s="24">
        <v>2436.3619995117128</v>
      </c>
      <c r="X44" s="24">
        <v>2550.2279357910102</v>
      </c>
      <c r="Y44" s="24">
        <v>2667.8850402832031</v>
      </c>
      <c r="Z44" s="24">
        <v>2790.0220031738281</v>
      </c>
      <c r="AA44" s="24">
        <v>2914.513885498046</v>
      </c>
      <c r="AB44" s="24">
        <v>3043.4850158691402</v>
      </c>
      <c r="AC44" s="24">
        <v>3176.6869506835928</v>
      </c>
      <c r="AD44" s="24">
        <v>3311.31298828125</v>
      </c>
      <c r="AE44" s="24">
        <v>3449.84204101562</v>
      </c>
    </row>
    <row r="45" spans="1:31" s="27" customFormat="1" x14ac:dyDescent="0.35">
      <c r="A45" s="31" t="s">
        <v>138</v>
      </c>
      <c r="B45" s="31"/>
      <c r="C45" s="32">
        <v>14479.543014526362</v>
      </c>
      <c r="D45" s="32">
        <v>15789.528015136713</v>
      </c>
      <c r="E45" s="32">
        <v>15789.528015136713</v>
      </c>
      <c r="F45" s="32">
        <v>14157.198165136713</v>
      </c>
      <c r="G45" s="32">
        <v>14682.953005136713</v>
      </c>
      <c r="H45" s="32">
        <v>14629.809905136712</v>
      </c>
      <c r="I45" s="32">
        <v>15132.295102336713</v>
      </c>
      <c r="J45" s="32">
        <v>15068.777135136712</v>
      </c>
      <c r="K45" s="32">
        <v>15720.838645136711</v>
      </c>
      <c r="L45" s="32">
        <v>15720.838645136711</v>
      </c>
      <c r="M45" s="32">
        <v>15720.838645136711</v>
      </c>
      <c r="N45" s="32">
        <v>15720.838645136711</v>
      </c>
      <c r="O45" s="32">
        <v>15451.598304136713</v>
      </c>
      <c r="P45" s="32">
        <v>15458.36518513671</v>
      </c>
      <c r="Q45" s="32">
        <v>15458.36518513671</v>
      </c>
      <c r="R45" s="32">
        <v>15151.323525136713</v>
      </c>
      <c r="S45" s="32">
        <v>16216.121083358994</v>
      </c>
      <c r="T45" s="32">
        <v>16216.121083359954</v>
      </c>
      <c r="U45" s="32">
        <v>16386.442949464559</v>
      </c>
      <c r="V45" s="32">
        <v>16386.44299947031</v>
      </c>
      <c r="W45" s="32">
        <v>17138.255779714349</v>
      </c>
      <c r="X45" s="32">
        <v>19699.289321545406</v>
      </c>
      <c r="Y45" s="32">
        <v>18986.771316174312</v>
      </c>
      <c r="Z45" s="32">
        <v>18064.996913051757</v>
      </c>
      <c r="AA45" s="32">
        <v>17779.354002868648</v>
      </c>
      <c r="AB45" s="32">
        <v>20831.405682258297</v>
      </c>
      <c r="AC45" s="32">
        <v>20721.005630732419</v>
      </c>
      <c r="AD45" s="32">
        <v>20485.655279206541</v>
      </c>
      <c r="AE45" s="32">
        <v>21080.615278016354</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3757.0110153054998</v>
      </c>
      <c r="G49" s="24">
        <v>3757.0110153047999</v>
      </c>
      <c r="H49" s="24">
        <v>3529.8995549030296</v>
      </c>
      <c r="I49" s="24">
        <v>3529.8995549025999</v>
      </c>
      <c r="J49" s="24">
        <v>3529.8995549022998</v>
      </c>
      <c r="K49" s="24">
        <v>3344.3468822065101</v>
      </c>
      <c r="L49" s="24">
        <v>3340</v>
      </c>
      <c r="M49" s="24">
        <v>3340</v>
      </c>
      <c r="N49" s="24">
        <v>3340</v>
      </c>
      <c r="O49" s="24">
        <v>3340</v>
      </c>
      <c r="P49" s="24">
        <v>3340</v>
      </c>
      <c r="Q49" s="24">
        <v>3340</v>
      </c>
      <c r="R49" s="24">
        <v>3340</v>
      </c>
      <c r="S49" s="24">
        <v>3340</v>
      </c>
      <c r="T49" s="24">
        <v>3340</v>
      </c>
      <c r="U49" s="24">
        <v>3340</v>
      </c>
      <c r="V49" s="24">
        <v>3340</v>
      </c>
      <c r="W49" s="24">
        <v>3340</v>
      </c>
      <c r="X49" s="24">
        <v>3340</v>
      </c>
      <c r="Y49" s="24">
        <v>3340</v>
      </c>
      <c r="Z49" s="24">
        <v>3340</v>
      </c>
      <c r="AA49" s="24">
        <v>3340</v>
      </c>
      <c r="AB49" s="24">
        <v>3340</v>
      </c>
      <c r="AC49" s="24">
        <v>2225</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v>
      </c>
      <c r="AA52" s="24">
        <v>1196</v>
      </c>
      <c r="AB52" s="24">
        <v>1196</v>
      </c>
      <c r="AC52" s="24">
        <v>612</v>
      </c>
      <c r="AD52" s="24">
        <v>612</v>
      </c>
      <c r="AE52" s="24">
        <v>612</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4595.2091940600549</v>
      </c>
      <c r="O54" s="24">
        <v>4822.1475740600545</v>
      </c>
      <c r="P54" s="24">
        <v>4822.1475740600545</v>
      </c>
      <c r="Q54" s="24">
        <v>4822.1475740600545</v>
      </c>
      <c r="R54" s="24">
        <v>4969.699974060055</v>
      </c>
      <c r="S54" s="24">
        <v>6266.9227671118124</v>
      </c>
      <c r="T54" s="24">
        <v>6108.3700371118121</v>
      </c>
      <c r="U54" s="24">
        <v>5916.3700371118121</v>
      </c>
      <c r="V54" s="24">
        <v>5628.0700416894488</v>
      </c>
      <c r="W54" s="24">
        <v>5628.0700416894488</v>
      </c>
      <c r="X54" s="24">
        <v>6088.2335605617081</v>
      </c>
      <c r="Y54" s="24">
        <v>6486.9321575105623</v>
      </c>
      <c r="Z54" s="24">
        <v>6174.9321575112008</v>
      </c>
      <c r="AA54" s="24">
        <v>5720.4901569055919</v>
      </c>
      <c r="AB54" s="24">
        <v>6754.6560569071016</v>
      </c>
      <c r="AC54" s="24">
        <v>8702.1230569183408</v>
      </c>
      <c r="AD54" s="24">
        <v>10051.789978027342</v>
      </c>
      <c r="AE54" s="24">
        <v>9324.0999984741211</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1098.972995758056</v>
      </c>
      <c r="T55" s="24">
        <v>1098.972995758056</v>
      </c>
      <c r="U55" s="24">
        <v>1098.972995758056</v>
      </c>
      <c r="V55" s="24">
        <v>1098.972995758056</v>
      </c>
      <c r="W55" s="24">
        <v>1098.972995758056</v>
      </c>
      <c r="X55" s="24">
        <v>1098.972995758056</v>
      </c>
      <c r="Y55" s="24">
        <v>1098.972995758056</v>
      </c>
      <c r="Z55" s="24">
        <v>991.45299911499001</v>
      </c>
      <c r="AA55" s="24">
        <v>960.34999847412087</v>
      </c>
      <c r="AB55" s="24">
        <v>960.34999847412087</v>
      </c>
      <c r="AC55" s="24">
        <v>960.35013285137086</v>
      </c>
      <c r="AD55" s="24">
        <v>3188.4499969482422</v>
      </c>
      <c r="AE55" s="24">
        <v>2791</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v>
      </c>
      <c r="R56" s="24">
        <v>320</v>
      </c>
      <c r="S56" s="24">
        <v>320</v>
      </c>
      <c r="T56" s="24">
        <v>320</v>
      </c>
      <c r="U56" s="24">
        <v>320</v>
      </c>
      <c r="V56" s="24">
        <v>320</v>
      </c>
      <c r="W56" s="24">
        <v>300</v>
      </c>
      <c r="X56" s="24">
        <v>0</v>
      </c>
      <c r="Y56" s="24">
        <v>0</v>
      </c>
      <c r="Z56" s="24">
        <v>0</v>
      </c>
      <c r="AA56" s="24">
        <v>0</v>
      </c>
      <c r="AB56" s="24">
        <v>0</v>
      </c>
      <c r="AC56" s="24">
        <v>0</v>
      </c>
      <c r="AD56" s="24">
        <v>0</v>
      </c>
      <c r="AE56" s="24">
        <v>0</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122.40921</v>
      </c>
      <c r="AE57" s="24">
        <v>122.40921</v>
      </c>
    </row>
    <row r="58" spans="1:31" s="27" customFormat="1" x14ac:dyDescent="0.35">
      <c r="A58" s="28" t="s">
        <v>132</v>
      </c>
      <c r="B58" s="28" t="s">
        <v>56</v>
      </c>
      <c r="C58" s="24">
        <v>19.398999691009472</v>
      </c>
      <c r="D58" s="24">
        <v>55.107998847961298</v>
      </c>
      <c r="E58" s="24">
        <v>137.0940017700193</v>
      </c>
      <c r="F58" s="24">
        <v>247.13699722289971</v>
      </c>
      <c r="G58" s="24">
        <v>385.64799118041964</v>
      </c>
      <c r="H58" s="24">
        <v>555.84000396728516</v>
      </c>
      <c r="I58" s="24">
        <v>760.00401306152207</v>
      </c>
      <c r="J58" s="24">
        <v>973.49600219726506</v>
      </c>
      <c r="K58" s="24">
        <v>1197.185974121091</v>
      </c>
      <c r="L58" s="24">
        <v>1363.0530090331999</v>
      </c>
      <c r="M58" s="24">
        <v>1550.2229614257731</v>
      </c>
      <c r="N58" s="24">
        <v>1756.0929870605439</v>
      </c>
      <c r="O58" s="24">
        <v>1978.3990173339839</v>
      </c>
      <c r="P58" s="24">
        <v>2185.6470336913981</v>
      </c>
      <c r="Q58" s="24">
        <v>2401.2230529785102</v>
      </c>
      <c r="R58" s="24">
        <v>2521.42504882812</v>
      </c>
      <c r="S58" s="24">
        <v>2644.5459899902289</v>
      </c>
      <c r="T58" s="24">
        <v>2771.0769958496089</v>
      </c>
      <c r="U58" s="24">
        <v>2900.6179809570313</v>
      </c>
      <c r="V58" s="24">
        <v>3034.5971069335928</v>
      </c>
      <c r="W58" s="24">
        <v>3171.903930664062</v>
      </c>
      <c r="X58" s="24">
        <v>3312.692138671875</v>
      </c>
      <c r="Y58" s="24">
        <v>3457.7070922851508</v>
      </c>
      <c r="Z58" s="24">
        <v>3607.5651245117178</v>
      </c>
      <c r="AA58" s="24">
        <v>3760.1849975585928</v>
      </c>
      <c r="AB58" s="24">
        <v>3917.7499389648378</v>
      </c>
      <c r="AC58" s="24">
        <v>4079.9078979492178</v>
      </c>
      <c r="AD58" s="24">
        <v>4243.9979858398428</v>
      </c>
      <c r="AE58" s="24">
        <v>4412.455932617182</v>
      </c>
    </row>
    <row r="59" spans="1:31" s="27" customFormat="1" x14ac:dyDescent="0.35">
      <c r="A59" s="31" t="s">
        <v>138</v>
      </c>
      <c r="B59" s="31"/>
      <c r="C59" s="32">
        <v>13942.412975311276</v>
      </c>
      <c r="D59" s="32">
        <v>14830.172969818112</v>
      </c>
      <c r="E59" s="32">
        <v>14830.172969818112</v>
      </c>
      <c r="F59" s="32">
        <v>13797.183985123611</v>
      </c>
      <c r="G59" s="32">
        <v>13797.183985122912</v>
      </c>
      <c r="H59" s="32">
        <v>13570.072524721141</v>
      </c>
      <c r="I59" s="32">
        <v>13570.072524720712</v>
      </c>
      <c r="J59" s="32">
        <v>13570.072524720412</v>
      </c>
      <c r="K59" s="32">
        <v>13384.519852024621</v>
      </c>
      <c r="L59" s="32">
        <v>13380.172969818112</v>
      </c>
      <c r="M59" s="32">
        <v>13380.172969818112</v>
      </c>
      <c r="N59" s="32">
        <v>13653.182189818112</v>
      </c>
      <c r="O59" s="32">
        <v>13710.120569818111</v>
      </c>
      <c r="P59" s="32">
        <v>13710.120569818111</v>
      </c>
      <c r="Q59" s="32">
        <v>13710.120569818111</v>
      </c>
      <c r="R59" s="32">
        <v>13857.672969818112</v>
      </c>
      <c r="S59" s="32">
        <v>15154.89576286987</v>
      </c>
      <c r="T59" s="32">
        <v>14996.343032869869</v>
      </c>
      <c r="U59" s="32">
        <v>13864.343032869869</v>
      </c>
      <c r="V59" s="32">
        <v>13576.043037447505</v>
      </c>
      <c r="W59" s="32">
        <v>13576.043037447505</v>
      </c>
      <c r="X59" s="32">
        <v>13942.206556319765</v>
      </c>
      <c r="Y59" s="32">
        <v>14340.905153268619</v>
      </c>
      <c r="Z59" s="32">
        <v>13921.385156626191</v>
      </c>
      <c r="AA59" s="32">
        <v>13435.840155379712</v>
      </c>
      <c r="AB59" s="32">
        <v>14470.006055381222</v>
      </c>
      <c r="AC59" s="32">
        <v>14718.473189769711</v>
      </c>
      <c r="AD59" s="32">
        <v>16071.239974975584</v>
      </c>
      <c r="AE59" s="32">
        <v>14946.099998474121</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705.29999542236283</v>
      </c>
      <c r="V66" s="24">
        <v>705.29999542236283</v>
      </c>
      <c r="W66" s="24">
        <v>705.29999542236283</v>
      </c>
      <c r="X66" s="24">
        <v>705.29999542236283</v>
      </c>
      <c r="Y66" s="24">
        <v>705.29999542236283</v>
      </c>
      <c r="Z66" s="24">
        <v>657.74976542236288</v>
      </c>
      <c r="AA66" s="24">
        <v>657.74976542236288</v>
      </c>
      <c r="AB66" s="24">
        <v>657.74976542236288</v>
      </c>
      <c r="AC66" s="24">
        <v>657.74976542236288</v>
      </c>
      <c r="AD66" s="24">
        <v>877.92869542236281</v>
      </c>
      <c r="AE66" s="24">
        <v>877.92869542236281</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2738.1834565285603</v>
      </c>
      <c r="O68" s="24">
        <v>2639.4834595803181</v>
      </c>
      <c r="P68" s="24">
        <v>2639.4834595803181</v>
      </c>
      <c r="Q68" s="24">
        <v>2646.3574480544394</v>
      </c>
      <c r="R68" s="24">
        <v>2663.5599450026825</v>
      </c>
      <c r="S68" s="24">
        <v>3663.5596750026825</v>
      </c>
      <c r="T68" s="24">
        <v>3978.4710471162925</v>
      </c>
      <c r="U68" s="24">
        <v>3922.8597963561328</v>
      </c>
      <c r="V68" s="24">
        <v>3883.8597963571328</v>
      </c>
      <c r="W68" s="24">
        <v>3883.8597963650732</v>
      </c>
      <c r="X68" s="24">
        <v>3883.8597963669831</v>
      </c>
      <c r="Y68" s="24">
        <v>3669.999795757336</v>
      </c>
      <c r="Z68" s="24">
        <v>3669.999795758672</v>
      </c>
      <c r="AA68" s="24">
        <v>3464.034281127796</v>
      </c>
      <c r="AB68" s="24">
        <v>3512.8926611306165</v>
      </c>
      <c r="AC68" s="24">
        <v>3575.6583611385163</v>
      </c>
      <c r="AD68" s="24">
        <v>4026.4001724641462</v>
      </c>
      <c r="AE68" s="24">
        <v>4026.4001724825885</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432.19999694824207</v>
      </c>
      <c r="T69" s="24">
        <v>432.19999694824207</v>
      </c>
      <c r="U69" s="24">
        <v>432.19999694824207</v>
      </c>
      <c r="V69" s="24">
        <v>432.19999694824207</v>
      </c>
      <c r="W69" s="24">
        <v>432.19999694824207</v>
      </c>
      <c r="X69" s="24">
        <v>432.19999694824207</v>
      </c>
      <c r="Y69" s="24">
        <v>437.57514694824204</v>
      </c>
      <c r="Z69" s="24">
        <v>327.57514694824209</v>
      </c>
      <c r="AA69" s="24">
        <v>387.19994694824209</v>
      </c>
      <c r="AB69" s="24">
        <v>387.19994694824209</v>
      </c>
      <c r="AC69" s="24">
        <v>387.19994694824209</v>
      </c>
      <c r="AD69" s="24">
        <v>387.19994694824209</v>
      </c>
      <c r="AE69" s="24">
        <v>608.0244569482411</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v>
      </c>
      <c r="R70" s="24">
        <v>150</v>
      </c>
      <c r="S70" s="24">
        <v>150</v>
      </c>
      <c r="T70" s="24">
        <v>150</v>
      </c>
      <c r="U70" s="24">
        <v>150</v>
      </c>
      <c r="V70" s="24">
        <v>150</v>
      </c>
      <c r="W70" s="24">
        <v>150</v>
      </c>
      <c r="X70" s="24">
        <v>150</v>
      </c>
      <c r="Y70" s="24">
        <v>150</v>
      </c>
      <c r="Z70" s="24">
        <v>220.40703000000002</v>
      </c>
      <c r="AA70" s="24">
        <v>233.10489999999999</v>
      </c>
      <c r="AB70" s="24">
        <v>233.10489999999999</v>
      </c>
      <c r="AC70" s="24">
        <v>233.10489999999999</v>
      </c>
      <c r="AD70" s="24">
        <v>233.10489999999999</v>
      </c>
      <c r="AE70" s="24">
        <v>233.10489000000001</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s="27" customFormat="1" x14ac:dyDescent="0.35">
      <c r="A72" s="28" t="s">
        <v>133</v>
      </c>
      <c r="B72" s="28" t="s">
        <v>56</v>
      </c>
      <c r="C72" s="24">
        <v>17.419000387191712</v>
      </c>
      <c r="D72" s="24">
        <v>32.816999435424762</v>
      </c>
      <c r="E72" s="24">
        <v>53.826001167297335</v>
      </c>
      <c r="F72" s="24">
        <v>82.3840007781981</v>
      </c>
      <c r="G72" s="24">
        <v>116.5940017700195</v>
      </c>
      <c r="H72" s="24">
        <v>153.4260044097895</v>
      </c>
      <c r="I72" s="24">
        <v>196.66500091552678</v>
      </c>
      <c r="J72" s="24">
        <v>246.47499847412018</v>
      </c>
      <c r="K72" s="24">
        <v>303.10400009155182</v>
      </c>
      <c r="L72" s="24">
        <v>342.11301422119072</v>
      </c>
      <c r="M72" s="24">
        <v>385.78898620605412</v>
      </c>
      <c r="N72" s="24">
        <v>433.60098266601506</v>
      </c>
      <c r="O72" s="24">
        <v>485.45100402831986</v>
      </c>
      <c r="P72" s="24">
        <v>533.21300506591774</v>
      </c>
      <c r="Q72" s="24">
        <v>582.889991760253</v>
      </c>
      <c r="R72" s="24">
        <v>611.32199096679597</v>
      </c>
      <c r="S72" s="24">
        <v>640.78701782226392</v>
      </c>
      <c r="T72" s="24">
        <v>670.97299194335903</v>
      </c>
      <c r="U72" s="24">
        <v>702.26998901367097</v>
      </c>
      <c r="V72" s="24">
        <v>734.35398864746003</v>
      </c>
      <c r="W72" s="24">
        <v>767.24697875976506</v>
      </c>
      <c r="X72" s="24">
        <v>800.74899291992097</v>
      </c>
      <c r="Y72" s="24">
        <v>835.27702331542798</v>
      </c>
      <c r="Z72" s="24">
        <v>870.59199523925702</v>
      </c>
      <c r="AA72" s="24">
        <v>906.98698425292901</v>
      </c>
      <c r="AB72" s="24">
        <v>944.19396972656205</v>
      </c>
      <c r="AC72" s="24">
        <v>982.67398071288892</v>
      </c>
      <c r="AD72" s="24">
        <v>1021.6809844970701</v>
      </c>
      <c r="AE72" s="24">
        <v>1061.6970367431632</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5284.6834488991653</v>
      </c>
      <c r="O73" s="32">
        <v>5185.9834519509232</v>
      </c>
      <c r="P73" s="32">
        <v>5185.9834519509232</v>
      </c>
      <c r="Q73" s="32">
        <v>4312.8574404250439</v>
      </c>
      <c r="R73" s="32">
        <v>4330.0599373732875</v>
      </c>
      <c r="S73" s="32">
        <v>4801.0596673732871</v>
      </c>
      <c r="T73" s="32">
        <v>5115.971039486898</v>
      </c>
      <c r="U73" s="32">
        <v>5060.3597887267379</v>
      </c>
      <c r="V73" s="32">
        <v>5021.3597887277374</v>
      </c>
      <c r="W73" s="32">
        <v>5021.3597887356782</v>
      </c>
      <c r="X73" s="32">
        <v>5021.3597887375881</v>
      </c>
      <c r="Y73" s="32">
        <v>4812.8749381279413</v>
      </c>
      <c r="Z73" s="32">
        <v>4655.3247081292766</v>
      </c>
      <c r="AA73" s="32">
        <v>4508.9839934984011</v>
      </c>
      <c r="AB73" s="32">
        <v>4557.842373501222</v>
      </c>
      <c r="AC73" s="32">
        <v>4620.6080735091218</v>
      </c>
      <c r="AD73" s="32">
        <v>5291.5288148347518</v>
      </c>
      <c r="AE73" s="32">
        <v>5512.3533248531921</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2658.8999938964839</v>
      </c>
      <c r="J81" s="24">
        <v>2658.8999938964839</v>
      </c>
      <c r="K81" s="24">
        <v>2658.8999938964839</v>
      </c>
      <c r="L81" s="24">
        <v>2658.8999938964839</v>
      </c>
      <c r="M81" s="24">
        <v>2658.8999938964839</v>
      </c>
      <c r="N81" s="24">
        <v>2658.8999938964839</v>
      </c>
      <c r="O81" s="24">
        <v>2658.8999938964839</v>
      </c>
      <c r="P81" s="24">
        <v>2658.8999938964839</v>
      </c>
      <c r="Q81" s="24">
        <v>2658.8999938964839</v>
      </c>
      <c r="R81" s="24">
        <v>2658.8999938964839</v>
      </c>
      <c r="S81" s="24">
        <v>2658.8999938964839</v>
      </c>
      <c r="T81" s="24">
        <v>2658.8999938964839</v>
      </c>
      <c r="U81" s="24">
        <v>2658.8999938964839</v>
      </c>
      <c r="V81" s="24">
        <v>2658.8999938964839</v>
      </c>
      <c r="W81" s="24">
        <v>2658.8999938964839</v>
      </c>
      <c r="X81" s="24">
        <v>2658.8999938964839</v>
      </c>
      <c r="Y81" s="24">
        <v>2658.8999938964839</v>
      </c>
      <c r="Z81" s="24">
        <v>2658.8999938964839</v>
      </c>
      <c r="AA81" s="24">
        <v>2658.8999938964839</v>
      </c>
      <c r="AB81" s="24">
        <v>2658.8999938964839</v>
      </c>
      <c r="AC81" s="24">
        <v>2658.8999938964839</v>
      </c>
      <c r="AD81" s="24">
        <v>2658.8999938964839</v>
      </c>
      <c r="AE81" s="24">
        <v>2658.8999938964839</v>
      </c>
    </row>
    <row r="82" spans="1:35" s="27" customFormat="1" x14ac:dyDescent="0.35">
      <c r="A82" s="28" t="s">
        <v>134</v>
      </c>
      <c r="B82" s="28" t="s">
        <v>69</v>
      </c>
      <c r="C82" s="24">
        <v>567.74999237060501</v>
      </c>
      <c r="D82" s="24">
        <v>567.74999237060501</v>
      </c>
      <c r="E82" s="24">
        <v>709.40579537060501</v>
      </c>
      <c r="F82" s="24">
        <v>850.93981977060503</v>
      </c>
      <c r="G82" s="24">
        <v>988.09524237060498</v>
      </c>
      <c r="H82" s="24">
        <v>1125.2506723706051</v>
      </c>
      <c r="I82" s="24">
        <v>1262.406322370605</v>
      </c>
      <c r="J82" s="24">
        <v>1399.5617423706051</v>
      </c>
      <c r="K82" s="24">
        <v>1536.7171823706051</v>
      </c>
      <c r="L82" s="24">
        <v>1673.8728323706041</v>
      </c>
      <c r="M82" s="24">
        <v>1815.3869323706049</v>
      </c>
      <c r="N82" s="24">
        <v>1955.4048723706051</v>
      </c>
      <c r="O82" s="24">
        <v>2092.5604723706047</v>
      </c>
      <c r="P82" s="24">
        <v>2229.7159323706046</v>
      </c>
      <c r="Q82" s="24">
        <v>2366.8712723706053</v>
      </c>
      <c r="R82" s="24">
        <v>2504.0269723706051</v>
      </c>
      <c r="S82" s="24">
        <v>2641.182472370605</v>
      </c>
      <c r="T82" s="24">
        <v>2778.3377723706049</v>
      </c>
      <c r="U82" s="24">
        <v>2919.329322370605</v>
      </c>
      <c r="V82" s="24">
        <v>3066.0856727558148</v>
      </c>
      <c r="W82" s="24">
        <v>3066.0856727563187</v>
      </c>
      <c r="X82" s="24">
        <v>3066.0856727577548</v>
      </c>
      <c r="Y82" s="24">
        <v>3066.0856727583346</v>
      </c>
      <c r="Z82" s="24">
        <v>2917.6856788620407</v>
      </c>
      <c r="AA82" s="24">
        <v>2917.6856788624809</v>
      </c>
      <c r="AB82" s="24">
        <v>2917.6856788629807</v>
      </c>
      <c r="AC82" s="24">
        <v>2917.6856788644309</v>
      </c>
      <c r="AD82" s="24">
        <v>2917.6856788680307</v>
      </c>
      <c r="AE82" s="24">
        <v>2917.6856788693958</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79.256389999999996</v>
      </c>
      <c r="S85" s="24">
        <v>235.44547999999901</v>
      </c>
      <c r="T85" s="24">
        <v>308.46660000000003</v>
      </c>
      <c r="U85" s="24">
        <v>389.19622999999899</v>
      </c>
      <c r="V85" s="24">
        <v>389.19622999999899</v>
      </c>
      <c r="W85" s="24">
        <v>615.3682</v>
      </c>
      <c r="X85" s="24">
        <v>615.3682</v>
      </c>
      <c r="Y85" s="24">
        <v>615.3682</v>
      </c>
      <c r="Z85" s="24">
        <v>615.3682</v>
      </c>
      <c r="AA85" s="24">
        <v>615.3682</v>
      </c>
      <c r="AB85" s="24">
        <v>615.3682</v>
      </c>
      <c r="AC85" s="24">
        <v>615.3682</v>
      </c>
      <c r="AD85" s="24">
        <v>625.27509999999995</v>
      </c>
      <c r="AE85" s="24">
        <v>625.27509999999995</v>
      </c>
      <c r="AF85" s="12"/>
      <c r="AG85" s="12"/>
      <c r="AH85" s="12"/>
      <c r="AI85" s="12"/>
    </row>
    <row r="86" spans="1:35" s="27" customFormat="1" x14ac:dyDescent="0.35">
      <c r="A86" s="28" t="s">
        <v>134</v>
      </c>
      <c r="B86" s="28" t="s">
        <v>56</v>
      </c>
      <c r="C86" s="24">
        <v>2.1740000396966863</v>
      </c>
      <c r="D86" s="24">
        <v>3.2749999761581319</v>
      </c>
      <c r="E86" s="24">
        <v>4.7509998083114606</v>
      </c>
      <c r="F86" s="24">
        <v>6.691999852657311</v>
      </c>
      <c r="G86" s="24">
        <v>9.221999704837792</v>
      </c>
      <c r="H86" s="24">
        <v>12.637000381946548</v>
      </c>
      <c r="I86" s="24">
        <v>17.057999610900829</v>
      </c>
      <c r="J86" s="24">
        <v>22.751000881195029</v>
      </c>
      <c r="K86" s="24">
        <v>29.514999151229851</v>
      </c>
      <c r="L86" s="24">
        <v>35.278000831603983</v>
      </c>
      <c r="M86" s="24">
        <v>41.516000509261993</v>
      </c>
      <c r="N86" s="24">
        <v>48.286999940872185</v>
      </c>
      <c r="O86" s="24">
        <v>55.645000934600759</v>
      </c>
      <c r="P86" s="24">
        <v>63.485001564025787</v>
      </c>
      <c r="Q86" s="24">
        <v>71.629003524780217</v>
      </c>
      <c r="R86" s="24">
        <v>76.46900177001946</v>
      </c>
      <c r="S86" s="24">
        <v>81.473001956939669</v>
      </c>
      <c r="T86" s="24">
        <v>86.616000652313147</v>
      </c>
      <c r="U86" s="24">
        <v>91.923000335693359</v>
      </c>
      <c r="V86" s="24">
        <v>97.40099811553948</v>
      </c>
      <c r="W86" s="24">
        <v>103.00500202178952</v>
      </c>
      <c r="X86" s="24">
        <v>108.75299644470215</v>
      </c>
      <c r="Y86" s="24">
        <v>114.6870031356804</v>
      </c>
      <c r="Z86" s="24">
        <v>120.7930030822745</v>
      </c>
      <c r="AA86" s="24">
        <v>127.05599975585901</v>
      </c>
      <c r="AB86" s="24">
        <v>133.484001159667</v>
      </c>
      <c r="AC86" s="24">
        <v>140.06100368499659</v>
      </c>
      <c r="AD86" s="24">
        <v>146.76200008392291</v>
      </c>
      <c r="AE86" s="24">
        <v>153.60300350189169</v>
      </c>
      <c r="AF86" s="12"/>
      <c r="AG86" s="12"/>
      <c r="AH86" s="12"/>
      <c r="AI86" s="12"/>
    </row>
    <row r="87" spans="1:35" s="27" customFormat="1" x14ac:dyDescent="0.35">
      <c r="A87" s="31" t="s">
        <v>138</v>
      </c>
      <c r="B87" s="31"/>
      <c r="C87" s="32">
        <v>3362.6499862670889</v>
      </c>
      <c r="D87" s="32">
        <v>3362.6499862670889</v>
      </c>
      <c r="E87" s="32">
        <v>3504.305789267089</v>
      </c>
      <c r="F87" s="32">
        <v>3645.8398136670889</v>
      </c>
      <c r="G87" s="32">
        <v>3782.9952362670888</v>
      </c>
      <c r="H87" s="32">
        <v>3920.150666267089</v>
      </c>
      <c r="I87" s="32">
        <v>4307.3063162670887</v>
      </c>
      <c r="J87" s="32">
        <v>4444.4617362670888</v>
      </c>
      <c r="K87" s="32">
        <v>4581.6171762670892</v>
      </c>
      <c r="L87" s="32">
        <v>4718.772826267088</v>
      </c>
      <c r="M87" s="32">
        <v>4860.2869262670883</v>
      </c>
      <c r="N87" s="32">
        <v>5000.304866267089</v>
      </c>
      <c r="O87" s="32">
        <v>5137.4604662670881</v>
      </c>
      <c r="P87" s="32">
        <v>5274.6159262670881</v>
      </c>
      <c r="Q87" s="32">
        <v>5411.7712662670892</v>
      </c>
      <c r="R87" s="32">
        <v>5548.9269662670886</v>
      </c>
      <c r="S87" s="32">
        <v>5686.0824662670893</v>
      </c>
      <c r="T87" s="32">
        <v>5823.2377662670888</v>
      </c>
      <c r="U87" s="32">
        <v>5964.2293162670885</v>
      </c>
      <c r="V87" s="32">
        <v>5990.9856666522992</v>
      </c>
      <c r="W87" s="32">
        <v>5990.985666652803</v>
      </c>
      <c r="X87" s="32">
        <v>5990.9856666542382</v>
      </c>
      <c r="Y87" s="32">
        <v>5990.9856666548185</v>
      </c>
      <c r="Z87" s="32">
        <v>5842.5856727585251</v>
      </c>
      <c r="AA87" s="32">
        <v>5842.5856727589653</v>
      </c>
      <c r="AB87" s="32">
        <v>5842.5856727594646</v>
      </c>
      <c r="AC87" s="32">
        <v>5842.5856727609153</v>
      </c>
      <c r="AD87" s="32">
        <v>5842.585672764515</v>
      </c>
      <c r="AE87" s="32">
        <v>5842.5856727658793</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600.32999992370605</v>
      </c>
      <c r="L92" s="24">
        <v>570.32999992370605</v>
      </c>
      <c r="M92" s="24">
        <v>570.32999992370605</v>
      </c>
      <c r="N92" s="24">
        <v>570.32999992370605</v>
      </c>
      <c r="O92" s="24">
        <v>515</v>
      </c>
      <c r="P92" s="24">
        <v>490</v>
      </c>
      <c r="Q92" s="24">
        <v>490</v>
      </c>
      <c r="R92" s="24">
        <v>490</v>
      </c>
      <c r="S92" s="24">
        <v>490</v>
      </c>
      <c r="T92" s="24">
        <v>490</v>
      </c>
      <c r="U92" s="24">
        <v>490</v>
      </c>
      <c r="V92" s="24">
        <v>470</v>
      </c>
      <c r="W92" s="24">
        <v>450.00504791399999</v>
      </c>
      <c r="X92" s="24">
        <v>150.00504797369999</v>
      </c>
      <c r="Y92" s="24">
        <v>150.005047975</v>
      </c>
      <c r="Z92" s="24">
        <v>296.72602000000001</v>
      </c>
      <c r="AA92" s="24">
        <v>309.42388999999997</v>
      </c>
      <c r="AB92" s="24">
        <v>460.96713999999895</v>
      </c>
      <c r="AC92" s="24">
        <v>460.96713999999895</v>
      </c>
      <c r="AD92" s="24">
        <v>460.96713999999895</v>
      </c>
      <c r="AE92" s="24">
        <v>460.96712999999897</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5370</v>
      </c>
      <c r="L93" s="24">
        <v>5370</v>
      </c>
      <c r="M93" s="24">
        <v>5370</v>
      </c>
      <c r="N93" s="24">
        <v>5370</v>
      </c>
      <c r="O93" s="24">
        <v>5370</v>
      </c>
      <c r="P93" s="24">
        <v>5370</v>
      </c>
      <c r="Q93" s="24">
        <v>5370</v>
      </c>
      <c r="R93" s="24">
        <v>5449.2563899999996</v>
      </c>
      <c r="S93" s="24">
        <v>6512.5989799999998</v>
      </c>
      <c r="T93" s="24">
        <v>6585.6201000000001</v>
      </c>
      <c r="U93" s="24">
        <v>6666.349729999999</v>
      </c>
      <c r="V93" s="24">
        <v>6666.3530299999993</v>
      </c>
      <c r="W93" s="24">
        <v>7026.1037999999999</v>
      </c>
      <c r="X93" s="24">
        <v>7842.8360000000002</v>
      </c>
      <c r="Y93" s="24">
        <v>7842.8360000000002</v>
      </c>
      <c r="Z93" s="24">
        <v>7842.8360000000002</v>
      </c>
      <c r="AA93" s="24">
        <v>7842.8360000000002</v>
      </c>
      <c r="AB93" s="24">
        <v>9085.3682000000008</v>
      </c>
      <c r="AC93" s="24">
        <v>9085.3682000000008</v>
      </c>
      <c r="AD93" s="24">
        <v>9217.6843100000006</v>
      </c>
      <c r="AE93" s="24">
        <v>9217.6843100000006</v>
      </c>
    </row>
    <row r="94" spans="1:35" x14ac:dyDescent="0.35">
      <c r="A94" s="28" t="s">
        <v>40</v>
      </c>
      <c r="B94" s="28" t="s">
        <v>76</v>
      </c>
      <c r="C94" s="24">
        <v>86.530999436974355</v>
      </c>
      <c r="D94" s="24">
        <v>212.47799813747366</v>
      </c>
      <c r="E94" s="24">
        <v>422.08000028133256</v>
      </c>
      <c r="F94" s="24">
        <v>710.88098949193795</v>
      </c>
      <c r="G94" s="24">
        <v>1092.0589862465843</v>
      </c>
      <c r="H94" s="24">
        <v>1530.3139966130238</v>
      </c>
      <c r="I94" s="24">
        <v>2056.2020196914632</v>
      </c>
      <c r="J94" s="24">
        <v>2653.4510054588295</v>
      </c>
      <c r="K94" s="24">
        <v>3326.2560155391639</v>
      </c>
      <c r="L94" s="24">
        <v>3835.3649988174384</v>
      </c>
      <c r="M94" s="24">
        <v>4409.5619447231147</v>
      </c>
      <c r="N94" s="24">
        <v>5038.9190037250401</v>
      </c>
      <c r="O94" s="24">
        <v>5723.1939969062714</v>
      </c>
      <c r="P94" s="24">
        <v>6362.1370782851982</v>
      </c>
      <c r="Q94" s="24">
        <v>7028.8680858611979</v>
      </c>
      <c r="R94" s="24">
        <v>7398.2730484008653</v>
      </c>
      <c r="S94" s="24">
        <v>7780.5079445838801</v>
      </c>
      <c r="T94" s="24">
        <v>8173.1058993339393</v>
      </c>
      <c r="U94" s="24">
        <v>8577.2820091247449</v>
      </c>
      <c r="V94" s="24">
        <v>8995.4019289016651</v>
      </c>
      <c r="W94" s="24">
        <v>9423.6349153518622</v>
      </c>
      <c r="X94" s="24">
        <v>9861.3990535736011</v>
      </c>
      <c r="Y94" s="24">
        <v>10313.446173667895</v>
      </c>
      <c r="Z94" s="24">
        <v>10780.429218292229</v>
      </c>
      <c r="AA94" s="24">
        <v>11257.703903198235</v>
      </c>
      <c r="AB94" s="24">
        <v>11749.378868103018</v>
      </c>
      <c r="AC94" s="24">
        <v>12256.289855003346</v>
      </c>
      <c r="AD94" s="24">
        <v>12769.824881553643</v>
      </c>
      <c r="AE94" s="24">
        <v>13296.024954795826</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840</v>
      </c>
      <c r="D98" s="24">
        <v>840</v>
      </c>
      <c r="E98" s="24">
        <v>840</v>
      </c>
      <c r="F98" s="24">
        <v>840</v>
      </c>
      <c r="G98" s="24">
        <v>2880</v>
      </c>
      <c r="H98" s="24">
        <v>2880</v>
      </c>
      <c r="I98" s="24">
        <v>2880</v>
      </c>
      <c r="J98" s="24">
        <v>2880</v>
      </c>
      <c r="K98" s="24">
        <v>4880</v>
      </c>
      <c r="L98" s="24">
        <v>4880</v>
      </c>
      <c r="M98" s="24">
        <v>4880</v>
      </c>
      <c r="N98" s="24">
        <v>4880</v>
      </c>
      <c r="O98" s="24">
        <v>4880</v>
      </c>
      <c r="P98" s="24">
        <v>4880</v>
      </c>
      <c r="Q98" s="24">
        <v>4880</v>
      </c>
      <c r="R98" s="24">
        <v>4880</v>
      </c>
      <c r="S98" s="24">
        <v>4880</v>
      </c>
      <c r="T98" s="24">
        <v>4880</v>
      </c>
      <c r="U98" s="24">
        <v>4880</v>
      </c>
      <c r="V98" s="24">
        <v>4880.0033000000003</v>
      </c>
      <c r="W98" s="24">
        <v>4880</v>
      </c>
      <c r="X98" s="24">
        <v>4880</v>
      </c>
      <c r="Y98" s="24">
        <v>4880</v>
      </c>
      <c r="Z98" s="24">
        <v>4880</v>
      </c>
      <c r="AA98" s="24">
        <v>4880</v>
      </c>
      <c r="AB98" s="24">
        <v>4880</v>
      </c>
      <c r="AC98" s="24">
        <v>4880</v>
      </c>
      <c r="AD98" s="24">
        <v>4880</v>
      </c>
      <c r="AE98" s="24">
        <v>4880</v>
      </c>
    </row>
    <row r="99" spans="1:31" x14ac:dyDescent="0.35">
      <c r="A99" s="28" t="s">
        <v>130</v>
      </c>
      <c r="B99" s="28" t="s">
        <v>76</v>
      </c>
      <c r="C99" s="24">
        <v>30.446999073028561</v>
      </c>
      <c r="D99" s="24">
        <v>71.710999488830396</v>
      </c>
      <c r="E99" s="24">
        <v>130.26999664306541</v>
      </c>
      <c r="F99" s="24">
        <v>212.05199813842762</v>
      </c>
      <c r="G99" s="24">
        <v>324.24499130248932</v>
      </c>
      <c r="H99" s="24">
        <v>448.4980010986319</v>
      </c>
      <c r="I99" s="24">
        <v>597.43599700927598</v>
      </c>
      <c r="J99" s="24">
        <v>773.87902832031205</v>
      </c>
      <c r="K99" s="24">
        <v>981.44902038574105</v>
      </c>
      <c r="L99" s="24">
        <v>1142.609985351562</v>
      </c>
      <c r="M99" s="24">
        <v>1324.166015624995</v>
      </c>
      <c r="N99" s="24">
        <v>1522.276062011716</v>
      </c>
      <c r="O99" s="24">
        <v>1738.337951660151</v>
      </c>
      <c r="P99" s="24">
        <v>1943.716033935541</v>
      </c>
      <c r="Q99" s="24">
        <v>2158.800018310546</v>
      </c>
      <c r="R99" s="24">
        <v>2279.3790283203098</v>
      </c>
      <c r="S99" s="24">
        <v>2405.0519714355441</v>
      </c>
      <c r="T99" s="24">
        <v>2533.801879882807</v>
      </c>
      <c r="U99" s="24">
        <v>2666.9820861816352</v>
      </c>
      <c r="V99" s="24">
        <v>2804.597869873046</v>
      </c>
      <c r="W99" s="24">
        <v>2945.1170043945313</v>
      </c>
      <c r="X99" s="24">
        <v>3088.9769897460928</v>
      </c>
      <c r="Y99" s="24">
        <v>3237.890014648432</v>
      </c>
      <c r="Z99" s="24">
        <v>3391.4570922851508</v>
      </c>
      <c r="AA99" s="24">
        <v>3548.962036132807</v>
      </c>
      <c r="AB99" s="24">
        <v>3710.465942382812</v>
      </c>
      <c r="AC99" s="24">
        <v>3876.9600219726508</v>
      </c>
      <c r="AD99" s="24">
        <v>4046.070922851557</v>
      </c>
      <c r="AE99" s="24">
        <v>4218.4269409179678</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v>
      </c>
      <c r="O102" s="24">
        <v>20</v>
      </c>
      <c r="P102" s="24">
        <v>20</v>
      </c>
      <c r="Q102" s="24">
        <v>20</v>
      </c>
      <c r="R102" s="24">
        <v>20</v>
      </c>
      <c r="S102" s="24">
        <v>20</v>
      </c>
      <c r="T102" s="24">
        <v>20</v>
      </c>
      <c r="U102" s="24">
        <v>20</v>
      </c>
      <c r="V102" s="24">
        <v>0</v>
      </c>
      <c r="W102" s="24">
        <v>5.0479139999999997E-3</v>
      </c>
      <c r="X102" s="24">
        <v>5.0479736999999997E-3</v>
      </c>
      <c r="Y102" s="24">
        <v>5.0479749999999997E-3</v>
      </c>
      <c r="Z102" s="24">
        <v>76.318989999999999</v>
      </c>
      <c r="AA102" s="24">
        <v>76.318989999999999</v>
      </c>
      <c r="AB102" s="24">
        <v>227.86223999999899</v>
      </c>
      <c r="AC102" s="24">
        <v>227.86223999999899</v>
      </c>
      <c r="AD102" s="24">
        <v>227.86223999999899</v>
      </c>
      <c r="AE102" s="24">
        <v>227.86223999999899</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v>
      </c>
      <c r="P103" s="24">
        <v>490</v>
      </c>
      <c r="Q103" s="24">
        <v>490</v>
      </c>
      <c r="R103" s="24">
        <v>490</v>
      </c>
      <c r="S103" s="24">
        <v>1397.1534999999999</v>
      </c>
      <c r="T103" s="24">
        <v>1397.1534999999999</v>
      </c>
      <c r="U103" s="24">
        <v>1397.1534999999999</v>
      </c>
      <c r="V103" s="24">
        <v>1397.1534999999999</v>
      </c>
      <c r="W103" s="24">
        <v>1530.7356</v>
      </c>
      <c r="X103" s="24">
        <v>2347.4677999999999</v>
      </c>
      <c r="Y103" s="24">
        <v>2347.4677999999999</v>
      </c>
      <c r="Z103" s="24">
        <v>2347.4677999999999</v>
      </c>
      <c r="AA103" s="24">
        <v>2347.4677999999999</v>
      </c>
      <c r="AB103" s="24">
        <v>3590</v>
      </c>
      <c r="AC103" s="24">
        <v>3590</v>
      </c>
      <c r="AD103" s="24">
        <v>3590</v>
      </c>
      <c r="AE103" s="24">
        <v>3590</v>
      </c>
    </row>
    <row r="104" spans="1:31" x14ac:dyDescent="0.35">
      <c r="A104" s="28" t="s">
        <v>131</v>
      </c>
      <c r="B104" s="28" t="s">
        <v>76</v>
      </c>
      <c r="C104" s="24">
        <v>17.09200024604791</v>
      </c>
      <c r="D104" s="24">
        <v>49.567000389099064</v>
      </c>
      <c r="E104" s="24">
        <v>96.139000892639004</v>
      </c>
      <c r="F104" s="24">
        <v>162.61599349975521</v>
      </c>
      <c r="G104" s="24">
        <v>256.3500022888179</v>
      </c>
      <c r="H104" s="24">
        <v>359.9129867553707</v>
      </c>
      <c r="I104" s="24">
        <v>485.03900909423749</v>
      </c>
      <c r="J104" s="24">
        <v>636.84997558593727</v>
      </c>
      <c r="K104" s="24">
        <v>815.00202178954999</v>
      </c>
      <c r="L104" s="24">
        <v>952.3109893798819</v>
      </c>
      <c r="M104" s="24">
        <v>1107.867980957031</v>
      </c>
      <c r="N104" s="24">
        <v>1278.661972045893</v>
      </c>
      <c r="O104" s="24">
        <v>1465.361022949216</v>
      </c>
      <c r="P104" s="24">
        <v>1636.0760040283151</v>
      </c>
      <c r="Q104" s="24">
        <v>1814.3260192871089</v>
      </c>
      <c r="R104" s="24">
        <v>1909.67797851562</v>
      </c>
      <c r="S104" s="24">
        <v>2008.6499633789031</v>
      </c>
      <c r="T104" s="24">
        <v>2110.6380310058512</v>
      </c>
      <c r="U104" s="24">
        <v>2215.4889526367128</v>
      </c>
      <c r="V104" s="24">
        <v>2324.4519653320258</v>
      </c>
      <c r="W104" s="24">
        <v>2436.3619995117128</v>
      </c>
      <c r="X104" s="24">
        <v>2550.2279357910102</v>
      </c>
      <c r="Y104" s="24">
        <v>2667.8850402832031</v>
      </c>
      <c r="Z104" s="24">
        <v>2790.0220031738281</v>
      </c>
      <c r="AA104" s="24">
        <v>2914.513885498046</v>
      </c>
      <c r="AB104" s="24">
        <v>3043.4850158691402</v>
      </c>
      <c r="AC104" s="24">
        <v>3176.6869506835928</v>
      </c>
      <c r="AD104" s="24">
        <v>3311.31298828125</v>
      </c>
      <c r="AE104" s="24">
        <v>3449.84204101562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v>
      </c>
      <c r="R107" s="24">
        <v>320</v>
      </c>
      <c r="S107" s="24">
        <v>320</v>
      </c>
      <c r="T107" s="24">
        <v>320</v>
      </c>
      <c r="U107" s="24">
        <v>320</v>
      </c>
      <c r="V107" s="24">
        <v>320</v>
      </c>
      <c r="W107" s="24">
        <v>300</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122.40921</v>
      </c>
      <c r="AE108" s="24">
        <v>122.40921</v>
      </c>
    </row>
    <row r="109" spans="1:31" x14ac:dyDescent="0.35">
      <c r="A109" s="28" t="s">
        <v>132</v>
      </c>
      <c r="B109" s="28" t="s">
        <v>76</v>
      </c>
      <c r="C109" s="24">
        <v>19.398999691009472</v>
      </c>
      <c r="D109" s="24">
        <v>55.107998847961298</v>
      </c>
      <c r="E109" s="24">
        <v>137.0940017700193</v>
      </c>
      <c r="F109" s="24">
        <v>247.13699722289971</v>
      </c>
      <c r="G109" s="24">
        <v>385.64799118041964</v>
      </c>
      <c r="H109" s="24">
        <v>555.84000396728516</v>
      </c>
      <c r="I109" s="24">
        <v>760.00401306152207</v>
      </c>
      <c r="J109" s="24">
        <v>973.49600219726506</v>
      </c>
      <c r="K109" s="24">
        <v>1197.185974121091</v>
      </c>
      <c r="L109" s="24">
        <v>1363.0530090331999</v>
      </c>
      <c r="M109" s="24">
        <v>1550.2229614257731</v>
      </c>
      <c r="N109" s="24">
        <v>1756.0929870605439</v>
      </c>
      <c r="O109" s="24">
        <v>1978.3990173339839</v>
      </c>
      <c r="P109" s="24">
        <v>2185.6470336913981</v>
      </c>
      <c r="Q109" s="24">
        <v>2401.2230529785102</v>
      </c>
      <c r="R109" s="24">
        <v>2521.42504882812</v>
      </c>
      <c r="S109" s="24">
        <v>2644.5459899902289</v>
      </c>
      <c r="T109" s="24">
        <v>2771.0769958496089</v>
      </c>
      <c r="U109" s="24">
        <v>2900.6179809570313</v>
      </c>
      <c r="V109" s="24">
        <v>3034.5971069335928</v>
      </c>
      <c r="W109" s="24">
        <v>3171.903930664062</v>
      </c>
      <c r="X109" s="24">
        <v>3312.692138671875</v>
      </c>
      <c r="Y109" s="24">
        <v>3457.7070922851508</v>
      </c>
      <c r="Z109" s="24">
        <v>3607.5651245117178</v>
      </c>
      <c r="AA109" s="24">
        <v>3760.1849975585928</v>
      </c>
      <c r="AB109" s="24">
        <v>3917.7499389648378</v>
      </c>
      <c r="AC109" s="24">
        <v>4079.9078979492178</v>
      </c>
      <c r="AD109" s="24">
        <v>4243.9979858398428</v>
      </c>
      <c r="AE109" s="24">
        <v>4412.455932617182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v>
      </c>
      <c r="R112" s="24">
        <v>150</v>
      </c>
      <c r="S112" s="24">
        <v>150</v>
      </c>
      <c r="T112" s="24">
        <v>150</v>
      </c>
      <c r="U112" s="24">
        <v>150</v>
      </c>
      <c r="V112" s="24">
        <v>150</v>
      </c>
      <c r="W112" s="24">
        <v>150</v>
      </c>
      <c r="X112" s="24">
        <v>150</v>
      </c>
      <c r="Y112" s="24">
        <v>150</v>
      </c>
      <c r="Z112" s="24">
        <v>220.40703000000002</v>
      </c>
      <c r="AA112" s="24">
        <v>233.10489999999999</v>
      </c>
      <c r="AB112" s="24">
        <v>233.10489999999999</v>
      </c>
      <c r="AC112" s="24">
        <v>233.10489999999999</v>
      </c>
      <c r="AD112" s="24">
        <v>233.10489999999999</v>
      </c>
      <c r="AE112" s="24">
        <v>233.10489000000001</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17.419000387191712</v>
      </c>
      <c r="D114" s="24">
        <v>32.816999435424762</v>
      </c>
      <c r="E114" s="24">
        <v>53.826001167297335</v>
      </c>
      <c r="F114" s="24">
        <v>82.3840007781981</v>
      </c>
      <c r="G114" s="24">
        <v>116.5940017700195</v>
      </c>
      <c r="H114" s="24">
        <v>153.4260044097895</v>
      </c>
      <c r="I114" s="24">
        <v>196.66500091552678</v>
      </c>
      <c r="J114" s="24">
        <v>246.47499847412018</v>
      </c>
      <c r="K114" s="24">
        <v>303.10400009155182</v>
      </c>
      <c r="L114" s="24">
        <v>342.11301422119072</v>
      </c>
      <c r="M114" s="24">
        <v>385.78898620605412</v>
      </c>
      <c r="N114" s="24">
        <v>433.60098266601506</v>
      </c>
      <c r="O114" s="24">
        <v>485.45100402831986</v>
      </c>
      <c r="P114" s="24">
        <v>533.21300506591774</v>
      </c>
      <c r="Q114" s="24">
        <v>582.889991760253</v>
      </c>
      <c r="R114" s="24">
        <v>611.32199096679597</v>
      </c>
      <c r="S114" s="24">
        <v>640.78701782226392</v>
      </c>
      <c r="T114" s="24">
        <v>670.97299194335903</v>
      </c>
      <c r="U114" s="24">
        <v>702.26998901367097</v>
      </c>
      <c r="V114" s="24">
        <v>734.35398864746003</v>
      </c>
      <c r="W114" s="24">
        <v>767.24697875976506</v>
      </c>
      <c r="X114" s="24">
        <v>800.74899291992097</v>
      </c>
      <c r="Y114" s="24">
        <v>835.27702331542798</v>
      </c>
      <c r="Z114" s="24">
        <v>870.59199523925702</v>
      </c>
      <c r="AA114" s="24">
        <v>906.98698425292901</v>
      </c>
      <c r="AB114" s="24">
        <v>944.19396972656205</v>
      </c>
      <c r="AC114" s="24">
        <v>982.67398071288892</v>
      </c>
      <c r="AD114" s="24">
        <v>1021.6809844970701</v>
      </c>
      <c r="AE114" s="24">
        <v>1061.6970367431632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79.256389999999996</v>
      </c>
      <c r="S118" s="24">
        <v>235.44547999999901</v>
      </c>
      <c r="T118" s="24">
        <v>308.46660000000003</v>
      </c>
      <c r="U118" s="24">
        <v>389.19622999999899</v>
      </c>
      <c r="V118" s="24">
        <v>389.19622999999899</v>
      </c>
      <c r="W118" s="24">
        <v>615.3682</v>
      </c>
      <c r="X118" s="24">
        <v>615.3682</v>
      </c>
      <c r="Y118" s="24">
        <v>615.3682</v>
      </c>
      <c r="Z118" s="24">
        <v>615.3682</v>
      </c>
      <c r="AA118" s="24">
        <v>615.3682</v>
      </c>
      <c r="AB118" s="24">
        <v>615.3682</v>
      </c>
      <c r="AC118" s="24">
        <v>615.3682</v>
      </c>
      <c r="AD118" s="24">
        <v>625.27509999999995</v>
      </c>
      <c r="AE118" s="24">
        <v>625.27509999999995</v>
      </c>
    </row>
    <row r="119" spans="1:31" x14ac:dyDescent="0.35">
      <c r="A119" s="28" t="s">
        <v>134</v>
      </c>
      <c r="B119" s="28" t="s">
        <v>76</v>
      </c>
      <c r="C119" s="24">
        <v>2.1740000396966863</v>
      </c>
      <c r="D119" s="24">
        <v>3.2749999761581319</v>
      </c>
      <c r="E119" s="24">
        <v>4.7509998083114606</v>
      </c>
      <c r="F119" s="24">
        <v>6.691999852657311</v>
      </c>
      <c r="G119" s="24">
        <v>9.221999704837792</v>
      </c>
      <c r="H119" s="24">
        <v>12.637000381946548</v>
      </c>
      <c r="I119" s="24">
        <v>17.057999610900829</v>
      </c>
      <c r="J119" s="24">
        <v>22.751000881195029</v>
      </c>
      <c r="K119" s="24">
        <v>29.514999151229851</v>
      </c>
      <c r="L119" s="24">
        <v>35.278000831603983</v>
      </c>
      <c r="M119" s="24">
        <v>41.516000509261993</v>
      </c>
      <c r="N119" s="24">
        <v>48.286999940872185</v>
      </c>
      <c r="O119" s="24">
        <v>55.645000934600759</v>
      </c>
      <c r="P119" s="24">
        <v>63.485001564025787</v>
      </c>
      <c r="Q119" s="24">
        <v>71.629003524780217</v>
      </c>
      <c r="R119" s="24">
        <v>76.46900177001946</v>
      </c>
      <c r="S119" s="24">
        <v>81.473001956939669</v>
      </c>
      <c r="T119" s="24">
        <v>86.616000652313147</v>
      </c>
      <c r="U119" s="24">
        <v>91.923000335693359</v>
      </c>
      <c r="V119" s="24">
        <v>97.40099811553948</v>
      </c>
      <c r="W119" s="24">
        <v>103.00500202178952</v>
      </c>
      <c r="X119" s="24">
        <v>108.75299644470215</v>
      </c>
      <c r="Y119" s="24">
        <v>114.6870031356804</v>
      </c>
      <c r="Z119" s="24">
        <v>120.7930030822745</v>
      </c>
      <c r="AA119" s="24">
        <v>127.05599975585901</v>
      </c>
      <c r="AB119" s="24">
        <v>133.484001159667</v>
      </c>
      <c r="AC119" s="24">
        <v>140.06100368499659</v>
      </c>
      <c r="AD119" s="24">
        <v>146.76200008392291</v>
      </c>
      <c r="AE119" s="24">
        <v>153.60300350189169</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13524.624773025496</v>
      </c>
      <c r="D124" s="24">
        <v>15108.410192489611</v>
      </c>
      <c r="E124" s="24">
        <v>16782.602397918701</v>
      </c>
      <c r="F124" s="24">
        <v>18599.012340545651</v>
      </c>
      <c r="G124" s="24">
        <v>20649.213966369629</v>
      </c>
      <c r="H124" s="24">
        <v>22515.869251251217</v>
      </c>
      <c r="I124" s="24">
        <v>24468.513280868523</v>
      </c>
      <c r="J124" s="24">
        <v>26425.487957000718</v>
      </c>
      <c r="K124" s="24">
        <v>28217.891624450676</v>
      </c>
      <c r="L124" s="24">
        <v>29838.387657165509</v>
      </c>
      <c r="M124" s="24">
        <v>31741.527191162095</v>
      </c>
      <c r="N124" s="24">
        <v>33782.126770019509</v>
      </c>
      <c r="O124" s="24">
        <v>35587.953437805154</v>
      </c>
      <c r="P124" s="24">
        <v>37062.410919189424</v>
      </c>
      <c r="Q124" s="24">
        <v>38679.183616638169</v>
      </c>
      <c r="R124" s="24">
        <v>39995.650947570786</v>
      </c>
      <c r="S124" s="24">
        <v>41752.251197814927</v>
      </c>
      <c r="T124" s="24">
        <v>42998.636215209961</v>
      </c>
      <c r="U124" s="24">
        <v>44363.619415283196</v>
      </c>
      <c r="V124" s="24">
        <v>45809.289123535142</v>
      </c>
      <c r="W124" s="24">
        <v>47081.45175170897</v>
      </c>
      <c r="X124" s="24">
        <v>48494.936981201157</v>
      </c>
      <c r="Y124" s="24">
        <v>49932.626693725579</v>
      </c>
      <c r="Z124" s="24">
        <v>51381.103958129876</v>
      </c>
      <c r="AA124" s="24">
        <v>52844.789947509766</v>
      </c>
      <c r="AB124" s="24">
        <v>54328.866882324211</v>
      </c>
      <c r="AC124" s="24">
        <v>55832.822250366196</v>
      </c>
      <c r="AD124" s="24">
        <v>57320.924758911133</v>
      </c>
      <c r="AE124" s="24">
        <v>58815.33663940429</v>
      </c>
    </row>
    <row r="125" spans="1:31" collapsed="1" x14ac:dyDescent="0.35">
      <c r="A125" s="28" t="s">
        <v>40</v>
      </c>
      <c r="B125" s="28" t="s">
        <v>77</v>
      </c>
      <c r="C125" s="24">
        <v>582.30000000000007</v>
      </c>
      <c r="D125" s="24">
        <v>1103.8999999999999</v>
      </c>
      <c r="E125" s="24">
        <v>1762.0000000000002</v>
      </c>
      <c r="F125" s="24">
        <v>2442.3999999999996</v>
      </c>
      <c r="G125" s="24">
        <v>3154.7999999999993</v>
      </c>
      <c r="H125" s="24">
        <v>3764.5</v>
      </c>
      <c r="I125" s="24">
        <v>4354</v>
      </c>
      <c r="J125" s="24">
        <v>4869.8000000000011</v>
      </c>
      <c r="K125" s="24">
        <v>5322.1</v>
      </c>
      <c r="L125" s="24">
        <v>5889.5</v>
      </c>
      <c r="M125" s="24">
        <v>6505.4</v>
      </c>
      <c r="N125" s="24">
        <v>7146.7000000000007</v>
      </c>
      <c r="O125" s="24">
        <v>7807.9</v>
      </c>
      <c r="P125" s="24">
        <v>8342.6</v>
      </c>
      <c r="Q125" s="24">
        <v>8857.7000000000007</v>
      </c>
      <c r="R125" s="24">
        <v>8934.2999999999993</v>
      </c>
      <c r="S125" s="24">
        <v>9005.9</v>
      </c>
      <c r="T125" s="24">
        <v>9071</v>
      </c>
      <c r="U125" s="24">
        <v>9128.9000000000015</v>
      </c>
      <c r="V125" s="24">
        <v>9183.1999999999989</v>
      </c>
      <c r="W125" s="24">
        <v>9229.6999999999989</v>
      </c>
      <c r="X125" s="24">
        <v>9266.6</v>
      </c>
      <c r="Y125" s="24">
        <v>9299.3000000000011</v>
      </c>
      <c r="Z125" s="24">
        <v>9327.3000000000011</v>
      </c>
      <c r="AA125" s="24">
        <v>9346.9000000000015</v>
      </c>
      <c r="AB125" s="24">
        <v>9360.8000000000011</v>
      </c>
      <c r="AC125" s="24">
        <v>9369.6999999999989</v>
      </c>
      <c r="AD125" s="24">
        <v>9366</v>
      </c>
      <c r="AE125" s="24">
        <v>9354.9</v>
      </c>
    </row>
    <row r="126" spans="1:31" collapsed="1" x14ac:dyDescent="0.35">
      <c r="A126" s="28" t="s">
        <v>40</v>
      </c>
      <c r="B126" s="28" t="s">
        <v>78</v>
      </c>
      <c r="C126" s="24">
        <v>582.30000000000007</v>
      </c>
      <c r="D126" s="24">
        <v>1103.8999999999999</v>
      </c>
      <c r="E126" s="24">
        <v>1762.0000000000002</v>
      </c>
      <c r="F126" s="24">
        <v>2442.3999999999996</v>
      </c>
      <c r="G126" s="24">
        <v>3154.7999999999993</v>
      </c>
      <c r="H126" s="24">
        <v>3764.5</v>
      </c>
      <c r="I126" s="24">
        <v>4354</v>
      </c>
      <c r="J126" s="24">
        <v>4869.8000000000011</v>
      </c>
      <c r="K126" s="24">
        <v>5322.1</v>
      </c>
      <c r="L126" s="24">
        <v>5889.5</v>
      </c>
      <c r="M126" s="24">
        <v>6505.4</v>
      </c>
      <c r="N126" s="24">
        <v>7146.7000000000007</v>
      </c>
      <c r="O126" s="24">
        <v>7807.9</v>
      </c>
      <c r="P126" s="24">
        <v>8342.6</v>
      </c>
      <c r="Q126" s="24">
        <v>8857.7000000000007</v>
      </c>
      <c r="R126" s="24">
        <v>8934.2999999999993</v>
      </c>
      <c r="S126" s="24">
        <v>9005.9</v>
      </c>
      <c r="T126" s="24">
        <v>9071</v>
      </c>
      <c r="U126" s="24">
        <v>9128.9000000000015</v>
      </c>
      <c r="V126" s="24">
        <v>9183.1999999999989</v>
      </c>
      <c r="W126" s="24">
        <v>9229.6999999999989</v>
      </c>
      <c r="X126" s="24">
        <v>9266.6</v>
      </c>
      <c r="Y126" s="24">
        <v>9299.3000000000011</v>
      </c>
      <c r="Z126" s="24">
        <v>9327.3000000000011</v>
      </c>
      <c r="AA126" s="24">
        <v>9346.9000000000015</v>
      </c>
      <c r="AB126" s="24">
        <v>9360.8000000000011</v>
      </c>
      <c r="AC126" s="24">
        <v>9369.6999999999989</v>
      </c>
      <c r="AD126" s="24">
        <v>9366</v>
      </c>
      <c r="AE126" s="24">
        <v>9354.9</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3913.1640014648378</v>
      </c>
      <c r="D129" s="24">
        <v>4330.0032653808539</v>
      </c>
      <c r="E129" s="24">
        <v>4787.0919189453125</v>
      </c>
      <c r="F129" s="24">
        <v>5305.2147827148428</v>
      </c>
      <c r="G129" s="24">
        <v>5929.6376953125</v>
      </c>
      <c r="H129" s="24">
        <v>6464.914794921875</v>
      </c>
      <c r="I129" s="24">
        <v>7030.5164794921875</v>
      </c>
      <c r="J129" s="24">
        <v>7642.0578613281195</v>
      </c>
      <c r="K129" s="24">
        <v>8239.5870361328107</v>
      </c>
      <c r="L129" s="24">
        <v>8780.6529541015607</v>
      </c>
      <c r="M129" s="24">
        <v>9418.7487792968695</v>
      </c>
      <c r="N129" s="24">
        <v>10101.17321777343</v>
      </c>
      <c r="O129" s="24">
        <v>10706.54040527343</v>
      </c>
      <c r="P129" s="24">
        <v>11206.65502929687</v>
      </c>
      <c r="Q129" s="24">
        <v>11760.52563476562</v>
      </c>
      <c r="R129" s="24">
        <v>12216.527465820311</v>
      </c>
      <c r="S129" s="24">
        <v>12833.83154296875</v>
      </c>
      <c r="T129" s="24">
        <v>13271.2890625</v>
      </c>
      <c r="U129" s="24">
        <v>13751.1953125</v>
      </c>
      <c r="V129" s="24">
        <v>14255.2841796875</v>
      </c>
      <c r="W129" s="24">
        <v>14693.6982421875</v>
      </c>
      <c r="X129" s="24">
        <v>15180.11987304687</v>
      </c>
      <c r="Y129" s="24">
        <v>15675.92626953125</v>
      </c>
      <c r="Z129" s="24">
        <v>16174.14453125</v>
      </c>
      <c r="AA129" s="24">
        <v>16679.8935546875</v>
      </c>
      <c r="AB129" s="24">
        <v>17188.332275390621</v>
      </c>
      <c r="AC129" s="24">
        <v>17702.653076171871</v>
      </c>
      <c r="AD129" s="24">
        <v>18211.2333984375</v>
      </c>
      <c r="AE129" s="24">
        <v>18716.45849609375</v>
      </c>
    </row>
    <row r="130" spans="1:31" x14ac:dyDescent="0.35">
      <c r="A130" s="28" t="s">
        <v>130</v>
      </c>
      <c r="B130" s="28" t="s">
        <v>77</v>
      </c>
      <c r="C130" s="24">
        <v>204</v>
      </c>
      <c r="D130" s="24">
        <v>371.3</v>
      </c>
      <c r="E130" s="24">
        <v>538.90000000000009</v>
      </c>
      <c r="F130" s="24">
        <v>720.5</v>
      </c>
      <c r="G130" s="24">
        <v>926.39999999999986</v>
      </c>
      <c r="H130" s="24">
        <v>1091.2</v>
      </c>
      <c r="I130" s="24">
        <v>1251.4000000000001</v>
      </c>
      <c r="J130" s="24">
        <v>1406.1</v>
      </c>
      <c r="K130" s="24">
        <v>1556.1</v>
      </c>
      <c r="L130" s="24">
        <v>1741</v>
      </c>
      <c r="M130" s="24">
        <v>1940.3</v>
      </c>
      <c r="N130" s="24">
        <v>2145.8999999999996</v>
      </c>
      <c r="O130" s="24">
        <v>2358.1999999999998</v>
      </c>
      <c r="P130" s="24">
        <v>2535.9000000000005</v>
      </c>
      <c r="Q130" s="24">
        <v>2707.8999999999996</v>
      </c>
      <c r="R130" s="24">
        <v>2741.4</v>
      </c>
      <c r="S130" s="24">
        <v>2773.9</v>
      </c>
      <c r="T130" s="24">
        <v>2803.5</v>
      </c>
      <c r="U130" s="24">
        <v>2831</v>
      </c>
      <c r="V130" s="24">
        <v>2856.9</v>
      </c>
      <c r="W130" s="24">
        <v>2879.2999999999997</v>
      </c>
      <c r="X130" s="24">
        <v>2898.7</v>
      </c>
      <c r="Y130" s="24">
        <v>2916.7000000000003</v>
      </c>
      <c r="Z130" s="24">
        <v>2932.7</v>
      </c>
      <c r="AA130" s="24">
        <v>2946.1000000000004</v>
      </c>
      <c r="AB130" s="24">
        <v>2956.8999999999996</v>
      </c>
      <c r="AC130" s="24">
        <v>2965.8999999999996</v>
      </c>
      <c r="AD130" s="24">
        <v>2971.0000000000005</v>
      </c>
      <c r="AE130" s="24">
        <v>2972.8</v>
      </c>
    </row>
    <row r="131" spans="1:31" x14ac:dyDescent="0.35">
      <c r="A131" s="28" t="s">
        <v>130</v>
      </c>
      <c r="B131" s="28" t="s">
        <v>78</v>
      </c>
      <c r="C131" s="24">
        <v>204</v>
      </c>
      <c r="D131" s="24">
        <v>371.3</v>
      </c>
      <c r="E131" s="24">
        <v>538.90000000000009</v>
      </c>
      <c r="F131" s="24">
        <v>720.5</v>
      </c>
      <c r="G131" s="24">
        <v>926.39999999999986</v>
      </c>
      <c r="H131" s="24">
        <v>1091.2</v>
      </c>
      <c r="I131" s="24">
        <v>1251.4000000000001</v>
      </c>
      <c r="J131" s="24">
        <v>1406.1</v>
      </c>
      <c r="K131" s="24">
        <v>1556.1</v>
      </c>
      <c r="L131" s="24">
        <v>1741</v>
      </c>
      <c r="M131" s="24">
        <v>1940.3</v>
      </c>
      <c r="N131" s="24">
        <v>2145.8999999999996</v>
      </c>
      <c r="O131" s="24">
        <v>2358.1999999999998</v>
      </c>
      <c r="P131" s="24">
        <v>2535.9000000000005</v>
      </c>
      <c r="Q131" s="24">
        <v>2707.8999999999996</v>
      </c>
      <c r="R131" s="24">
        <v>2741.4</v>
      </c>
      <c r="S131" s="24">
        <v>2773.9</v>
      </c>
      <c r="T131" s="24">
        <v>2803.5</v>
      </c>
      <c r="U131" s="24">
        <v>2831</v>
      </c>
      <c r="V131" s="24">
        <v>2856.9</v>
      </c>
      <c r="W131" s="24">
        <v>2879.2999999999997</v>
      </c>
      <c r="X131" s="24">
        <v>2898.7</v>
      </c>
      <c r="Y131" s="24">
        <v>2916.7000000000003</v>
      </c>
      <c r="Z131" s="24">
        <v>2932.7</v>
      </c>
      <c r="AA131" s="24">
        <v>2946.1000000000004</v>
      </c>
      <c r="AB131" s="24">
        <v>2956.8999999999996</v>
      </c>
      <c r="AC131" s="24">
        <v>2965.8999999999996</v>
      </c>
      <c r="AD131" s="24">
        <v>2971.0000000000005</v>
      </c>
      <c r="AE131" s="24">
        <v>2972.8</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3987.1277465820258</v>
      </c>
      <c r="D134" s="24">
        <v>4367.8640441894531</v>
      </c>
      <c r="E134" s="24">
        <v>4757.1731262207031</v>
      </c>
      <c r="F134" s="24">
        <v>5197.5435791015625</v>
      </c>
      <c r="G134" s="24">
        <v>5733.42822265625</v>
      </c>
      <c r="H134" s="24">
        <v>6193.5193481445313</v>
      </c>
      <c r="I134" s="24">
        <v>6686.8076782226563</v>
      </c>
      <c r="J134" s="24">
        <v>7235.339599609375</v>
      </c>
      <c r="K134" s="24">
        <v>7768.4305419921875</v>
      </c>
      <c r="L134" s="24">
        <v>8249.3861083984302</v>
      </c>
      <c r="M134" s="24">
        <v>8817.18701171875</v>
      </c>
      <c r="N134" s="24">
        <v>9427.4738769531195</v>
      </c>
      <c r="O134" s="24">
        <v>9970.7185058593695</v>
      </c>
      <c r="P134" s="24">
        <v>10406.90808105468</v>
      </c>
      <c r="Q134" s="24">
        <v>10885.11181640625</v>
      </c>
      <c r="R134" s="24">
        <v>11265.03845214843</v>
      </c>
      <c r="S134" s="24">
        <v>11774.99584960937</v>
      </c>
      <c r="T134" s="24">
        <v>12133.600708007811</v>
      </c>
      <c r="U134" s="24">
        <v>12527.37780761718</v>
      </c>
      <c r="V134" s="24">
        <v>12946.31103515625</v>
      </c>
      <c r="W134" s="24">
        <v>13312.77319335937</v>
      </c>
      <c r="X134" s="24">
        <v>13716.30004882812</v>
      </c>
      <c r="Y134" s="24">
        <v>14123.78369140625</v>
      </c>
      <c r="Z134" s="24">
        <v>14534.3173828125</v>
      </c>
      <c r="AA134" s="24">
        <v>14946.349609375</v>
      </c>
      <c r="AB134" s="24">
        <v>15365.77392578125</v>
      </c>
      <c r="AC134" s="24">
        <v>15789.86108398437</v>
      </c>
      <c r="AD134" s="24">
        <v>16207.12158203125</v>
      </c>
      <c r="AE134" s="24">
        <v>16627.107177734371</v>
      </c>
    </row>
    <row r="135" spans="1:31" x14ac:dyDescent="0.35">
      <c r="A135" s="28" t="s">
        <v>131</v>
      </c>
      <c r="B135" s="28" t="s">
        <v>77</v>
      </c>
      <c r="C135" s="24">
        <v>113.80000000000001</v>
      </c>
      <c r="D135" s="24">
        <v>258.79999999999995</v>
      </c>
      <c r="E135" s="24">
        <v>402.9</v>
      </c>
      <c r="F135" s="24">
        <v>561.6</v>
      </c>
      <c r="G135" s="24">
        <v>746.2</v>
      </c>
      <c r="H135" s="24">
        <v>893.19999999999993</v>
      </c>
      <c r="I135" s="24">
        <v>1037.3</v>
      </c>
      <c r="J135" s="24">
        <v>1183</v>
      </c>
      <c r="K135" s="24">
        <v>1322.8000000000002</v>
      </c>
      <c r="L135" s="24">
        <v>1484.3</v>
      </c>
      <c r="M135" s="24">
        <v>1659.5</v>
      </c>
      <c r="N135" s="24">
        <v>1841.7</v>
      </c>
      <c r="O135" s="24">
        <v>2030.1999999999998</v>
      </c>
      <c r="P135" s="24">
        <v>2178.4</v>
      </c>
      <c r="Q135" s="24">
        <v>2321.3999999999996</v>
      </c>
      <c r="R135" s="24">
        <v>2342.1000000000004</v>
      </c>
      <c r="S135" s="24">
        <v>2361.9000000000005</v>
      </c>
      <c r="T135" s="24">
        <v>2380.5000000000005</v>
      </c>
      <c r="U135" s="24">
        <v>2396.6999999999998</v>
      </c>
      <c r="V135" s="24">
        <v>2412.3999999999996</v>
      </c>
      <c r="W135" s="24">
        <v>2426.2999999999997</v>
      </c>
      <c r="X135" s="24">
        <v>2437.3000000000002</v>
      </c>
      <c r="Y135" s="24">
        <v>2447.1</v>
      </c>
      <c r="Z135" s="24">
        <v>2456.1999999999998</v>
      </c>
      <c r="AA135" s="24">
        <v>2462.6000000000004</v>
      </c>
      <c r="AB135" s="24">
        <v>2468</v>
      </c>
      <c r="AC135" s="24">
        <v>2472.1000000000004</v>
      </c>
      <c r="AD135" s="24">
        <v>2472.5</v>
      </c>
      <c r="AE135" s="24">
        <v>2471.3000000000002</v>
      </c>
    </row>
    <row r="136" spans="1:31" x14ac:dyDescent="0.35">
      <c r="A136" s="28" t="s">
        <v>131</v>
      </c>
      <c r="B136" s="28" t="s">
        <v>78</v>
      </c>
      <c r="C136" s="24">
        <v>113.80000000000001</v>
      </c>
      <c r="D136" s="24">
        <v>258.79999999999995</v>
      </c>
      <c r="E136" s="24">
        <v>402.9</v>
      </c>
      <c r="F136" s="24">
        <v>561.6</v>
      </c>
      <c r="G136" s="24">
        <v>746.2</v>
      </c>
      <c r="H136" s="24">
        <v>893.19999999999993</v>
      </c>
      <c r="I136" s="24">
        <v>1037.3</v>
      </c>
      <c r="J136" s="24">
        <v>1183</v>
      </c>
      <c r="K136" s="24">
        <v>1322.8000000000002</v>
      </c>
      <c r="L136" s="24">
        <v>1484.3</v>
      </c>
      <c r="M136" s="24">
        <v>1659.5</v>
      </c>
      <c r="N136" s="24">
        <v>1841.7</v>
      </c>
      <c r="O136" s="24">
        <v>2030.1999999999998</v>
      </c>
      <c r="P136" s="24">
        <v>2178.4</v>
      </c>
      <c r="Q136" s="24">
        <v>2321.3999999999996</v>
      </c>
      <c r="R136" s="24">
        <v>2342.1000000000004</v>
      </c>
      <c r="S136" s="24">
        <v>2361.9000000000005</v>
      </c>
      <c r="T136" s="24">
        <v>2380.5000000000005</v>
      </c>
      <c r="U136" s="24">
        <v>2396.6999999999998</v>
      </c>
      <c r="V136" s="24">
        <v>2412.3999999999996</v>
      </c>
      <c r="W136" s="24">
        <v>2426.2999999999997</v>
      </c>
      <c r="X136" s="24">
        <v>2437.3000000000002</v>
      </c>
      <c r="Y136" s="24">
        <v>2447.1</v>
      </c>
      <c r="Z136" s="24">
        <v>2456.1999999999998</v>
      </c>
      <c r="AA136" s="24">
        <v>2462.6000000000004</v>
      </c>
      <c r="AB136" s="24">
        <v>2468</v>
      </c>
      <c r="AC136" s="24">
        <v>2472.1000000000004</v>
      </c>
      <c r="AD136" s="24">
        <v>2472.5</v>
      </c>
      <c r="AE136" s="24">
        <v>2471.3000000000002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3607.3731994628902</v>
      </c>
      <c r="D139" s="24">
        <v>4235.6688232421866</v>
      </c>
      <c r="E139" s="24">
        <v>4895.304412841796</v>
      </c>
      <c r="F139" s="24">
        <v>5569.0400390625</v>
      </c>
      <c r="G139" s="24">
        <v>6273.8434448242178</v>
      </c>
      <c r="H139" s="24">
        <v>6987.4562377929678</v>
      </c>
      <c r="I139" s="24">
        <v>7713.9600830078125</v>
      </c>
      <c r="J139" s="24">
        <v>8332.7647705078107</v>
      </c>
      <c r="K139" s="24">
        <v>8832.8640136718695</v>
      </c>
      <c r="L139" s="24">
        <v>9290.3371582031195</v>
      </c>
      <c r="M139" s="24">
        <v>9815.2230224609302</v>
      </c>
      <c r="N139" s="24">
        <v>10374.763305664061</v>
      </c>
      <c r="O139" s="24">
        <v>10871.212524414061</v>
      </c>
      <c r="P139" s="24">
        <v>11278.68591308593</v>
      </c>
      <c r="Q139" s="24">
        <v>11713.54370117187</v>
      </c>
      <c r="R139" s="24">
        <v>12078.49291992187</v>
      </c>
      <c r="S139" s="24">
        <v>12536.27197265625</v>
      </c>
      <c r="T139" s="24">
        <v>12873.93017578125</v>
      </c>
      <c r="U139" s="24">
        <v>13236.98828125</v>
      </c>
      <c r="V139" s="24">
        <v>13624.21118164062</v>
      </c>
      <c r="W139" s="24">
        <v>13975.12255859375</v>
      </c>
      <c r="X139" s="24">
        <v>14367.71240234375</v>
      </c>
      <c r="Y139" s="24">
        <v>14768.48291015625</v>
      </c>
      <c r="Z139" s="24">
        <v>15175.98779296875</v>
      </c>
      <c r="AA139" s="24">
        <v>15586.06396484375</v>
      </c>
      <c r="AB139" s="24">
        <v>16006.09692382812</v>
      </c>
      <c r="AC139" s="24">
        <v>16432.617431640621</v>
      </c>
      <c r="AD139" s="24">
        <v>16856.329833984371</v>
      </c>
      <c r="AE139" s="24">
        <v>17285.949951171871</v>
      </c>
    </row>
    <row r="140" spans="1:31" x14ac:dyDescent="0.35">
      <c r="A140" s="28" t="s">
        <v>132</v>
      </c>
      <c r="B140" s="28" t="s">
        <v>77</v>
      </c>
      <c r="C140" s="24">
        <v>128.79999999999998</v>
      </c>
      <c r="D140" s="24">
        <v>282.89999999999998</v>
      </c>
      <c r="E140" s="24">
        <v>574</v>
      </c>
      <c r="F140" s="24">
        <v>854.19999999999993</v>
      </c>
      <c r="G140" s="24">
        <v>1120.1999999999998</v>
      </c>
      <c r="H140" s="24">
        <v>1374.8</v>
      </c>
      <c r="I140" s="24">
        <v>1617.8000000000002</v>
      </c>
      <c r="J140" s="24">
        <v>1793</v>
      </c>
      <c r="K140" s="24">
        <v>1918.2</v>
      </c>
      <c r="L140" s="24">
        <v>2092.6</v>
      </c>
      <c r="M140" s="24">
        <v>2283.8999999999996</v>
      </c>
      <c r="N140" s="24">
        <v>2485.0000000000005</v>
      </c>
      <c r="O140" s="24">
        <v>2691.4999999999995</v>
      </c>
      <c r="P140" s="24">
        <v>2856.6</v>
      </c>
      <c r="Q140" s="24">
        <v>3014.9000000000005</v>
      </c>
      <c r="R140" s="24">
        <v>3031.4999999999995</v>
      </c>
      <c r="S140" s="24">
        <v>3045.3999999999996</v>
      </c>
      <c r="T140" s="24">
        <v>3057.7000000000003</v>
      </c>
      <c r="U140" s="24">
        <v>3067.5000000000005</v>
      </c>
      <c r="V140" s="24">
        <v>3076.5000000000005</v>
      </c>
      <c r="W140" s="24">
        <v>3083.4999999999995</v>
      </c>
      <c r="X140" s="24">
        <v>3087.8</v>
      </c>
      <c r="Y140" s="24">
        <v>3090.8</v>
      </c>
      <c r="Z140" s="24">
        <v>3092.7000000000003</v>
      </c>
      <c r="AA140" s="24">
        <v>3091.7</v>
      </c>
      <c r="AB140" s="24">
        <v>3089.5</v>
      </c>
      <c r="AC140" s="24">
        <v>3085.7999999999997</v>
      </c>
      <c r="AD140" s="24">
        <v>3078.1000000000004</v>
      </c>
      <c r="AE140" s="24">
        <v>3068.3999999999996</v>
      </c>
    </row>
    <row r="141" spans="1:31" x14ac:dyDescent="0.35">
      <c r="A141" s="28" t="s">
        <v>132</v>
      </c>
      <c r="B141" s="28" t="s">
        <v>78</v>
      </c>
      <c r="C141" s="24">
        <v>128.79999999999998</v>
      </c>
      <c r="D141" s="24">
        <v>282.89999999999998</v>
      </c>
      <c r="E141" s="24">
        <v>574</v>
      </c>
      <c r="F141" s="24">
        <v>854.19999999999993</v>
      </c>
      <c r="G141" s="24">
        <v>1120.1999999999998</v>
      </c>
      <c r="H141" s="24">
        <v>1374.8</v>
      </c>
      <c r="I141" s="24">
        <v>1617.8000000000002</v>
      </c>
      <c r="J141" s="24">
        <v>1793</v>
      </c>
      <c r="K141" s="24">
        <v>1918.2</v>
      </c>
      <c r="L141" s="24">
        <v>2092.6</v>
      </c>
      <c r="M141" s="24">
        <v>2283.8999999999996</v>
      </c>
      <c r="N141" s="24">
        <v>2485.0000000000005</v>
      </c>
      <c r="O141" s="24">
        <v>2691.4999999999995</v>
      </c>
      <c r="P141" s="24">
        <v>2856.6</v>
      </c>
      <c r="Q141" s="24">
        <v>3014.9000000000005</v>
      </c>
      <c r="R141" s="24">
        <v>3031.4999999999995</v>
      </c>
      <c r="S141" s="24">
        <v>3045.3999999999996</v>
      </c>
      <c r="T141" s="24">
        <v>3057.7000000000003</v>
      </c>
      <c r="U141" s="24">
        <v>3067.5000000000005</v>
      </c>
      <c r="V141" s="24">
        <v>3076.5000000000005</v>
      </c>
      <c r="W141" s="24">
        <v>3083.4999999999995</v>
      </c>
      <c r="X141" s="24">
        <v>3087.8</v>
      </c>
      <c r="Y141" s="24">
        <v>3090.8</v>
      </c>
      <c r="Z141" s="24">
        <v>3092.7000000000003</v>
      </c>
      <c r="AA141" s="24">
        <v>3091.7</v>
      </c>
      <c r="AB141" s="24">
        <v>3089.5</v>
      </c>
      <c r="AC141" s="24">
        <v>3085.7999999999997</v>
      </c>
      <c r="AD141" s="24">
        <v>3078.1000000000004</v>
      </c>
      <c r="AE141" s="24">
        <v>3068.3999999999996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1808.5609893798769</v>
      </c>
      <c r="D144" s="24">
        <v>1942.734191894526</v>
      </c>
      <c r="E144" s="24">
        <v>2088.4153747558589</v>
      </c>
      <c r="F144" s="24">
        <v>2250.1755676269499</v>
      </c>
      <c r="G144" s="24">
        <v>2410.2916564941402</v>
      </c>
      <c r="H144" s="24">
        <v>2548.525878906245</v>
      </c>
      <c r="I144" s="24">
        <v>2693.2516174316352</v>
      </c>
      <c r="J144" s="24">
        <v>2845.2862854003852</v>
      </c>
      <c r="K144" s="24">
        <v>2988.2096252441402</v>
      </c>
      <c r="L144" s="24">
        <v>3111.8325500488231</v>
      </c>
      <c r="M144" s="24">
        <v>3256.956665039062</v>
      </c>
      <c r="N144" s="24">
        <v>3413.51147460937</v>
      </c>
      <c r="O144" s="24">
        <v>3553.5545043945258</v>
      </c>
      <c r="P144" s="24">
        <v>3666.7577514648378</v>
      </c>
      <c r="Q144" s="24">
        <v>3790.6636352539063</v>
      </c>
      <c r="R144" s="24">
        <v>3891.097045898437</v>
      </c>
      <c r="S144" s="24">
        <v>4023.8511352539008</v>
      </c>
      <c r="T144" s="24">
        <v>4120.8806762695313</v>
      </c>
      <c r="U144" s="24">
        <v>4228.0128173828125</v>
      </c>
      <c r="V144" s="24">
        <v>4340.046508789057</v>
      </c>
      <c r="W144" s="24">
        <v>4439.940551757807</v>
      </c>
      <c r="X144" s="24">
        <v>4549.2327880859375</v>
      </c>
      <c r="Y144" s="24">
        <v>4659.9151000976508</v>
      </c>
      <c r="Z144" s="24">
        <v>4770.0775756835883</v>
      </c>
      <c r="AA144" s="24">
        <v>4882.958740234375</v>
      </c>
      <c r="AB144" s="24">
        <v>4996.9198608398428</v>
      </c>
      <c r="AC144" s="24">
        <v>5113.6915893554678</v>
      </c>
      <c r="AD144" s="24">
        <v>5229.6824340820313</v>
      </c>
      <c r="AE144" s="24">
        <v>5346.4830932617097</v>
      </c>
    </row>
    <row r="145" spans="1:31" x14ac:dyDescent="0.35">
      <c r="A145" s="28" t="s">
        <v>133</v>
      </c>
      <c r="B145" s="28" t="s">
        <v>77</v>
      </c>
      <c r="C145" s="24">
        <v>120.6</v>
      </c>
      <c r="D145" s="24">
        <v>173.2</v>
      </c>
      <c r="E145" s="24">
        <v>225.5</v>
      </c>
      <c r="F145" s="24">
        <v>281.89999999999998</v>
      </c>
      <c r="G145" s="24">
        <v>333.79999999999995</v>
      </c>
      <c r="H145" s="24">
        <v>372.4</v>
      </c>
      <c r="I145" s="24">
        <v>409.3</v>
      </c>
      <c r="J145" s="24">
        <v>443.6</v>
      </c>
      <c r="K145" s="24">
        <v>475</v>
      </c>
      <c r="L145" s="24">
        <v>514.5</v>
      </c>
      <c r="M145" s="24">
        <v>557.29999999999995</v>
      </c>
      <c r="N145" s="24">
        <v>602.30000000000007</v>
      </c>
      <c r="O145" s="24">
        <v>648.59999999999991</v>
      </c>
      <c r="P145" s="24">
        <v>684.8</v>
      </c>
      <c r="Q145" s="24">
        <v>719.4</v>
      </c>
      <c r="R145" s="24">
        <v>723</v>
      </c>
      <c r="S145" s="24">
        <v>726.3</v>
      </c>
      <c r="T145" s="24">
        <v>729</v>
      </c>
      <c r="U145" s="24">
        <v>731.60000000000014</v>
      </c>
      <c r="V145" s="24">
        <v>733.6</v>
      </c>
      <c r="W145" s="24">
        <v>735.2</v>
      </c>
      <c r="X145" s="24">
        <v>736.09999999999991</v>
      </c>
      <c r="Y145" s="24">
        <v>736.60000000000014</v>
      </c>
      <c r="Z145" s="24">
        <v>736.49999999999989</v>
      </c>
      <c r="AA145" s="24">
        <v>736.2</v>
      </c>
      <c r="AB145" s="24">
        <v>735.2</v>
      </c>
      <c r="AC145" s="24">
        <v>733.89999999999986</v>
      </c>
      <c r="AD145" s="24">
        <v>731.8</v>
      </c>
      <c r="AE145" s="24">
        <v>729.3</v>
      </c>
    </row>
    <row r="146" spans="1:31" x14ac:dyDescent="0.35">
      <c r="A146" s="28" t="s">
        <v>133</v>
      </c>
      <c r="B146" s="28" t="s">
        <v>78</v>
      </c>
      <c r="C146" s="24">
        <v>120.6</v>
      </c>
      <c r="D146" s="24">
        <v>173.2</v>
      </c>
      <c r="E146" s="24">
        <v>225.5</v>
      </c>
      <c r="F146" s="24">
        <v>281.89999999999998</v>
      </c>
      <c r="G146" s="24">
        <v>333.79999999999995</v>
      </c>
      <c r="H146" s="24">
        <v>372.4</v>
      </c>
      <c r="I146" s="24">
        <v>409.3</v>
      </c>
      <c r="J146" s="24">
        <v>443.6</v>
      </c>
      <c r="K146" s="24">
        <v>475</v>
      </c>
      <c r="L146" s="24">
        <v>514.5</v>
      </c>
      <c r="M146" s="24">
        <v>557.29999999999995</v>
      </c>
      <c r="N146" s="24">
        <v>602.30000000000007</v>
      </c>
      <c r="O146" s="24">
        <v>648.59999999999991</v>
      </c>
      <c r="P146" s="24">
        <v>684.8</v>
      </c>
      <c r="Q146" s="24">
        <v>719.4</v>
      </c>
      <c r="R146" s="24">
        <v>723</v>
      </c>
      <c r="S146" s="24">
        <v>726.3</v>
      </c>
      <c r="T146" s="24">
        <v>729</v>
      </c>
      <c r="U146" s="24">
        <v>731.60000000000014</v>
      </c>
      <c r="V146" s="24">
        <v>733.6</v>
      </c>
      <c r="W146" s="24">
        <v>735.2</v>
      </c>
      <c r="X146" s="24">
        <v>736.09999999999991</v>
      </c>
      <c r="Y146" s="24">
        <v>736.60000000000014</v>
      </c>
      <c r="Z146" s="24">
        <v>736.49999999999989</v>
      </c>
      <c r="AA146" s="24">
        <v>736.2</v>
      </c>
      <c r="AB146" s="24">
        <v>735.2</v>
      </c>
      <c r="AC146" s="24">
        <v>733.89999999999986</v>
      </c>
      <c r="AD146" s="24">
        <v>731.8</v>
      </c>
      <c r="AE146" s="24">
        <v>729.3</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208.39883613586352</v>
      </c>
      <c r="D149" s="24">
        <v>232.1398677825924</v>
      </c>
      <c r="E149" s="24">
        <v>254.6175651550289</v>
      </c>
      <c r="F149" s="24">
        <v>277.03837203979464</v>
      </c>
      <c r="G149" s="24">
        <v>302.01294708251925</v>
      </c>
      <c r="H149" s="24">
        <v>321.45299148559491</v>
      </c>
      <c r="I149" s="24">
        <v>343.9774227142334</v>
      </c>
      <c r="J149" s="24">
        <v>370.0394401550285</v>
      </c>
      <c r="K149" s="24">
        <v>388.8004074096678</v>
      </c>
      <c r="L149" s="24">
        <v>406.17888641357399</v>
      </c>
      <c r="M149" s="24">
        <v>433.41171264648381</v>
      </c>
      <c r="N149" s="24">
        <v>465.20489501953114</v>
      </c>
      <c r="O149" s="24">
        <v>485.92749786376891</v>
      </c>
      <c r="P149" s="24">
        <v>503.40414428710932</v>
      </c>
      <c r="Q149" s="24">
        <v>529.33882904052689</v>
      </c>
      <c r="R149" s="24">
        <v>544.49506378173783</v>
      </c>
      <c r="S149" s="24">
        <v>583.30069732666004</v>
      </c>
      <c r="T149" s="24">
        <v>598.93559265136605</v>
      </c>
      <c r="U149" s="24">
        <v>620.04519653320301</v>
      </c>
      <c r="V149" s="24">
        <v>643.43621826171807</v>
      </c>
      <c r="W149" s="24">
        <v>659.91720581054597</v>
      </c>
      <c r="X149" s="24">
        <v>681.57186889648301</v>
      </c>
      <c r="Y149" s="24">
        <v>704.51872253417901</v>
      </c>
      <c r="Z149" s="24">
        <v>726.57667541503804</v>
      </c>
      <c r="AA149" s="24">
        <v>749.52407836913994</v>
      </c>
      <c r="AB149" s="24">
        <v>771.74389648437409</v>
      </c>
      <c r="AC149" s="24">
        <v>793.99906921386696</v>
      </c>
      <c r="AD149" s="24">
        <v>816.55751037597497</v>
      </c>
      <c r="AE149" s="24">
        <v>839.33792114257699</v>
      </c>
    </row>
    <row r="150" spans="1:31" x14ac:dyDescent="0.35">
      <c r="A150" s="28" t="s">
        <v>134</v>
      </c>
      <c r="B150" s="28" t="s">
        <v>77</v>
      </c>
      <c r="C150" s="24">
        <v>15.100000000000001</v>
      </c>
      <c r="D150" s="24">
        <v>17.7</v>
      </c>
      <c r="E150" s="24">
        <v>20.7</v>
      </c>
      <c r="F150" s="24">
        <v>24.2</v>
      </c>
      <c r="G150" s="24">
        <v>28.2</v>
      </c>
      <c r="H150" s="24">
        <v>32.9</v>
      </c>
      <c r="I150" s="24">
        <v>38.199999999999996</v>
      </c>
      <c r="J150" s="24">
        <v>44.100000000000009</v>
      </c>
      <c r="K150" s="24">
        <v>50</v>
      </c>
      <c r="L150" s="24">
        <v>57.100000000000009</v>
      </c>
      <c r="M150" s="24">
        <v>64.400000000000006</v>
      </c>
      <c r="N150" s="24">
        <v>71.8</v>
      </c>
      <c r="O150" s="24">
        <v>79.400000000000006</v>
      </c>
      <c r="P150" s="24">
        <v>86.9</v>
      </c>
      <c r="Q150" s="24">
        <v>94.1</v>
      </c>
      <c r="R150" s="24">
        <v>96.300000000000011</v>
      </c>
      <c r="S150" s="24">
        <v>98.4</v>
      </c>
      <c r="T150" s="24">
        <v>100.30000000000001</v>
      </c>
      <c r="U150" s="24">
        <v>102.1</v>
      </c>
      <c r="V150" s="24">
        <v>103.79999999999998</v>
      </c>
      <c r="W150" s="24">
        <v>105.4</v>
      </c>
      <c r="X150" s="24">
        <v>106.7</v>
      </c>
      <c r="Y150" s="24">
        <v>108.10000000000001</v>
      </c>
      <c r="Z150" s="24">
        <v>109.2</v>
      </c>
      <c r="AA150" s="24">
        <v>110.30000000000001</v>
      </c>
      <c r="AB150" s="24">
        <v>111.19999999999999</v>
      </c>
      <c r="AC150" s="24">
        <v>112</v>
      </c>
      <c r="AD150" s="24">
        <v>112.59999999999997</v>
      </c>
      <c r="AE150" s="24">
        <v>113.1</v>
      </c>
    </row>
    <row r="151" spans="1:31" x14ac:dyDescent="0.35">
      <c r="A151" s="28" t="s">
        <v>134</v>
      </c>
      <c r="B151" s="28" t="s">
        <v>78</v>
      </c>
      <c r="C151" s="24">
        <v>15.100000000000001</v>
      </c>
      <c r="D151" s="24">
        <v>17.7</v>
      </c>
      <c r="E151" s="24">
        <v>20.7</v>
      </c>
      <c r="F151" s="24">
        <v>24.2</v>
      </c>
      <c r="G151" s="24">
        <v>28.2</v>
      </c>
      <c r="H151" s="24">
        <v>32.9</v>
      </c>
      <c r="I151" s="24">
        <v>38.199999999999996</v>
      </c>
      <c r="J151" s="24">
        <v>44.100000000000009</v>
      </c>
      <c r="K151" s="24">
        <v>50</v>
      </c>
      <c r="L151" s="24">
        <v>57.100000000000009</v>
      </c>
      <c r="M151" s="24">
        <v>64.400000000000006</v>
      </c>
      <c r="N151" s="24">
        <v>71.8</v>
      </c>
      <c r="O151" s="24">
        <v>79.400000000000006</v>
      </c>
      <c r="P151" s="24">
        <v>86.9</v>
      </c>
      <c r="Q151" s="24">
        <v>94.1</v>
      </c>
      <c r="R151" s="24">
        <v>96.300000000000011</v>
      </c>
      <c r="S151" s="24">
        <v>98.4</v>
      </c>
      <c r="T151" s="24">
        <v>100.30000000000001</v>
      </c>
      <c r="U151" s="24">
        <v>102.1</v>
      </c>
      <c r="V151" s="24">
        <v>103.79999999999998</v>
      </c>
      <c r="W151" s="24">
        <v>105.4</v>
      </c>
      <c r="X151" s="24">
        <v>106.7</v>
      </c>
      <c r="Y151" s="24">
        <v>108.10000000000001</v>
      </c>
      <c r="Z151" s="24">
        <v>109.2</v>
      </c>
      <c r="AA151" s="24">
        <v>110.30000000000001</v>
      </c>
      <c r="AB151" s="24">
        <v>111.19999999999999</v>
      </c>
      <c r="AC151" s="24">
        <v>112</v>
      </c>
      <c r="AD151" s="24">
        <v>112.59999999999997</v>
      </c>
      <c r="AE151" s="24">
        <v>113.1</v>
      </c>
    </row>
  </sheetData>
  <sheetProtection algorithmName="SHA-512" hashValue="07vHI/IUbUXaGxW9SpMImRKguoL0dKWbn1Fh9w42tfjm6KvlNxOHEy/idkgEhxEkjNQIDF1r7iBeuMO0dNPD7g==" saltValue="gOsAxnPSUpNCpsNEtHE0K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367F8-0759-4634-8A83-E89DEFCBE4DF}">
  <sheetPr codeName="Sheet19">
    <tabColor theme="7" tint="0.39997558519241921"/>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358315.16319999995</v>
      </c>
      <c r="D6" s="24">
        <v>299037.40789999999</v>
      </c>
      <c r="E6" s="24">
        <v>283879.929</v>
      </c>
      <c r="F6" s="24">
        <v>275447.81434155803</v>
      </c>
      <c r="G6" s="24">
        <v>236197.3338596707</v>
      </c>
      <c r="H6" s="24">
        <v>206252.07562682754</v>
      </c>
      <c r="I6" s="24">
        <v>174013.16644626192</v>
      </c>
      <c r="J6" s="24">
        <v>174388.76390934194</v>
      </c>
      <c r="K6" s="24">
        <v>134503.15358388229</v>
      </c>
      <c r="L6" s="24">
        <v>124392.36404979622</v>
      </c>
      <c r="M6" s="24">
        <v>112628.70873777065</v>
      </c>
      <c r="N6" s="24">
        <v>102135.36933031151</v>
      </c>
      <c r="O6" s="24">
        <v>106254.06587758704</v>
      </c>
      <c r="P6" s="24">
        <v>94762.356771038889</v>
      </c>
      <c r="Q6" s="24">
        <v>81900.796799999982</v>
      </c>
      <c r="R6" s="24">
        <v>74672.267300000007</v>
      </c>
      <c r="S6" s="24">
        <v>61264.745200000005</v>
      </c>
      <c r="T6" s="24">
        <v>59453.406499999997</v>
      </c>
      <c r="U6" s="24">
        <v>53751.119500000001</v>
      </c>
      <c r="V6" s="24">
        <v>48155.683299999997</v>
      </c>
      <c r="W6" s="24">
        <v>43738.979599999999</v>
      </c>
      <c r="X6" s="24">
        <v>29000.775599999997</v>
      </c>
      <c r="Y6" s="24">
        <v>22053.604600000002</v>
      </c>
      <c r="Z6" s="24">
        <v>18160.525399999999</v>
      </c>
      <c r="AA6" s="24">
        <v>14881.3958</v>
      </c>
      <c r="AB6" s="24">
        <v>11368.447900000001</v>
      </c>
      <c r="AC6" s="24">
        <v>10270.715400000001</v>
      </c>
      <c r="AD6" s="24">
        <v>9678.1329999999998</v>
      </c>
      <c r="AE6" s="24">
        <v>8065.145199999999</v>
      </c>
    </row>
    <row r="7" spans="1:31" x14ac:dyDescent="0.35">
      <c r="A7" s="28" t="s">
        <v>40</v>
      </c>
      <c r="B7" s="28" t="s">
        <v>71</v>
      </c>
      <c r="C7" s="24">
        <v>118130.9075</v>
      </c>
      <c r="D7" s="24">
        <v>106872.44349999999</v>
      </c>
      <c r="E7" s="24">
        <v>103096.076</v>
      </c>
      <c r="F7" s="24">
        <v>77890.47387272396</v>
      </c>
      <c r="G7" s="24">
        <v>78373.683239319638</v>
      </c>
      <c r="H7" s="24">
        <v>72523.682715908843</v>
      </c>
      <c r="I7" s="24">
        <v>67029.150170566107</v>
      </c>
      <c r="J7" s="24">
        <v>63160.632612948502</v>
      </c>
      <c r="K7" s="24">
        <v>55116.661968977984</v>
      </c>
      <c r="L7" s="24">
        <v>56060.548097912309</v>
      </c>
      <c r="M7" s="24">
        <v>52532.57237928253</v>
      </c>
      <c r="N7" s="24">
        <v>49435.385999999999</v>
      </c>
      <c r="O7" s="24">
        <v>48333.163</v>
      </c>
      <c r="P7" s="24">
        <v>44682.073499999999</v>
      </c>
      <c r="Q7" s="24">
        <v>44994.9905</v>
      </c>
      <c r="R7" s="24">
        <v>40677.355000000003</v>
      </c>
      <c r="S7" s="24">
        <v>35788.913999999997</v>
      </c>
      <c r="T7" s="24">
        <v>35896.108999999997</v>
      </c>
      <c r="U7" s="24">
        <v>30104.603999999999</v>
      </c>
      <c r="V7" s="24">
        <v>30106.200199999999</v>
      </c>
      <c r="W7" s="24">
        <v>31958.872500000001</v>
      </c>
      <c r="X7" s="24">
        <v>30111.008000000002</v>
      </c>
      <c r="Y7" s="24">
        <v>27195.504499999999</v>
      </c>
      <c r="Z7" s="24">
        <v>26276.8177</v>
      </c>
      <c r="AA7" s="24">
        <v>24844.2637</v>
      </c>
      <c r="AB7" s="24">
        <v>23970.097099999999</v>
      </c>
      <c r="AC7" s="24">
        <v>15229.156499999999</v>
      </c>
      <c r="AD7" s="24">
        <v>0</v>
      </c>
      <c r="AE7" s="24">
        <v>0</v>
      </c>
    </row>
    <row r="8" spans="1:31" x14ac:dyDescent="0.35">
      <c r="A8" s="28" t="s">
        <v>40</v>
      </c>
      <c r="B8" s="28" t="s">
        <v>20</v>
      </c>
      <c r="C8" s="24">
        <v>15628.40150052557</v>
      </c>
      <c r="D8" s="24">
        <v>14904.477399149244</v>
      </c>
      <c r="E8" s="24">
        <v>11969.856326252959</v>
      </c>
      <c r="F8" s="24">
        <v>11759.665054413459</v>
      </c>
      <c r="G8" s="24">
        <v>9966.5616321391481</v>
      </c>
      <c r="H8" s="24">
        <v>9561.2208803056092</v>
      </c>
      <c r="I8" s="24">
        <v>9308.1136694789984</v>
      </c>
      <c r="J8" s="24">
        <v>9916.899541255083</v>
      </c>
      <c r="K8" s="24">
        <v>8295.917329159327</v>
      </c>
      <c r="L8" s="24">
        <v>8247.0032980522592</v>
      </c>
      <c r="M8" s="24">
        <v>8895.947140373466</v>
      </c>
      <c r="N8" s="24">
        <v>17787.765556504237</v>
      </c>
      <c r="O8" s="24">
        <v>18596.170796435468</v>
      </c>
      <c r="P8" s="24">
        <v>20548.551254374237</v>
      </c>
      <c r="Q8" s="24">
        <v>13360.513790906398</v>
      </c>
      <c r="R8" s="24">
        <v>11648.162951163504</v>
      </c>
      <c r="S8" s="24">
        <v>16991.638560369222</v>
      </c>
      <c r="T8" s="24">
        <v>16260.736800364237</v>
      </c>
      <c r="U8" s="24">
        <v>12764.570281686008</v>
      </c>
      <c r="V8" s="24">
        <v>12302.812720368862</v>
      </c>
      <c r="W8" s="24">
        <v>11584.772485501797</v>
      </c>
      <c r="X8" s="24">
        <v>13666.22420087357</v>
      </c>
      <c r="Y8" s="24">
        <v>8477.8850880716855</v>
      </c>
      <c r="Z8" s="24">
        <v>7357.177292618886</v>
      </c>
      <c r="AA8" s="24">
        <v>3398.9565946032153</v>
      </c>
      <c r="AB8" s="24">
        <v>2066.6538931346026</v>
      </c>
      <c r="AC8" s="24">
        <v>1976.8490901797304</v>
      </c>
      <c r="AD8" s="24">
        <v>1876.434222893608</v>
      </c>
      <c r="AE8" s="24">
        <v>1787.8299147165949</v>
      </c>
    </row>
    <row r="9" spans="1:31" x14ac:dyDescent="0.35">
      <c r="A9" s="28" t="s">
        <v>40</v>
      </c>
      <c r="B9" s="28" t="s">
        <v>32</v>
      </c>
      <c r="C9" s="24">
        <v>1705.7182759999998</v>
      </c>
      <c r="D9" s="24">
        <v>1659.4377444000002</v>
      </c>
      <c r="E9" s="24">
        <v>1766.6962579999999</v>
      </c>
      <c r="F9" s="24">
        <v>619.89584300000001</v>
      </c>
      <c r="G9" s="24">
        <v>571.7771765</v>
      </c>
      <c r="H9" s="24">
        <v>561.265942</v>
      </c>
      <c r="I9" s="24">
        <v>522.51529600000003</v>
      </c>
      <c r="J9" s="24">
        <v>517.32345699999996</v>
      </c>
      <c r="K9" s="24">
        <v>468.15421117023141</v>
      </c>
      <c r="L9" s="24">
        <v>447.3390713</v>
      </c>
      <c r="M9" s="24">
        <v>425.48451126428051</v>
      </c>
      <c r="N9" s="24">
        <v>485.21443999999997</v>
      </c>
      <c r="O9" s="24">
        <v>401.45008200000001</v>
      </c>
      <c r="P9" s="24">
        <v>567.82014800000002</v>
      </c>
      <c r="Q9" s="24">
        <v>286.83341000000001</v>
      </c>
      <c r="R9" s="24">
        <v>260.03159800000003</v>
      </c>
      <c r="S9" s="24">
        <v>708.20119999999997</v>
      </c>
      <c r="T9" s="24">
        <v>555.9783900000001</v>
      </c>
      <c r="U9" s="24">
        <v>495.38306</v>
      </c>
      <c r="V9" s="24">
        <v>489.87662</v>
      </c>
      <c r="W9" s="24">
        <v>535.64874999999995</v>
      </c>
      <c r="X9" s="24">
        <v>610.13310000000001</v>
      </c>
      <c r="Y9" s="24">
        <v>547.88206000000002</v>
      </c>
      <c r="Z9" s="24">
        <v>446.84359999999998</v>
      </c>
      <c r="AA9" s="24">
        <v>554.62774999999999</v>
      </c>
      <c r="AB9" s="24">
        <v>0</v>
      </c>
      <c r="AC9" s="24">
        <v>0</v>
      </c>
      <c r="AD9" s="24">
        <v>0</v>
      </c>
      <c r="AE9" s="24">
        <v>0</v>
      </c>
    </row>
    <row r="10" spans="1:31" x14ac:dyDescent="0.35">
      <c r="A10" s="28" t="s">
        <v>40</v>
      </c>
      <c r="B10" s="28" t="s">
        <v>66</v>
      </c>
      <c r="C10" s="24">
        <v>530.79719024307337</v>
      </c>
      <c r="D10" s="24">
        <v>230.87130377203619</v>
      </c>
      <c r="E10" s="24">
        <v>1057.1333526208771</v>
      </c>
      <c r="F10" s="24">
        <v>773.14053474604725</v>
      </c>
      <c r="G10" s="24">
        <v>132.87631580965649</v>
      </c>
      <c r="H10" s="24">
        <v>338.57115055598354</v>
      </c>
      <c r="I10" s="24">
        <v>230.01695216809188</v>
      </c>
      <c r="J10" s="24">
        <v>656.51173806328097</v>
      </c>
      <c r="K10" s="24">
        <v>39.733037865463452</v>
      </c>
      <c r="L10" s="24">
        <v>72.903334707139265</v>
      </c>
      <c r="M10" s="24">
        <v>207.74738119127406</v>
      </c>
      <c r="N10" s="24">
        <v>2456.8146967351026</v>
      </c>
      <c r="O10" s="24">
        <v>1359.3114444645068</v>
      </c>
      <c r="P10" s="24">
        <v>1993.7765516003089</v>
      </c>
      <c r="Q10" s="24">
        <v>1231.2232201659838</v>
      </c>
      <c r="R10" s="24">
        <v>1562.4232678000324</v>
      </c>
      <c r="S10" s="24">
        <v>7500.2480769572749</v>
      </c>
      <c r="T10" s="24">
        <v>5576.61533982936</v>
      </c>
      <c r="U10" s="24">
        <v>12558.460590860446</v>
      </c>
      <c r="V10" s="24">
        <v>13722.903798370722</v>
      </c>
      <c r="W10" s="24">
        <v>8049.071434004104</v>
      </c>
      <c r="X10" s="24">
        <v>11469.872041120967</v>
      </c>
      <c r="Y10" s="24">
        <v>18228.551660240853</v>
      </c>
      <c r="Z10" s="24">
        <v>7202.8984751647122</v>
      </c>
      <c r="AA10" s="24">
        <v>8160.7814214379714</v>
      </c>
      <c r="AB10" s="24">
        <v>8756.4129465264323</v>
      </c>
      <c r="AC10" s="24">
        <v>8984.8251513881587</v>
      </c>
      <c r="AD10" s="24">
        <v>12246.834573545055</v>
      </c>
      <c r="AE10" s="24">
        <v>12058.93509195863</v>
      </c>
    </row>
    <row r="11" spans="1:31" x14ac:dyDescent="0.35">
      <c r="A11" s="28" t="s">
        <v>40</v>
      </c>
      <c r="B11" s="28" t="s">
        <v>65</v>
      </c>
      <c r="C11" s="24">
        <v>89242.174599999998</v>
      </c>
      <c r="D11" s="24">
        <v>86056.210739999995</v>
      </c>
      <c r="E11" s="24">
        <v>81389.518199999991</v>
      </c>
      <c r="F11" s="24">
        <v>93087.03112</v>
      </c>
      <c r="G11" s="24">
        <v>89099.689669999992</v>
      </c>
      <c r="H11" s="24">
        <v>75610.251640000002</v>
      </c>
      <c r="I11" s="24">
        <v>82007.215550000023</v>
      </c>
      <c r="J11" s="24">
        <v>90660.700549999994</v>
      </c>
      <c r="K11" s="24">
        <v>74936.979569999996</v>
      </c>
      <c r="L11" s="24">
        <v>62091.381949999995</v>
      </c>
      <c r="M11" s="24">
        <v>61204.340450000003</v>
      </c>
      <c r="N11" s="24">
        <v>63785.955989999988</v>
      </c>
      <c r="O11" s="24">
        <v>63614.245759999998</v>
      </c>
      <c r="P11" s="24">
        <v>61760.391609999999</v>
      </c>
      <c r="Q11" s="24">
        <v>54996.216400000005</v>
      </c>
      <c r="R11" s="24">
        <v>50294.469100000002</v>
      </c>
      <c r="S11" s="24">
        <v>56123.040229999999</v>
      </c>
      <c r="T11" s="24">
        <v>47788.508329999997</v>
      </c>
      <c r="U11" s="24">
        <v>40566.216099999998</v>
      </c>
      <c r="V11" s="24">
        <v>39877.413020000007</v>
      </c>
      <c r="W11" s="24">
        <v>34157.250160000003</v>
      </c>
      <c r="X11" s="24">
        <v>37621.866999999998</v>
      </c>
      <c r="Y11" s="24">
        <v>36898.026180000001</v>
      </c>
      <c r="Z11" s="24">
        <v>31996.692909999998</v>
      </c>
      <c r="AA11" s="24">
        <v>33040.845289999997</v>
      </c>
      <c r="AB11" s="24">
        <v>35591.330474999995</v>
      </c>
      <c r="AC11" s="24">
        <v>30157.259126000001</v>
      </c>
      <c r="AD11" s="24">
        <v>26894.126749999996</v>
      </c>
      <c r="AE11" s="24">
        <v>25191.596455999999</v>
      </c>
    </row>
    <row r="12" spans="1:31" x14ac:dyDescent="0.35">
      <c r="A12" s="28" t="s">
        <v>40</v>
      </c>
      <c r="B12" s="28" t="s">
        <v>69</v>
      </c>
      <c r="C12" s="24">
        <v>67303.459381457404</v>
      </c>
      <c r="D12" s="24">
        <v>80198.292930276075</v>
      </c>
      <c r="E12" s="24">
        <v>68785.107991369281</v>
      </c>
      <c r="F12" s="24">
        <v>67203.426209752943</v>
      </c>
      <c r="G12" s="24">
        <v>66686.718134566894</v>
      </c>
      <c r="H12" s="24">
        <v>66689.449354129509</v>
      </c>
      <c r="I12" s="24">
        <v>65029.450997300431</v>
      </c>
      <c r="J12" s="24">
        <v>55683.008513885361</v>
      </c>
      <c r="K12" s="24">
        <v>50499.017812986582</v>
      </c>
      <c r="L12" s="24">
        <v>47827.706822953274</v>
      </c>
      <c r="M12" s="24">
        <v>49262.121619383724</v>
      </c>
      <c r="N12" s="24">
        <v>42813.703551189647</v>
      </c>
      <c r="O12" s="24">
        <v>40335.74815378146</v>
      </c>
      <c r="P12" s="24">
        <v>39437.719759490959</v>
      </c>
      <c r="Q12" s="24">
        <v>38201.500175455614</v>
      </c>
      <c r="R12" s="24">
        <v>36295.64736047569</v>
      </c>
      <c r="S12" s="24">
        <v>30067.688972833326</v>
      </c>
      <c r="T12" s="24">
        <v>26135.021100883008</v>
      </c>
      <c r="U12" s="24">
        <v>23307.614546084871</v>
      </c>
      <c r="V12" s="24">
        <v>22225.691061251506</v>
      </c>
      <c r="W12" s="24">
        <v>19351.380325815648</v>
      </c>
      <c r="X12" s="24">
        <v>17979.138774114555</v>
      </c>
      <c r="Y12" s="24">
        <v>14359.188964491159</v>
      </c>
      <c r="Z12" s="24">
        <v>12782.247949718178</v>
      </c>
      <c r="AA12" s="24">
        <v>8833.8663478495637</v>
      </c>
      <c r="AB12" s="24">
        <v>6959.7399436971209</v>
      </c>
      <c r="AC12" s="24">
        <v>6108.0799635738276</v>
      </c>
      <c r="AD12" s="24">
        <v>5137.3798720829182</v>
      </c>
      <c r="AE12" s="24">
        <v>3188.9657778452838</v>
      </c>
    </row>
    <row r="13" spans="1:31" x14ac:dyDescent="0.35">
      <c r="A13" s="28" t="s">
        <v>40</v>
      </c>
      <c r="B13" s="28" t="s">
        <v>68</v>
      </c>
      <c r="C13" s="24">
        <v>13.512076924240093</v>
      </c>
      <c r="D13" s="24">
        <v>15.820488209136597</v>
      </c>
      <c r="E13" s="24">
        <v>15.33829486081869</v>
      </c>
      <c r="F13" s="24">
        <v>14.04619062406978</v>
      </c>
      <c r="G13" s="24">
        <v>13.11682641748024</v>
      </c>
      <c r="H13" s="24">
        <v>13.252837040443497</v>
      </c>
      <c r="I13" s="24">
        <v>12.806515340372389</v>
      </c>
      <c r="J13" s="24">
        <v>13.920666237471931</v>
      </c>
      <c r="K13" s="24">
        <v>66.721287864520662</v>
      </c>
      <c r="L13" s="24">
        <v>66.930772166707186</v>
      </c>
      <c r="M13" s="24">
        <v>64.921194779951165</v>
      </c>
      <c r="N13" s="24">
        <v>61.381057702927606</v>
      </c>
      <c r="O13" s="24">
        <v>56.844187200298691</v>
      </c>
      <c r="P13" s="24">
        <v>52.77811594366981</v>
      </c>
      <c r="Q13" s="24">
        <v>53.715614485644281</v>
      </c>
      <c r="R13" s="24">
        <v>50.847394951826011</v>
      </c>
      <c r="S13" s="24">
        <v>43.804893190235966</v>
      </c>
      <c r="T13" s="24">
        <v>43.088426685782601</v>
      </c>
      <c r="U13" s="24">
        <v>43.334360442585293</v>
      </c>
      <c r="V13" s="24">
        <v>41.672056355697833</v>
      </c>
      <c r="W13" s="24">
        <v>41.306076772351815</v>
      </c>
      <c r="X13" s="24">
        <v>68.611043449768047</v>
      </c>
      <c r="Y13" s="24">
        <v>64.513357202273596</v>
      </c>
      <c r="Z13" s="24">
        <v>63.958236792718893</v>
      </c>
      <c r="AA13" s="24">
        <v>60.98845567321785</v>
      </c>
      <c r="AB13" s="24">
        <v>78.01260721641934</v>
      </c>
      <c r="AC13" s="24">
        <v>75.491880963783785</v>
      </c>
      <c r="AD13" s="24">
        <v>84.269115287201032</v>
      </c>
      <c r="AE13" s="24">
        <v>84.938264428696002</v>
      </c>
    </row>
    <row r="14" spans="1:31" x14ac:dyDescent="0.35">
      <c r="A14" s="28" t="s">
        <v>40</v>
      </c>
      <c r="B14" s="28" t="s">
        <v>36</v>
      </c>
      <c r="C14" s="24">
        <v>0.2013759069670904</v>
      </c>
      <c r="D14" s="24">
        <v>0.26353033360600348</v>
      </c>
      <c r="E14" s="24">
        <v>0.24915019498109581</v>
      </c>
      <c r="F14" s="24">
        <v>0.26291910961622494</v>
      </c>
      <c r="G14" s="24">
        <v>0.2261872850558144</v>
      </c>
      <c r="H14" s="24">
        <v>0.22349725478339144</v>
      </c>
      <c r="I14" s="24">
        <v>0.20202558164235329</v>
      </c>
      <c r="J14" s="24">
        <v>0.18009937366978801</v>
      </c>
      <c r="K14" s="24">
        <v>0.15197781066191901</v>
      </c>
      <c r="L14" s="24">
        <v>0.15400724273995889</v>
      </c>
      <c r="M14" s="24">
        <v>0.14191164540673551</v>
      </c>
      <c r="N14" s="24">
        <v>0.14326468721816091</v>
      </c>
      <c r="O14" s="24">
        <v>0.11713203867121889</v>
      </c>
      <c r="P14" s="24">
        <v>9.6405816452391005E-2</v>
      </c>
      <c r="Q14" s="24">
        <v>9.9889891165561906E-2</v>
      </c>
      <c r="R14" s="24">
        <v>9.5610534182340903E-2</v>
      </c>
      <c r="S14" s="24">
        <v>8.5806763844327907E-2</v>
      </c>
      <c r="T14" s="24">
        <v>7.9837240694936001E-2</v>
      </c>
      <c r="U14" s="24">
        <v>8.0651781642695E-2</v>
      </c>
      <c r="V14" s="24">
        <v>6.1312473185177997E-2</v>
      </c>
      <c r="W14" s="24">
        <v>3.7600653747489998E-2</v>
      </c>
      <c r="X14" s="24">
        <v>2.1615558805018E-2</v>
      </c>
      <c r="Y14" s="24">
        <v>2.0095065704522002E-2</v>
      </c>
      <c r="Z14" s="24">
        <v>0.15778113370602889</v>
      </c>
      <c r="AA14" s="24">
        <v>0.15970272204382693</v>
      </c>
      <c r="AB14" s="24">
        <v>0.26963640443873998</v>
      </c>
      <c r="AC14" s="24">
        <v>0.25705848042023199</v>
      </c>
      <c r="AD14" s="24">
        <v>0.24103359736038299</v>
      </c>
      <c r="AE14" s="24">
        <v>0.23418977509293001</v>
      </c>
    </row>
    <row r="15" spans="1:31" x14ac:dyDescent="0.35">
      <c r="A15" s="28" t="s">
        <v>40</v>
      </c>
      <c r="B15" s="28" t="s">
        <v>73</v>
      </c>
      <c r="C15" s="24">
        <v>358.54032299999994</v>
      </c>
      <c r="D15" s="24">
        <v>1017.06804</v>
      </c>
      <c r="E15" s="24">
        <v>1412.7224300782902</v>
      </c>
      <c r="F15" s="24">
        <v>3970.4436947814443</v>
      </c>
      <c r="G15" s="24">
        <v>3308.621526678694</v>
      </c>
      <c r="H15" s="24">
        <v>2927.5931906798855</v>
      </c>
      <c r="I15" s="24">
        <v>2786.6100926801496</v>
      </c>
      <c r="J15" s="24">
        <v>3283.8766716807872</v>
      </c>
      <c r="K15" s="24">
        <v>2638.0090800710072</v>
      </c>
      <c r="L15" s="24">
        <v>2915.3153850732824</v>
      </c>
      <c r="M15" s="24">
        <v>2942.5818488772306</v>
      </c>
      <c r="N15" s="24">
        <v>4151.090601152282</v>
      </c>
      <c r="O15" s="24">
        <v>3681.5689256036758</v>
      </c>
      <c r="P15" s="24">
        <v>2935.2676486988098</v>
      </c>
      <c r="Q15" s="24">
        <v>3285.9954721326799</v>
      </c>
      <c r="R15" s="24">
        <v>3111.4935839505652</v>
      </c>
      <c r="S15" s="24">
        <v>1792.1617429097546</v>
      </c>
      <c r="T15" s="24">
        <v>1862.5369683013678</v>
      </c>
      <c r="U15" s="24">
        <v>1780.9171972533936</v>
      </c>
      <c r="V15" s="24">
        <v>1254.320774007374</v>
      </c>
      <c r="W15" s="24">
        <v>1741.9325095316819</v>
      </c>
      <c r="X15" s="24">
        <v>1681.0236297207971</v>
      </c>
      <c r="Y15" s="24">
        <v>983.36480990918699</v>
      </c>
      <c r="Z15" s="24">
        <v>1184.0910146265194</v>
      </c>
      <c r="AA15" s="24">
        <v>1212.0758092118333</v>
      </c>
      <c r="AB15" s="24">
        <v>868.58510429547778</v>
      </c>
      <c r="AC15" s="24">
        <v>743.46049083823448</v>
      </c>
      <c r="AD15" s="24">
        <v>856.6165054234865</v>
      </c>
      <c r="AE15" s="24">
        <v>511.95997094239152</v>
      </c>
    </row>
    <row r="16" spans="1:31" x14ac:dyDescent="0.35">
      <c r="A16" s="28" t="s">
        <v>40</v>
      </c>
      <c r="B16" s="28" t="s">
        <v>56</v>
      </c>
      <c r="C16" s="24">
        <v>0.54471703061999877</v>
      </c>
      <c r="D16" s="24">
        <v>1.4477674864600001</v>
      </c>
      <c r="E16" s="24">
        <v>2.5235274145399997</v>
      </c>
      <c r="F16" s="24">
        <v>4.7679318737200003</v>
      </c>
      <c r="G16" s="24">
        <v>6.6931379715000006</v>
      </c>
      <c r="H16" s="24">
        <v>8.8572043895999997</v>
      </c>
      <c r="I16" s="24">
        <v>10.219732297</v>
      </c>
      <c r="J16" s="24">
        <v>11.844621051999999</v>
      </c>
      <c r="K16" s="24">
        <v>12.670650318</v>
      </c>
      <c r="L16" s="24">
        <v>14.025061989999999</v>
      </c>
      <c r="M16" s="24">
        <v>14.829246205999999</v>
      </c>
      <c r="N16" s="24">
        <v>16.971751101000002</v>
      </c>
      <c r="O16" s="24">
        <v>18.184823016999999</v>
      </c>
      <c r="P16" s="24">
        <v>18.37708482099999</v>
      </c>
      <c r="Q16" s="24">
        <v>20.149583084</v>
      </c>
      <c r="R16" s="24">
        <v>20.157304225000001</v>
      </c>
      <c r="S16" s="24">
        <v>19.022266343999991</v>
      </c>
      <c r="T16" s="24">
        <v>18.667650952999999</v>
      </c>
      <c r="U16" s="24">
        <v>18.627519611999986</v>
      </c>
      <c r="V16" s="24">
        <v>17.961452912999999</v>
      </c>
      <c r="W16" s="24">
        <v>18.608307595999996</v>
      </c>
      <c r="X16" s="24">
        <v>17.995379334999999</v>
      </c>
      <c r="Y16" s="24">
        <v>17.193380368</v>
      </c>
      <c r="Z16" s="24">
        <v>17.973542278</v>
      </c>
      <c r="AA16" s="24">
        <v>17.469116623999998</v>
      </c>
      <c r="AB16" s="24">
        <v>15.733299859999999</v>
      </c>
      <c r="AC16" s="24">
        <v>15.217972033999997</v>
      </c>
      <c r="AD16" s="24">
        <v>15.08598516</v>
      </c>
      <c r="AE16" s="24">
        <v>13.653617319999999</v>
      </c>
    </row>
    <row r="17" spans="1:31" x14ac:dyDescent="0.35">
      <c r="A17" s="31" t="s">
        <v>138</v>
      </c>
      <c r="B17" s="31"/>
      <c r="C17" s="32">
        <v>650870.13372515026</v>
      </c>
      <c r="D17" s="32">
        <v>588974.9620058065</v>
      </c>
      <c r="E17" s="32">
        <v>551959.65542310395</v>
      </c>
      <c r="F17" s="32">
        <v>526795.49316681852</v>
      </c>
      <c r="G17" s="32">
        <v>481041.75685442355</v>
      </c>
      <c r="H17" s="32">
        <v>431549.77014676796</v>
      </c>
      <c r="I17" s="32">
        <v>398152.43559711589</v>
      </c>
      <c r="J17" s="32">
        <v>394997.76098873164</v>
      </c>
      <c r="K17" s="32">
        <v>323926.33880190639</v>
      </c>
      <c r="L17" s="32">
        <v>299206.17739688791</v>
      </c>
      <c r="M17" s="32">
        <v>285221.84341404593</v>
      </c>
      <c r="N17" s="32">
        <v>278961.59062244341</v>
      </c>
      <c r="O17" s="32">
        <v>278950.99930146878</v>
      </c>
      <c r="P17" s="32">
        <v>263805.46771044808</v>
      </c>
      <c r="Q17" s="32">
        <v>235025.78991101362</v>
      </c>
      <c r="R17" s="32">
        <v>215461.20397239106</v>
      </c>
      <c r="S17" s="32">
        <v>208488.28113335007</v>
      </c>
      <c r="T17" s="32">
        <v>191709.46388776239</v>
      </c>
      <c r="U17" s="32">
        <v>173591.30243907389</v>
      </c>
      <c r="V17" s="32">
        <v>166922.25277634678</v>
      </c>
      <c r="W17" s="32">
        <v>149417.2813320939</v>
      </c>
      <c r="X17" s="32">
        <v>140527.62975955888</v>
      </c>
      <c r="Y17" s="32">
        <v>127825.15641000598</v>
      </c>
      <c r="Z17" s="32">
        <v>104287.1615642945</v>
      </c>
      <c r="AA17" s="32">
        <v>93775.725359563963</v>
      </c>
      <c r="AB17" s="32">
        <v>88790.694865574551</v>
      </c>
      <c r="AC17" s="32">
        <v>72802.377112105503</v>
      </c>
      <c r="AD17" s="32">
        <v>55917.177533808775</v>
      </c>
      <c r="AE17" s="32">
        <v>50377.410704949201</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182379.234</v>
      </c>
      <c r="D20" s="24">
        <v>145732.95050000001</v>
      </c>
      <c r="E20" s="24">
        <v>128289.3435</v>
      </c>
      <c r="F20" s="24">
        <v>137244.67974026955</v>
      </c>
      <c r="G20" s="24">
        <v>104085.66481745217</v>
      </c>
      <c r="H20" s="24">
        <v>84629.868190078472</v>
      </c>
      <c r="I20" s="24">
        <v>66138.7035682235</v>
      </c>
      <c r="J20" s="24">
        <v>72021.135953588382</v>
      </c>
      <c r="K20" s="24">
        <v>41842.146245024785</v>
      </c>
      <c r="L20" s="24">
        <v>39331.88875622183</v>
      </c>
      <c r="M20" s="24">
        <v>33682.18696410799</v>
      </c>
      <c r="N20" s="24">
        <v>22171.8327975635</v>
      </c>
      <c r="O20" s="24">
        <v>26193.622058707922</v>
      </c>
      <c r="P20" s="24">
        <v>21894.816133876622</v>
      </c>
      <c r="Q20" s="24">
        <v>12758.478999999999</v>
      </c>
      <c r="R20" s="24">
        <v>15167.983</v>
      </c>
      <c r="S20" s="24">
        <v>15598.1875</v>
      </c>
      <c r="T20" s="24">
        <v>14915.9635</v>
      </c>
      <c r="U20" s="24">
        <v>13700.132</v>
      </c>
      <c r="V20" s="24">
        <v>10574.9355</v>
      </c>
      <c r="W20" s="24">
        <v>9257.3933000000015</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231.08218185571701</v>
      </c>
      <c r="D22" s="24">
        <v>219.60423168510502</v>
      </c>
      <c r="E22" s="24">
        <v>641.36551205720741</v>
      </c>
      <c r="F22" s="24">
        <v>392.89971404440951</v>
      </c>
      <c r="G22" s="24">
        <v>364.03289273113603</v>
      </c>
      <c r="H22" s="24">
        <v>346.97507214093497</v>
      </c>
      <c r="I22" s="24">
        <v>331.48717165466741</v>
      </c>
      <c r="J22" s="24">
        <v>318.17239201475502</v>
      </c>
      <c r="K22" s="24">
        <v>299.96189133193627</v>
      </c>
      <c r="L22" s="24">
        <v>287.05013103594712</v>
      </c>
      <c r="M22" s="24">
        <v>272.91423164162154</v>
      </c>
      <c r="N22" s="24">
        <v>2292.4364160990153</v>
      </c>
      <c r="O22" s="24">
        <v>1840.02191688724</v>
      </c>
      <c r="P22" s="24">
        <v>3684.1875166868294</v>
      </c>
      <c r="Q22" s="24">
        <v>1636.7365154686552</v>
      </c>
      <c r="R22" s="24">
        <v>1342.6750157573099</v>
      </c>
      <c r="S22" s="24">
        <v>4681.5477115808089</v>
      </c>
      <c r="T22" s="24">
        <v>4920.3059524925811</v>
      </c>
      <c r="U22" s="24">
        <v>4265.0090212638179</v>
      </c>
      <c r="V22" s="24">
        <v>3725.1649633068323</v>
      </c>
      <c r="W22" s="24">
        <v>3160.963316754654</v>
      </c>
      <c r="X22" s="24">
        <v>4192.9381262863126</v>
      </c>
      <c r="Y22" s="24">
        <v>67.558517365857</v>
      </c>
      <c r="Z22" s="24">
        <v>2.8541349000000001E-5</v>
      </c>
      <c r="AA22" s="24">
        <v>2.8801940000000002E-5</v>
      </c>
      <c r="AB22" s="24">
        <v>2.8955202999999998E-5</v>
      </c>
      <c r="AC22" s="24">
        <v>2.7930047E-5</v>
      </c>
      <c r="AD22" s="24">
        <v>3.8862765000000001E-5</v>
      </c>
      <c r="AE22" s="24">
        <v>3.5966292E-5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0.33162850316190001</v>
      </c>
      <c r="D24" s="24">
        <v>1.4321618200000001E-5</v>
      </c>
      <c r="E24" s="24">
        <v>118.3515546132198</v>
      </c>
      <c r="F24" s="24">
        <v>405.5834876252755</v>
      </c>
      <c r="G24" s="24">
        <v>49.456312953245295</v>
      </c>
      <c r="H24" s="24">
        <v>135.02684477671284</v>
      </c>
      <c r="I24" s="24">
        <v>53.801290635611402</v>
      </c>
      <c r="J24" s="24">
        <v>82.583972807345106</v>
      </c>
      <c r="K24" s="24">
        <v>1.4418560499999998E-5</v>
      </c>
      <c r="L24" s="24">
        <v>1.4328125599999989E-5</v>
      </c>
      <c r="M24" s="24">
        <v>1.5111491899999991E-5</v>
      </c>
      <c r="N24" s="24">
        <v>226.30072198270932</v>
      </c>
      <c r="O24" s="24">
        <v>131.86409019647576</v>
      </c>
      <c r="P24" s="24">
        <v>122.78854257861759</v>
      </c>
      <c r="Q24" s="24">
        <v>236.9598943670685</v>
      </c>
      <c r="R24" s="24">
        <v>122.59999458454499</v>
      </c>
      <c r="S24" s="24">
        <v>856.35772801956762</v>
      </c>
      <c r="T24" s="24">
        <v>326.03488883902372</v>
      </c>
      <c r="U24" s="24">
        <v>4145.3885941046965</v>
      </c>
      <c r="V24" s="24">
        <v>6203.8274336653867</v>
      </c>
      <c r="W24" s="24">
        <v>2421.5761483991814</v>
      </c>
      <c r="X24" s="24">
        <v>3281.902763893238</v>
      </c>
      <c r="Y24" s="24">
        <v>7894.3026225543545</v>
      </c>
      <c r="Z24" s="24">
        <v>1557.6328111283108</v>
      </c>
      <c r="AA24" s="24">
        <v>1956.9696509845169</v>
      </c>
      <c r="AB24" s="24">
        <v>2724.21531481584</v>
      </c>
      <c r="AC24" s="24">
        <v>4138.766618044142</v>
      </c>
      <c r="AD24" s="24">
        <v>5848.8058324489848</v>
      </c>
      <c r="AE24" s="24">
        <v>6401.8610311164239</v>
      </c>
    </row>
    <row r="25" spans="1:31" x14ac:dyDescent="0.35">
      <c r="A25" s="28" t="s">
        <v>130</v>
      </c>
      <c r="B25" s="28" t="s">
        <v>65</v>
      </c>
      <c r="C25" s="24">
        <v>13774.9498</v>
      </c>
      <c r="D25" s="24">
        <v>13787.915349999999</v>
      </c>
      <c r="E25" s="24">
        <v>12162.956100000001</v>
      </c>
      <c r="F25" s="24">
        <v>16640.666639999999</v>
      </c>
      <c r="G25" s="24">
        <v>15531.455079999998</v>
      </c>
      <c r="H25" s="24">
        <v>13964.168300000001</v>
      </c>
      <c r="I25" s="24">
        <v>13051.1839</v>
      </c>
      <c r="J25" s="24">
        <v>17200.392649999998</v>
      </c>
      <c r="K25" s="24">
        <v>12844.32216</v>
      </c>
      <c r="L25" s="24">
        <v>10630.906499999999</v>
      </c>
      <c r="M25" s="24">
        <v>11223.221300000001</v>
      </c>
      <c r="N25" s="24">
        <v>10774.514019999999</v>
      </c>
      <c r="O25" s="24">
        <v>12305.063749999999</v>
      </c>
      <c r="P25" s="24">
        <v>11883.97716</v>
      </c>
      <c r="Q25" s="24">
        <v>11390.330810000001</v>
      </c>
      <c r="R25" s="24">
        <v>10261.267169999999</v>
      </c>
      <c r="S25" s="24">
        <v>12549.22271</v>
      </c>
      <c r="T25" s="24">
        <v>9402.8364999999994</v>
      </c>
      <c r="U25" s="24">
        <v>8396.4285600000003</v>
      </c>
      <c r="V25" s="24">
        <v>7598.1689900000001</v>
      </c>
      <c r="W25" s="24">
        <v>6806.30825</v>
      </c>
      <c r="X25" s="24">
        <v>8207.6429599999992</v>
      </c>
      <c r="Y25" s="24">
        <v>7917.4392099999995</v>
      </c>
      <c r="Z25" s="24">
        <v>7754.86852</v>
      </c>
      <c r="AA25" s="24">
        <v>7377.6704</v>
      </c>
      <c r="AB25" s="24">
        <v>8427.1847400000006</v>
      </c>
      <c r="AC25" s="24">
        <v>6689.3769599999996</v>
      </c>
      <c r="AD25" s="24">
        <v>6389.1432800000002</v>
      </c>
      <c r="AE25" s="24">
        <v>5473.6411660000003</v>
      </c>
    </row>
    <row r="26" spans="1:31" x14ac:dyDescent="0.35">
      <c r="A26" s="28" t="s">
        <v>130</v>
      </c>
      <c r="B26" s="28" t="s">
        <v>69</v>
      </c>
      <c r="C26" s="24">
        <v>15743.286920205148</v>
      </c>
      <c r="D26" s="24">
        <v>17613.807469102179</v>
      </c>
      <c r="E26" s="24">
        <v>15807.410184613567</v>
      </c>
      <c r="F26" s="24">
        <v>14922.240328168253</v>
      </c>
      <c r="G26" s="24">
        <v>14870.500292128001</v>
      </c>
      <c r="H26" s="24">
        <v>15057.560108923684</v>
      </c>
      <c r="I26" s="24">
        <v>14061.527956832906</v>
      </c>
      <c r="J26" s="24">
        <v>11063.204044066008</v>
      </c>
      <c r="K26" s="24">
        <v>9235.0182294098704</v>
      </c>
      <c r="L26" s="24">
        <v>9578.0185620029861</v>
      </c>
      <c r="M26" s="24">
        <v>10667.586498308043</v>
      </c>
      <c r="N26" s="24">
        <v>9718.5956659858039</v>
      </c>
      <c r="O26" s="24">
        <v>9250.3360602655939</v>
      </c>
      <c r="P26" s="24">
        <v>9098.9631144435261</v>
      </c>
      <c r="Q26" s="24">
        <v>8919.7006529502887</v>
      </c>
      <c r="R26" s="24">
        <v>8291.0055298429179</v>
      </c>
      <c r="S26" s="24">
        <v>5862.1066820060078</v>
      </c>
      <c r="T26" s="24">
        <v>4344.3551836284423</v>
      </c>
      <c r="U26" s="24">
        <v>4457.1987060154379</v>
      </c>
      <c r="V26" s="24">
        <v>4075.0138857215375</v>
      </c>
      <c r="W26" s="24">
        <v>3627.7593323807369</v>
      </c>
      <c r="X26" s="24">
        <v>3454.0700736367871</v>
      </c>
      <c r="Y26" s="24">
        <v>2497.9433202737027</v>
      </c>
      <c r="Z26" s="24">
        <v>2539.059217982714</v>
      </c>
      <c r="AA26" s="24">
        <v>2339.9474003142823</v>
      </c>
      <c r="AB26" s="24">
        <v>1318.5792296792708</v>
      </c>
      <c r="AC26" s="24">
        <v>1100.3887357653907</v>
      </c>
      <c r="AD26" s="24">
        <v>1026.782666175505</v>
      </c>
      <c r="AE26" s="24">
        <v>861.84170391940063</v>
      </c>
    </row>
    <row r="27" spans="1:31" x14ac:dyDescent="0.35">
      <c r="A27" s="28" t="s">
        <v>130</v>
      </c>
      <c r="B27" s="28" t="s">
        <v>68</v>
      </c>
      <c r="C27" s="24">
        <v>4.9791114132764678</v>
      </c>
      <c r="D27" s="24">
        <v>5.784132209676212</v>
      </c>
      <c r="E27" s="24">
        <v>5.5558585994152869</v>
      </c>
      <c r="F27" s="24">
        <v>5.1041659318874881</v>
      </c>
      <c r="G27" s="24">
        <v>4.6300715501038994</v>
      </c>
      <c r="H27" s="24">
        <v>4.7832894939708961</v>
      </c>
      <c r="I27" s="24">
        <v>4.5891301620102336</v>
      </c>
      <c r="J27" s="24">
        <v>7.1078608805508381</v>
      </c>
      <c r="K27" s="24">
        <v>59.777299613611582</v>
      </c>
      <c r="L27" s="24">
        <v>60.094144693913172</v>
      </c>
      <c r="M27" s="24">
        <v>58.332887525106912</v>
      </c>
      <c r="N27" s="24">
        <v>54.966402520648927</v>
      </c>
      <c r="O27" s="24">
        <v>50.991273802153863</v>
      </c>
      <c r="P27" s="24">
        <v>47.216478455454563</v>
      </c>
      <c r="Q27" s="24">
        <v>48.150609782670848</v>
      </c>
      <c r="R27" s="24">
        <v>45.62977339854865</v>
      </c>
      <c r="S27" s="24">
        <v>39.530379896997545</v>
      </c>
      <c r="T27" s="24">
        <v>38.732203477954947</v>
      </c>
      <c r="U27" s="24">
        <v>39.03637610869837</v>
      </c>
      <c r="V27" s="24">
        <v>37.551234185051264</v>
      </c>
      <c r="W27" s="24">
        <v>35.189039025004845</v>
      </c>
      <c r="X27" s="24">
        <v>46.614369500121832</v>
      </c>
      <c r="Y27" s="24">
        <v>43.333775284278012</v>
      </c>
      <c r="Z27" s="24">
        <v>43.558259040425412</v>
      </c>
      <c r="AA27" s="24">
        <v>41.329824831452662</v>
      </c>
      <c r="AB27" s="24">
        <v>48.595379927710667</v>
      </c>
      <c r="AC27" s="24">
        <v>46.425932399053174</v>
      </c>
      <c r="AD27" s="24">
        <v>46.57374936348176</v>
      </c>
      <c r="AE27" s="24">
        <v>47.499024776626477</v>
      </c>
    </row>
    <row r="28" spans="1:31" x14ac:dyDescent="0.35">
      <c r="A28" s="28" t="s">
        <v>130</v>
      </c>
      <c r="B28" s="28" t="s">
        <v>36</v>
      </c>
      <c r="C28" s="24">
        <v>1.5259535499999998E-8</v>
      </c>
      <c r="D28" s="24">
        <v>1.4920065999999998E-8</v>
      </c>
      <c r="E28" s="24">
        <v>1.425854179999999E-8</v>
      </c>
      <c r="F28" s="24">
        <v>1.3494205000000001E-8</v>
      </c>
      <c r="G28" s="24">
        <v>1.26601165E-8</v>
      </c>
      <c r="H28" s="24">
        <v>1.25190954E-8</v>
      </c>
      <c r="I28" s="24">
        <v>1.4203412299999999E-8</v>
      </c>
      <c r="J28" s="24">
        <v>1.4743623999999999E-8</v>
      </c>
      <c r="K28" s="24">
        <v>4.8118514999999997E-8</v>
      </c>
      <c r="L28" s="24">
        <v>4.8178920999999903E-8</v>
      </c>
      <c r="M28" s="24">
        <v>4.6484370999999997E-8</v>
      </c>
      <c r="N28" s="24">
        <v>4.5385663000000002E-8</v>
      </c>
      <c r="O28" s="24">
        <v>4.2936915999999996E-8</v>
      </c>
      <c r="P28" s="24">
        <v>4.1276588000000001E-8</v>
      </c>
      <c r="Q28" s="24">
        <v>4.2828510000000002E-8</v>
      </c>
      <c r="R28" s="24">
        <v>4.2277982999999994E-8</v>
      </c>
      <c r="S28" s="24">
        <v>4.3388061999999998E-8</v>
      </c>
      <c r="T28" s="24">
        <v>4.0607299999999997E-8</v>
      </c>
      <c r="U28" s="24">
        <v>5.3724256999999998E-8</v>
      </c>
      <c r="V28" s="24">
        <v>5.3038847000000004E-8</v>
      </c>
      <c r="W28" s="24">
        <v>8.3851520999999892E-8</v>
      </c>
      <c r="X28" s="24">
        <v>7.5093512999999912E-8</v>
      </c>
      <c r="Y28" s="24">
        <v>7.8115937000000006E-8</v>
      </c>
      <c r="Z28" s="24">
        <v>8.3756034999999994E-8</v>
      </c>
      <c r="AA28" s="24">
        <v>7.4966885000000005E-8</v>
      </c>
      <c r="AB28" s="24">
        <v>7.1416481999999997E-8</v>
      </c>
      <c r="AC28" s="24">
        <v>6.9007851999999997E-8</v>
      </c>
      <c r="AD28" s="24">
        <v>8.5654425999999991E-8</v>
      </c>
      <c r="AE28" s="24">
        <v>7.4038847000000006E-8</v>
      </c>
    </row>
    <row r="29" spans="1:31" x14ac:dyDescent="0.35">
      <c r="A29" s="28" t="s">
        <v>130</v>
      </c>
      <c r="B29" s="28" t="s">
        <v>73</v>
      </c>
      <c r="C29" s="24">
        <v>155.91820299999998</v>
      </c>
      <c r="D29" s="24">
        <v>530.31269999999995</v>
      </c>
      <c r="E29" s="24">
        <v>680.29299002164566</v>
      </c>
      <c r="F29" s="24">
        <v>1009.1378947231387</v>
      </c>
      <c r="G29" s="24">
        <v>478.35832662099881</v>
      </c>
      <c r="H29" s="24">
        <v>627.92499062133993</v>
      </c>
      <c r="I29" s="24">
        <v>746.15449262174582</v>
      </c>
      <c r="J29" s="24">
        <v>709.12647162177961</v>
      </c>
      <c r="K29" s="24">
        <v>708.24098001111997</v>
      </c>
      <c r="L29" s="24">
        <v>795.35888501155534</v>
      </c>
      <c r="M29" s="24">
        <v>717.03804881147744</v>
      </c>
      <c r="N29" s="24">
        <v>1157.8688010135734</v>
      </c>
      <c r="O29" s="24">
        <v>1068.4929254129192</v>
      </c>
      <c r="P29" s="24">
        <v>660.7741485123596</v>
      </c>
      <c r="Q29" s="24">
        <v>901.19367191296681</v>
      </c>
      <c r="R29" s="24">
        <v>862.39130091356628</v>
      </c>
      <c r="S29" s="24">
        <v>592.61065081648337</v>
      </c>
      <c r="T29" s="24">
        <v>558.179476915392</v>
      </c>
      <c r="U29" s="24">
        <v>581.29561242691716</v>
      </c>
      <c r="V29" s="24">
        <v>401.02357762620352</v>
      </c>
      <c r="W29" s="24">
        <v>572.5771644350375</v>
      </c>
      <c r="X29" s="24">
        <v>638.30948643147417</v>
      </c>
      <c r="Y29" s="24">
        <v>324.9836906311599</v>
      </c>
      <c r="Z29" s="24">
        <v>449.55856273405914</v>
      </c>
      <c r="AA29" s="24">
        <v>507.46235543072351</v>
      </c>
      <c r="AB29" s="24">
        <v>395.71325262890701</v>
      </c>
      <c r="AC29" s="24">
        <v>348.50487382769433</v>
      </c>
      <c r="AD29" s="24">
        <v>448.85483382784145</v>
      </c>
      <c r="AE29" s="24">
        <v>306.85225702800926</v>
      </c>
    </row>
    <row r="30" spans="1:31" x14ac:dyDescent="0.35">
      <c r="A30" s="28" t="s">
        <v>130</v>
      </c>
      <c r="B30" s="28" t="s">
        <v>56</v>
      </c>
      <c r="C30" s="24">
        <v>0.17937726699999998</v>
      </c>
      <c r="D30" s="24">
        <v>0.48898212999999996</v>
      </c>
      <c r="E30" s="24">
        <v>0.71441379999999988</v>
      </c>
      <c r="F30" s="24">
        <v>1.3820975</v>
      </c>
      <c r="G30" s="24">
        <v>1.8748196000000001</v>
      </c>
      <c r="H30" s="24">
        <v>2.4846990500000001</v>
      </c>
      <c r="I30" s="24">
        <v>2.9609363599999994</v>
      </c>
      <c r="J30" s="24">
        <v>3.4437839999999995</v>
      </c>
      <c r="K30" s="24">
        <v>3.7856463300000001</v>
      </c>
      <c r="L30" s="24">
        <v>4.2228621399999993</v>
      </c>
      <c r="M30" s="24">
        <v>4.5026679999999999</v>
      </c>
      <c r="N30" s="24">
        <v>5.0960197000000003</v>
      </c>
      <c r="O30" s="24">
        <v>5.51496794</v>
      </c>
      <c r="P30" s="24">
        <v>5.6738089999999994</v>
      </c>
      <c r="Q30" s="24">
        <v>6.2105659000000006</v>
      </c>
      <c r="R30" s="24">
        <v>6.2302847000000003</v>
      </c>
      <c r="S30" s="24">
        <v>5.8883994</v>
      </c>
      <c r="T30" s="24">
        <v>5.7937523599999983</v>
      </c>
      <c r="U30" s="24">
        <v>5.8230503699999989</v>
      </c>
      <c r="V30" s="24">
        <v>5.6210569999999995</v>
      </c>
      <c r="W30" s="24">
        <v>5.8526291999999991</v>
      </c>
      <c r="X30" s="24">
        <v>5.6681461999999998</v>
      </c>
      <c r="Y30" s="24">
        <v>5.5107502499999992</v>
      </c>
      <c r="Z30" s="24">
        <v>5.8207399000000004</v>
      </c>
      <c r="AA30" s="24">
        <v>5.7367758599999989</v>
      </c>
      <c r="AB30" s="24">
        <v>5.3731068400000002</v>
      </c>
      <c r="AC30" s="24">
        <v>5.0671537999999998</v>
      </c>
      <c r="AD30" s="24">
        <v>5.0763652600000002</v>
      </c>
      <c r="AE30" s="24">
        <v>4.8213010599999988</v>
      </c>
    </row>
    <row r="31" spans="1:31" x14ac:dyDescent="0.35">
      <c r="A31" s="31" t="s">
        <v>138</v>
      </c>
      <c r="B31" s="31"/>
      <c r="C31" s="32">
        <v>212133.86364197728</v>
      </c>
      <c r="D31" s="32">
        <v>177360.06169731857</v>
      </c>
      <c r="E31" s="32">
        <v>157024.98270988345</v>
      </c>
      <c r="F31" s="32">
        <v>169611.1740760394</v>
      </c>
      <c r="G31" s="32">
        <v>134905.73946681467</v>
      </c>
      <c r="H31" s="32">
        <v>114138.38180541378</v>
      </c>
      <c r="I31" s="32">
        <v>93641.293017508709</v>
      </c>
      <c r="J31" s="32">
        <v>100692.59687335703</v>
      </c>
      <c r="K31" s="32">
        <v>64281.225839798761</v>
      </c>
      <c r="L31" s="32">
        <v>59887.958108282801</v>
      </c>
      <c r="M31" s="32">
        <v>55904.241896694257</v>
      </c>
      <c r="N31" s="32">
        <v>45238.646024151683</v>
      </c>
      <c r="O31" s="32">
        <v>49771.899149859382</v>
      </c>
      <c r="P31" s="32">
        <v>46731.948946041055</v>
      </c>
      <c r="Q31" s="32">
        <v>34990.357482568688</v>
      </c>
      <c r="R31" s="32">
        <v>35231.16048358332</v>
      </c>
      <c r="S31" s="32">
        <v>39586.952711503385</v>
      </c>
      <c r="T31" s="32">
        <v>33948.228228438013</v>
      </c>
      <c r="U31" s="32">
        <v>35003.193257492654</v>
      </c>
      <c r="V31" s="32">
        <v>32214.662006878811</v>
      </c>
      <c r="W31" s="32">
        <v>25309.189386559578</v>
      </c>
      <c r="X31" s="32">
        <v>19183.168293316459</v>
      </c>
      <c r="Y31" s="32">
        <v>18420.577445478193</v>
      </c>
      <c r="Z31" s="32">
        <v>11895.118836692798</v>
      </c>
      <c r="AA31" s="32">
        <v>11715.917304932193</v>
      </c>
      <c r="AB31" s="32">
        <v>12518.574693378026</v>
      </c>
      <c r="AC31" s="32">
        <v>11974.958274138633</v>
      </c>
      <c r="AD31" s="32">
        <v>13311.305566850737</v>
      </c>
      <c r="AE31" s="32">
        <v>12784.842961778744</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175935.92919999998</v>
      </c>
      <c r="D34" s="24">
        <v>153304.45739999998</v>
      </c>
      <c r="E34" s="24">
        <v>155590.58549999999</v>
      </c>
      <c r="F34" s="24">
        <v>138203.13460128848</v>
      </c>
      <c r="G34" s="24">
        <v>132111.66904221853</v>
      </c>
      <c r="H34" s="24">
        <v>121622.20743674906</v>
      </c>
      <c r="I34" s="24">
        <v>107874.46287803841</v>
      </c>
      <c r="J34" s="24">
        <v>102367.62795575356</v>
      </c>
      <c r="K34" s="24">
        <v>92661.007338857511</v>
      </c>
      <c r="L34" s="24">
        <v>85060.475293574389</v>
      </c>
      <c r="M34" s="24">
        <v>78946.521773662666</v>
      </c>
      <c r="N34" s="24">
        <v>79963.53653274801</v>
      </c>
      <c r="O34" s="24">
        <v>80060.44381887911</v>
      </c>
      <c r="P34" s="24">
        <v>72867.540637162267</v>
      </c>
      <c r="Q34" s="24">
        <v>69142.31779999999</v>
      </c>
      <c r="R34" s="24">
        <v>59504.284299999999</v>
      </c>
      <c r="S34" s="24">
        <v>45666.557700000005</v>
      </c>
      <c r="T34" s="24">
        <v>44537.442999999999</v>
      </c>
      <c r="U34" s="24">
        <v>40050.987500000003</v>
      </c>
      <c r="V34" s="24">
        <v>37580.747799999997</v>
      </c>
      <c r="W34" s="24">
        <v>34481.586299999995</v>
      </c>
      <c r="X34" s="24">
        <v>29000.775599999997</v>
      </c>
      <c r="Y34" s="24">
        <v>22053.604600000002</v>
      </c>
      <c r="Z34" s="24">
        <v>18160.525399999999</v>
      </c>
      <c r="AA34" s="24">
        <v>14881.3958</v>
      </c>
      <c r="AB34" s="24">
        <v>11368.447900000001</v>
      </c>
      <c r="AC34" s="24">
        <v>10270.715400000001</v>
      </c>
      <c r="AD34" s="24">
        <v>9678.1329999999998</v>
      </c>
      <c r="AE34" s="24">
        <v>8065.145199999999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7651.2702985195083</v>
      </c>
      <c r="D36" s="24">
        <v>7324.2761483851191</v>
      </c>
      <c r="E36" s="24">
        <v>7777.5169935594749</v>
      </c>
      <c r="F36" s="24">
        <v>8640.6101197753705</v>
      </c>
      <c r="G36" s="24">
        <v>7030.0692194423318</v>
      </c>
      <c r="H36" s="24">
        <v>6752.6635889761292</v>
      </c>
      <c r="I36" s="24">
        <v>6632.0189785925368</v>
      </c>
      <c r="J36" s="24">
        <v>7341.7871292878863</v>
      </c>
      <c r="K36" s="24">
        <v>5856.0176187406105</v>
      </c>
      <c r="L36" s="24">
        <v>5923.6646485255869</v>
      </c>
      <c r="M36" s="24">
        <v>6686.020489420941</v>
      </c>
      <c r="N36" s="24">
        <v>12762.532913255345</v>
      </c>
      <c r="O36" s="24">
        <v>14182.530353164573</v>
      </c>
      <c r="P36" s="24">
        <v>13017.748512347871</v>
      </c>
      <c r="Q36" s="24">
        <v>10106.926751676976</v>
      </c>
      <c r="R36" s="24">
        <v>8639.525111903944</v>
      </c>
      <c r="S36" s="24">
        <v>12310.090819886058</v>
      </c>
      <c r="T36" s="24">
        <v>11340.430819073894</v>
      </c>
      <c r="U36" s="24">
        <v>8499.5612268773966</v>
      </c>
      <c r="V36" s="24">
        <v>8577.6477256781582</v>
      </c>
      <c r="W36" s="24">
        <v>8423.8091272107486</v>
      </c>
      <c r="X36" s="24">
        <v>9473.2860330186031</v>
      </c>
      <c r="Y36" s="24">
        <v>8410.3265307963193</v>
      </c>
      <c r="Z36" s="24">
        <v>7357.1772287067306</v>
      </c>
      <c r="AA36" s="24">
        <v>3398.9565307610669</v>
      </c>
      <c r="AB36" s="24">
        <v>2066.653829440887</v>
      </c>
      <c r="AC36" s="24">
        <v>1976.8490276853399</v>
      </c>
      <c r="AD36" s="24">
        <v>1876.4341257727751</v>
      </c>
      <c r="AE36" s="24">
        <v>1787.8298241736529</v>
      </c>
    </row>
    <row r="37" spans="1:31" x14ac:dyDescent="0.35">
      <c r="A37" s="28" t="s">
        <v>131</v>
      </c>
      <c r="B37" s="28" t="s">
        <v>32</v>
      </c>
      <c r="C37" s="24">
        <v>256.19252</v>
      </c>
      <c r="D37" s="24">
        <v>245.46809999999999</v>
      </c>
      <c r="E37" s="24">
        <v>463.0729</v>
      </c>
      <c r="F37" s="24">
        <v>442.58949999999999</v>
      </c>
      <c r="G37" s="24">
        <v>417.48284000000001</v>
      </c>
      <c r="H37" s="24">
        <v>400.64087999999998</v>
      </c>
      <c r="I37" s="24">
        <v>380.09440000000001</v>
      </c>
      <c r="J37" s="24">
        <v>365.6069</v>
      </c>
      <c r="K37" s="24">
        <v>346.35169999999999</v>
      </c>
      <c r="L37" s="24">
        <v>330.33278000000001</v>
      </c>
      <c r="M37" s="24">
        <v>314.59090000000003</v>
      </c>
      <c r="N37" s="24">
        <v>300.26830000000001</v>
      </c>
      <c r="O37" s="24">
        <v>287.86869999999999</v>
      </c>
      <c r="P37" s="24">
        <v>274.84190000000001</v>
      </c>
      <c r="Q37" s="24">
        <v>263.10140000000001</v>
      </c>
      <c r="R37" s="24">
        <v>249.56181000000001</v>
      </c>
      <c r="S37" s="24">
        <v>637.80160000000001</v>
      </c>
      <c r="T37" s="24">
        <v>539.15780000000007</v>
      </c>
      <c r="U37" s="24">
        <v>495.38306</v>
      </c>
      <c r="V37" s="24">
        <v>489.87662</v>
      </c>
      <c r="W37" s="24">
        <v>535.64874999999995</v>
      </c>
      <c r="X37" s="24">
        <v>610.13310000000001</v>
      </c>
      <c r="Y37" s="24">
        <v>547.88206000000002</v>
      </c>
      <c r="Z37" s="24">
        <v>446.84359999999998</v>
      </c>
      <c r="AA37" s="24">
        <v>554.62774999999999</v>
      </c>
      <c r="AB37" s="24">
        <v>0</v>
      </c>
      <c r="AC37" s="24">
        <v>0</v>
      </c>
      <c r="AD37" s="24">
        <v>0</v>
      </c>
      <c r="AE37" s="24">
        <v>0</v>
      </c>
    </row>
    <row r="38" spans="1:31" x14ac:dyDescent="0.35">
      <c r="A38" s="28" t="s">
        <v>131</v>
      </c>
      <c r="B38" s="28" t="s">
        <v>66</v>
      </c>
      <c r="C38" s="24">
        <v>2.8702037599999981E-5</v>
      </c>
      <c r="D38" s="24">
        <v>2.837853819999998E-5</v>
      </c>
      <c r="E38" s="24">
        <v>5.2629779627133892</v>
      </c>
      <c r="F38" s="24">
        <v>259.49379715543506</v>
      </c>
      <c r="G38" s="24">
        <v>48.745364667669605</v>
      </c>
      <c r="H38" s="24">
        <v>76.726873111977895</v>
      </c>
      <c r="I38" s="24">
        <v>119.43020547933649</v>
      </c>
      <c r="J38" s="24">
        <v>463.42947986380602</v>
      </c>
      <c r="K38" s="24">
        <v>39.7329225013941</v>
      </c>
      <c r="L38" s="24">
        <v>60.375665349898398</v>
      </c>
      <c r="M38" s="24">
        <v>201.11446582012863</v>
      </c>
      <c r="N38" s="24">
        <v>1259.0020465507121</v>
      </c>
      <c r="O38" s="24">
        <v>630.925331213096</v>
      </c>
      <c r="P38" s="24">
        <v>271.96214731409657</v>
      </c>
      <c r="Q38" s="24">
        <v>336.22243174232489</v>
      </c>
      <c r="R38" s="24">
        <v>808.42838739636977</v>
      </c>
      <c r="S38" s="24">
        <v>4169.2462871065954</v>
      </c>
      <c r="T38" s="24">
        <v>2842.1326611757067</v>
      </c>
      <c r="U38" s="24">
        <v>4327.7647475481799</v>
      </c>
      <c r="V38" s="24">
        <v>4122.1685656328118</v>
      </c>
      <c r="W38" s="24">
        <v>3181.3767877339355</v>
      </c>
      <c r="X38" s="24">
        <v>4953.1731250295652</v>
      </c>
      <c r="Y38" s="24">
        <v>5446.1078678624208</v>
      </c>
      <c r="Z38" s="24">
        <v>4580.1330133442179</v>
      </c>
      <c r="AA38" s="24">
        <v>5283.2865181745528</v>
      </c>
      <c r="AB38" s="24">
        <v>4982.176223515321</v>
      </c>
      <c r="AC38" s="24">
        <v>3856.7990211936981</v>
      </c>
      <c r="AD38" s="24">
        <v>3915.238478705789</v>
      </c>
      <c r="AE38" s="24">
        <v>2851.4054170467766</v>
      </c>
    </row>
    <row r="39" spans="1:31" x14ac:dyDescent="0.35">
      <c r="A39" s="28" t="s">
        <v>131</v>
      </c>
      <c r="B39" s="28" t="s">
        <v>65</v>
      </c>
      <c r="C39" s="24">
        <v>4636.8995999999997</v>
      </c>
      <c r="D39" s="24">
        <v>4414.2191999999995</v>
      </c>
      <c r="E39" s="24">
        <v>4212.8595999999998</v>
      </c>
      <c r="F39" s="24">
        <v>3986.1170000000002</v>
      </c>
      <c r="G39" s="24">
        <v>3785.2123999999999</v>
      </c>
      <c r="H39" s="24">
        <v>3599.1017999999999</v>
      </c>
      <c r="I39" s="24">
        <v>3432.4369999999999</v>
      </c>
      <c r="J39" s="24">
        <v>3247.8562999999999</v>
      </c>
      <c r="K39" s="24">
        <v>3085.9364</v>
      </c>
      <c r="L39" s="24">
        <v>2877.0615999999995</v>
      </c>
      <c r="M39" s="24">
        <v>2797.3377999999998</v>
      </c>
      <c r="N39" s="24">
        <v>2646.5625499999996</v>
      </c>
      <c r="O39" s="24">
        <v>2514.8142000000003</v>
      </c>
      <c r="P39" s="24">
        <v>2388.9102400000002</v>
      </c>
      <c r="Q39" s="24">
        <v>2275.6747999999998</v>
      </c>
      <c r="R39" s="24">
        <v>2156.3312400000004</v>
      </c>
      <c r="S39" s="24">
        <v>768.82693999999992</v>
      </c>
      <c r="T39" s="24">
        <v>734.32409999999993</v>
      </c>
      <c r="U39" s="24">
        <v>694.37390000000005</v>
      </c>
      <c r="V39" s="24">
        <v>659.6105</v>
      </c>
      <c r="W39" s="24">
        <v>629.65790000000004</v>
      </c>
      <c r="X39" s="24">
        <v>0</v>
      </c>
      <c r="Y39" s="24">
        <v>0</v>
      </c>
      <c r="Z39" s="24">
        <v>0</v>
      </c>
      <c r="AA39" s="24">
        <v>0</v>
      </c>
      <c r="AB39" s="24">
        <v>0</v>
      </c>
      <c r="AC39" s="24">
        <v>0</v>
      </c>
      <c r="AD39" s="24">
        <v>0</v>
      </c>
      <c r="AE39" s="24">
        <v>0</v>
      </c>
    </row>
    <row r="40" spans="1:31" x14ac:dyDescent="0.35">
      <c r="A40" s="28" t="s">
        <v>131</v>
      </c>
      <c r="B40" s="28" t="s">
        <v>69</v>
      </c>
      <c r="C40" s="24">
        <v>5372.1786006216635</v>
      </c>
      <c r="D40" s="24">
        <v>8650.3772405776072</v>
      </c>
      <c r="E40" s="24">
        <v>8213.8759505308353</v>
      </c>
      <c r="F40" s="24">
        <v>7227.3604764342344</v>
      </c>
      <c r="G40" s="24">
        <v>8161.0747074920491</v>
      </c>
      <c r="H40" s="24">
        <v>7734.8109244645202</v>
      </c>
      <c r="I40" s="24">
        <v>7890.0297545139128</v>
      </c>
      <c r="J40" s="24">
        <v>7249.8484366734765</v>
      </c>
      <c r="K40" s="24">
        <v>6342.6512200886318</v>
      </c>
      <c r="L40" s="24">
        <v>6298.6555915237732</v>
      </c>
      <c r="M40" s="24">
        <v>5302.0487021197623</v>
      </c>
      <c r="N40" s="24">
        <v>5033.8437979792388</v>
      </c>
      <c r="O40" s="24">
        <v>4433.8900856362125</v>
      </c>
      <c r="P40" s="24">
        <v>5007.9971775742133</v>
      </c>
      <c r="Q40" s="24">
        <v>4544.1450796523277</v>
      </c>
      <c r="R40" s="24">
        <v>4697.0437521795693</v>
      </c>
      <c r="S40" s="24">
        <v>4542.2733801968743</v>
      </c>
      <c r="T40" s="24">
        <v>4148.4286706734938</v>
      </c>
      <c r="U40" s="24">
        <v>4052.8306947471851</v>
      </c>
      <c r="V40" s="24">
        <v>3374.6767960218208</v>
      </c>
      <c r="W40" s="24">
        <v>3200.09786479472</v>
      </c>
      <c r="X40" s="24">
        <v>2705.2690754346982</v>
      </c>
      <c r="Y40" s="24">
        <v>2531.7817936605611</v>
      </c>
      <c r="Z40" s="24">
        <v>1365.5441097306566</v>
      </c>
      <c r="AA40" s="24">
        <v>1374.0220550930101</v>
      </c>
      <c r="AB40" s="24">
        <v>1261.7175841137853</v>
      </c>
      <c r="AC40" s="24">
        <v>1134.8108839915069</v>
      </c>
      <c r="AD40" s="24">
        <v>1013.841311951727</v>
      </c>
      <c r="AE40" s="24">
        <v>608.16289733707094</v>
      </c>
    </row>
    <row r="41" spans="1:31" x14ac:dyDescent="0.35">
      <c r="A41" s="28" t="s">
        <v>131</v>
      </c>
      <c r="B41" s="28" t="s">
        <v>68</v>
      </c>
      <c r="C41" s="24">
        <v>5.175822770138244</v>
      </c>
      <c r="D41" s="24">
        <v>6.7105290268407236</v>
      </c>
      <c r="E41" s="24">
        <v>6.5226249143393451</v>
      </c>
      <c r="F41" s="24">
        <v>5.9507672801143414</v>
      </c>
      <c r="G41" s="24">
        <v>5.7564021310623943</v>
      </c>
      <c r="H41" s="24">
        <v>5.7532034782708346</v>
      </c>
      <c r="I41" s="24">
        <v>5.5567923209502803</v>
      </c>
      <c r="J41" s="24">
        <v>4.4252655608668565</v>
      </c>
      <c r="K41" s="24">
        <v>4.5779278999933517</v>
      </c>
      <c r="L41" s="24">
        <v>4.5418927015770096</v>
      </c>
      <c r="M41" s="24">
        <v>4.4035750483425575</v>
      </c>
      <c r="N41" s="24">
        <v>4.2644210028436209</v>
      </c>
      <c r="O41" s="24">
        <v>3.8926048566979961</v>
      </c>
      <c r="P41" s="24">
        <v>3.7711958990128505</v>
      </c>
      <c r="Q41" s="24">
        <v>3.7751269702131656</v>
      </c>
      <c r="R41" s="24">
        <v>3.4765450962341196</v>
      </c>
      <c r="S41" s="24">
        <v>2.7143937296550544</v>
      </c>
      <c r="T41" s="24">
        <v>2.8123656301140758</v>
      </c>
      <c r="U41" s="24">
        <v>2.7963405044565666</v>
      </c>
      <c r="V41" s="24">
        <v>2.6948642160141087</v>
      </c>
      <c r="W41" s="24">
        <v>4.7158444002606048</v>
      </c>
      <c r="X41" s="24">
        <v>20.713679973366453</v>
      </c>
      <c r="Y41" s="24">
        <v>19.280810009857824</v>
      </c>
      <c r="Z41" s="24">
        <v>18.733050200412443</v>
      </c>
      <c r="AA41" s="24">
        <v>17.733386665454603</v>
      </c>
      <c r="AB41" s="24">
        <v>27.757235926730335</v>
      </c>
      <c r="AC41" s="24">
        <v>27.532821843785197</v>
      </c>
      <c r="AD41" s="24">
        <v>26.800405842414445</v>
      </c>
      <c r="AE41" s="24">
        <v>25.213971215780745</v>
      </c>
    </row>
    <row r="42" spans="1:31" x14ac:dyDescent="0.35">
      <c r="A42" s="28" t="s">
        <v>131</v>
      </c>
      <c r="B42" s="28" t="s">
        <v>36</v>
      </c>
      <c r="C42" s="24">
        <v>1.0070494E-8</v>
      </c>
      <c r="D42" s="24">
        <v>2.2762508745964995E-2</v>
      </c>
      <c r="E42" s="24">
        <v>2.22978383674E-2</v>
      </c>
      <c r="F42" s="24">
        <v>2.5835713826528904E-2</v>
      </c>
      <c r="G42" s="24">
        <v>2.4875153602333999E-2</v>
      </c>
      <c r="H42" s="24">
        <v>2.3255021315625003E-2</v>
      </c>
      <c r="I42" s="24">
        <v>2.1580061235091999E-2</v>
      </c>
      <c r="J42" s="24">
        <v>2.0059128630973998E-2</v>
      </c>
      <c r="K42" s="24">
        <v>1.8381163292440002E-2</v>
      </c>
      <c r="L42" s="24">
        <v>1.7665934214691897E-2</v>
      </c>
      <c r="M42" s="24">
        <v>1.6550979984067002E-2</v>
      </c>
      <c r="N42" s="24">
        <v>1.6147574134155903E-2</v>
      </c>
      <c r="O42" s="24">
        <v>1.5470573014133899E-2</v>
      </c>
      <c r="P42" s="24">
        <v>1.4529472250304001E-2</v>
      </c>
      <c r="Q42" s="24">
        <v>1.3909031803213899E-2</v>
      </c>
      <c r="R42" s="24">
        <v>1.3211910574109999E-2</v>
      </c>
      <c r="S42" s="24">
        <v>1.155915990251E-2</v>
      </c>
      <c r="T42" s="24">
        <v>1.1182156243525001E-2</v>
      </c>
      <c r="U42" s="24">
        <v>1.082799284685E-2</v>
      </c>
      <c r="V42" s="24">
        <v>1.0351786E-7</v>
      </c>
      <c r="W42" s="24">
        <v>6.2525629999999997E-6</v>
      </c>
      <c r="X42" s="24">
        <v>5.9372779999999997E-6</v>
      </c>
      <c r="Y42" s="24">
        <v>5.8842630000000002E-6</v>
      </c>
      <c r="Z42" s="24">
        <v>7.2332565000000001E-2</v>
      </c>
      <c r="AA42" s="24">
        <v>6.7450540000000003E-2</v>
      </c>
      <c r="AB42" s="24">
        <v>0.18380970999999999</v>
      </c>
      <c r="AC42" s="24">
        <v>0.17551665</v>
      </c>
      <c r="AD42" s="24">
        <v>0.16433661999999899</v>
      </c>
      <c r="AE42" s="24">
        <v>0.16189799999999999</v>
      </c>
    </row>
    <row r="43" spans="1:31" x14ac:dyDescent="0.35">
      <c r="A43" s="28" t="s">
        <v>131</v>
      </c>
      <c r="B43" s="28" t="s">
        <v>73</v>
      </c>
      <c r="C43" s="24">
        <v>202.62212</v>
      </c>
      <c r="D43" s="24">
        <v>486.75534000000005</v>
      </c>
      <c r="E43" s="24">
        <v>732.42944001024205</v>
      </c>
      <c r="F43" s="24">
        <v>2961.3058000122105</v>
      </c>
      <c r="G43" s="24">
        <v>2830.2632000115404</v>
      </c>
      <c r="H43" s="24">
        <v>2299.6682000115452</v>
      </c>
      <c r="I43" s="24">
        <v>2040.4556000116113</v>
      </c>
      <c r="J43" s="24">
        <v>2574.7502000128234</v>
      </c>
      <c r="K43" s="24">
        <v>1929.7681000122052</v>
      </c>
      <c r="L43" s="24">
        <v>2119.956500012488</v>
      </c>
      <c r="M43" s="24">
        <v>2225.5438000132367</v>
      </c>
      <c r="N43" s="24">
        <v>2993.2218000280654</v>
      </c>
      <c r="O43" s="24">
        <v>2613.076000036624</v>
      </c>
      <c r="P43" s="24">
        <v>2274.4935000353294</v>
      </c>
      <c r="Q43" s="24">
        <v>2384.8018000340285</v>
      </c>
      <c r="R43" s="24">
        <v>2248.8888000327565</v>
      </c>
      <c r="S43" s="24">
        <v>1199.024566</v>
      </c>
      <c r="T43" s="24">
        <v>1303.6827948</v>
      </c>
      <c r="U43" s="24">
        <v>1198.8050059</v>
      </c>
      <c r="V43" s="24">
        <v>852.56809480000004</v>
      </c>
      <c r="W43" s="24">
        <v>1168.2514308000002</v>
      </c>
      <c r="X43" s="24">
        <v>1041.6349966</v>
      </c>
      <c r="Y43" s="24">
        <v>657.40789300000006</v>
      </c>
      <c r="Z43" s="24">
        <v>733.51781970000002</v>
      </c>
      <c r="AA43" s="24">
        <v>703.65306649999991</v>
      </c>
      <c r="AB43" s="24">
        <v>472.03746769999998</v>
      </c>
      <c r="AC43" s="24">
        <v>394.11056209999998</v>
      </c>
      <c r="AD43" s="24">
        <v>406.68513720000004</v>
      </c>
      <c r="AE43" s="24">
        <v>204.13969740000002</v>
      </c>
    </row>
    <row r="44" spans="1:31" x14ac:dyDescent="0.35">
      <c r="A44" s="28" t="s">
        <v>131</v>
      </c>
      <c r="B44" s="28" t="s">
        <v>56</v>
      </c>
      <c r="C44" s="24">
        <v>9.4832677999999809E-2</v>
      </c>
      <c r="D44" s="24">
        <v>0.30004035000000001</v>
      </c>
      <c r="E44" s="24">
        <v>0.5402157099999999</v>
      </c>
      <c r="F44" s="24">
        <v>1.0933169299999999</v>
      </c>
      <c r="G44" s="24">
        <v>1.7064934600000001</v>
      </c>
      <c r="H44" s="24">
        <v>2.1869868499999998</v>
      </c>
      <c r="I44" s="24">
        <v>2.5421082500000001</v>
      </c>
      <c r="J44" s="24">
        <v>3.0865994300000001</v>
      </c>
      <c r="K44" s="24">
        <v>3.4744646799999992</v>
      </c>
      <c r="L44" s="24">
        <v>3.8187498699999995</v>
      </c>
      <c r="M44" s="24">
        <v>4.0359617599999993</v>
      </c>
      <c r="N44" s="24">
        <v>4.5514713599999999</v>
      </c>
      <c r="O44" s="24">
        <v>4.9857061500000004</v>
      </c>
      <c r="P44" s="24">
        <v>5.1390449999999896</v>
      </c>
      <c r="Q44" s="24">
        <v>5.4918924000000002</v>
      </c>
      <c r="R44" s="24">
        <v>5.4249456600000006</v>
      </c>
      <c r="S44" s="24">
        <v>5.0940722499999902</v>
      </c>
      <c r="T44" s="24">
        <v>5.0434564000000002</v>
      </c>
      <c r="U44" s="24">
        <v>5.0018469999999997</v>
      </c>
      <c r="V44" s="24">
        <v>4.9383782599999995</v>
      </c>
      <c r="W44" s="24">
        <v>5.0482394599999987</v>
      </c>
      <c r="X44" s="24">
        <v>4.9835518999999993</v>
      </c>
      <c r="Y44" s="24">
        <v>4.9010082299999995</v>
      </c>
      <c r="Z44" s="24">
        <v>4.8224940600000012</v>
      </c>
      <c r="AA44" s="24">
        <v>4.5503500999999993</v>
      </c>
      <c r="AB44" s="24">
        <v>3.8810174000000002</v>
      </c>
      <c r="AC44" s="24">
        <v>3.8918381499999999</v>
      </c>
      <c r="AD44" s="24">
        <v>3.6106471</v>
      </c>
      <c r="AE44" s="24">
        <v>2.9485421600000001</v>
      </c>
    </row>
    <row r="45" spans="1:31" x14ac:dyDescent="0.35">
      <c r="A45" s="31" t="s">
        <v>138</v>
      </c>
      <c r="B45" s="31"/>
      <c r="C45" s="32">
        <v>193857.64607061338</v>
      </c>
      <c r="D45" s="32">
        <v>173945.50864636805</v>
      </c>
      <c r="E45" s="32">
        <v>176269.69654696735</v>
      </c>
      <c r="F45" s="32">
        <v>158765.25626193365</v>
      </c>
      <c r="G45" s="32">
        <v>151560.00997595163</v>
      </c>
      <c r="H45" s="32">
        <v>140191.90470677995</v>
      </c>
      <c r="I45" s="32">
        <v>126334.03000894515</v>
      </c>
      <c r="J45" s="32">
        <v>121040.58146713959</v>
      </c>
      <c r="K45" s="32">
        <v>108336.27512808816</v>
      </c>
      <c r="L45" s="32">
        <v>100555.10747167522</v>
      </c>
      <c r="M45" s="32">
        <v>94252.037706071831</v>
      </c>
      <c r="N45" s="32">
        <v>101970.01056153614</v>
      </c>
      <c r="O45" s="32">
        <v>102114.36509374969</v>
      </c>
      <c r="P45" s="32">
        <v>93832.771810297461</v>
      </c>
      <c r="Q45" s="32">
        <v>86672.163390041824</v>
      </c>
      <c r="R45" s="32">
        <v>76058.651146576114</v>
      </c>
      <c r="S45" s="32">
        <v>68097.511120919182</v>
      </c>
      <c r="T45" s="32">
        <v>64144.729416553215</v>
      </c>
      <c r="U45" s="32">
        <v>58123.697469677223</v>
      </c>
      <c r="V45" s="32">
        <v>54807.422871548806</v>
      </c>
      <c r="W45" s="32">
        <v>50456.89257413966</v>
      </c>
      <c r="X45" s="32">
        <v>46763.350613456227</v>
      </c>
      <c r="Y45" s="32">
        <v>39008.983662329163</v>
      </c>
      <c r="Z45" s="32">
        <v>31928.956401982014</v>
      </c>
      <c r="AA45" s="32">
        <v>25510.022040694083</v>
      </c>
      <c r="AB45" s="32">
        <v>19706.752772996726</v>
      </c>
      <c r="AC45" s="32">
        <v>17266.707154714331</v>
      </c>
      <c r="AD45" s="32">
        <v>16510.447322272707</v>
      </c>
      <c r="AE45" s="32">
        <v>13337.75730977328</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118130.9075</v>
      </c>
      <c r="D49" s="24">
        <v>106872.44349999999</v>
      </c>
      <c r="E49" s="24">
        <v>103096.076</v>
      </c>
      <c r="F49" s="24">
        <v>77890.47387272396</v>
      </c>
      <c r="G49" s="24">
        <v>78373.683239319638</v>
      </c>
      <c r="H49" s="24">
        <v>72523.682715908843</v>
      </c>
      <c r="I49" s="24">
        <v>67029.150170566107</v>
      </c>
      <c r="J49" s="24">
        <v>63160.632612948502</v>
      </c>
      <c r="K49" s="24">
        <v>55116.661968977984</v>
      </c>
      <c r="L49" s="24">
        <v>56060.548097912309</v>
      </c>
      <c r="M49" s="24">
        <v>52532.57237928253</v>
      </c>
      <c r="N49" s="24">
        <v>49435.385999999999</v>
      </c>
      <c r="O49" s="24">
        <v>48333.163</v>
      </c>
      <c r="P49" s="24">
        <v>44682.073499999999</v>
      </c>
      <c r="Q49" s="24">
        <v>44994.9905</v>
      </c>
      <c r="R49" s="24">
        <v>40677.355000000003</v>
      </c>
      <c r="S49" s="24">
        <v>35788.913999999997</v>
      </c>
      <c r="T49" s="24">
        <v>35896.108999999997</v>
      </c>
      <c r="U49" s="24">
        <v>30104.603999999999</v>
      </c>
      <c r="V49" s="24">
        <v>30106.200199999999</v>
      </c>
      <c r="W49" s="24">
        <v>31958.872500000001</v>
      </c>
      <c r="X49" s="24">
        <v>30111.008000000002</v>
      </c>
      <c r="Y49" s="24">
        <v>27195.504499999999</v>
      </c>
      <c r="Z49" s="24">
        <v>26276.8177</v>
      </c>
      <c r="AA49" s="24">
        <v>24844.2637</v>
      </c>
      <c r="AB49" s="24">
        <v>23970.097099999999</v>
      </c>
      <c r="AC49" s="24">
        <v>15229.156499999999</v>
      </c>
      <c r="AD49" s="24">
        <v>0</v>
      </c>
      <c r="AE49" s="24">
        <v>0</v>
      </c>
    </row>
    <row r="50" spans="1:31" x14ac:dyDescent="0.35">
      <c r="A50" s="28" t="s">
        <v>132</v>
      </c>
      <c r="B50" s="28" t="s">
        <v>20</v>
      </c>
      <c r="C50" s="24">
        <v>6.9476473000000002E-6</v>
      </c>
      <c r="D50" s="24">
        <v>6.5672607E-6</v>
      </c>
      <c r="E50" s="24">
        <v>6.5546399999999993E-6</v>
      </c>
      <c r="F50" s="24">
        <v>7.2286679999999999E-6</v>
      </c>
      <c r="G50" s="24">
        <v>7.0328409999999995E-6</v>
      </c>
      <c r="H50" s="24">
        <v>6.7321775000000006E-6</v>
      </c>
      <c r="I50" s="24">
        <v>6.7939273999999997E-6</v>
      </c>
      <c r="J50" s="24">
        <v>7.0296259999999999E-6</v>
      </c>
      <c r="K50" s="24">
        <v>6.6671072999999999E-6</v>
      </c>
      <c r="L50" s="24">
        <v>6.3745800000000002E-6</v>
      </c>
      <c r="M50" s="24">
        <v>6.6529269999999898E-6</v>
      </c>
      <c r="N50" s="24">
        <v>9.5054459999999895E-6</v>
      </c>
      <c r="O50" s="24">
        <v>9.1095580000000001E-6</v>
      </c>
      <c r="P50" s="24">
        <v>8.7410529999999998E-6</v>
      </c>
      <c r="Q50" s="24">
        <v>8.1684600000000004E-6</v>
      </c>
      <c r="R50" s="24">
        <v>8.0347570000000004E-6</v>
      </c>
      <c r="S50" s="24">
        <v>9.9740590000000011E-6</v>
      </c>
      <c r="T50" s="24">
        <v>1.0239365999999999E-5</v>
      </c>
      <c r="U50" s="24">
        <v>1.2944883000000001E-5</v>
      </c>
      <c r="V50" s="24">
        <v>1.2104343999999999E-5</v>
      </c>
      <c r="W50" s="24">
        <v>1.3632766E-5</v>
      </c>
      <c r="X50" s="24">
        <v>1.3642807999999999E-5</v>
      </c>
      <c r="Y50" s="24">
        <v>1.3024657E-5</v>
      </c>
      <c r="Z50" s="24">
        <v>1.1562138E-5</v>
      </c>
      <c r="AA50" s="24">
        <v>1.1455586000000001E-5</v>
      </c>
      <c r="AB50" s="24">
        <v>1.1145313E-5</v>
      </c>
      <c r="AC50" s="24">
        <v>1.1734949999999998E-5</v>
      </c>
      <c r="AD50" s="24">
        <v>2.6172362E-5</v>
      </c>
      <c r="AE50" s="24">
        <v>2.4583103E-5</v>
      </c>
    </row>
    <row r="51" spans="1:31" x14ac:dyDescent="0.35">
      <c r="A51" s="28" t="s">
        <v>132</v>
      </c>
      <c r="B51" s="28" t="s">
        <v>32</v>
      </c>
      <c r="C51" s="24">
        <v>16.011755999999998</v>
      </c>
      <c r="D51" s="24">
        <v>5.0830443999999995</v>
      </c>
      <c r="E51" s="24">
        <v>16.504758000000002</v>
      </c>
      <c r="F51" s="24">
        <v>19.158113</v>
      </c>
      <c r="G51" s="24">
        <v>6.5601465000000001</v>
      </c>
      <c r="H51" s="24">
        <v>19.155162000000001</v>
      </c>
      <c r="I51" s="24">
        <v>8.4366659999999989</v>
      </c>
      <c r="J51" s="24">
        <v>21.590807000000002</v>
      </c>
      <c r="K51" s="24">
        <v>1.1702314E-6</v>
      </c>
      <c r="L51" s="24">
        <v>0.7542913</v>
      </c>
      <c r="M51" s="24">
        <v>1.2642804999999999E-6</v>
      </c>
      <c r="N51" s="24">
        <v>23.455020000000001</v>
      </c>
      <c r="O51" s="24">
        <v>10.039687000000001</v>
      </c>
      <c r="P51" s="24">
        <v>8.8441880000000008</v>
      </c>
      <c r="Q51" s="24">
        <v>23.732009999999999</v>
      </c>
      <c r="R51" s="24">
        <v>10.469788000000001</v>
      </c>
      <c r="S51" s="24">
        <v>70.399600000000007</v>
      </c>
      <c r="T51" s="24">
        <v>16.820589999999999</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65.437777832875199</v>
      </c>
      <c r="D52" s="24">
        <v>2.7552916999999978E-5</v>
      </c>
      <c r="E52" s="24">
        <v>61.520766676023598</v>
      </c>
      <c r="F52" s="24">
        <v>14.560254959348899</v>
      </c>
      <c r="G52" s="24">
        <v>3.3493458399999978E-5</v>
      </c>
      <c r="H52" s="24">
        <v>18.190159044443</v>
      </c>
      <c r="I52" s="24">
        <v>10.477999950873199</v>
      </c>
      <c r="J52" s="24">
        <v>3.4200115499999984E-5</v>
      </c>
      <c r="K52" s="24">
        <v>3.1452803300000001E-5</v>
      </c>
      <c r="L52" s="24">
        <v>3.0127039659999993E-5</v>
      </c>
      <c r="M52" s="24">
        <v>3.1347472199999957E-5</v>
      </c>
      <c r="N52" s="24">
        <v>174.93855069894579</v>
      </c>
      <c r="O52" s="24">
        <v>49.339855981308503</v>
      </c>
      <c r="P52" s="24">
        <v>63.213326438303213</v>
      </c>
      <c r="Q52" s="24">
        <v>42.292065013558606</v>
      </c>
      <c r="R52" s="24">
        <v>3.0892725767554996</v>
      </c>
      <c r="S52" s="24">
        <v>139.31919104777811</v>
      </c>
      <c r="T52" s="24">
        <v>29.027601260143896</v>
      </c>
      <c r="U52" s="24">
        <v>794.55465984382988</v>
      </c>
      <c r="V52" s="24">
        <v>394.42085661670518</v>
      </c>
      <c r="W52" s="24">
        <v>177.67071193492595</v>
      </c>
      <c r="X52" s="24">
        <v>57.483053383391706</v>
      </c>
      <c r="Y52" s="24">
        <v>879.9354988279905</v>
      </c>
      <c r="Z52" s="24">
        <v>550.89495561730871</v>
      </c>
      <c r="AA52" s="24">
        <v>501.46485393855016</v>
      </c>
      <c r="AB52" s="24">
        <v>403.82471125446898</v>
      </c>
      <c r="AC52" s="24">
        <v>168.70493425493268</v>
      </c>
      <c r="AD52" s="24">
        <v>1177.9467278216439</v>
      </c>
      <c r="AE52" s="24">
        <v>1552.1163454500961</v>
      </c>
    </row>
    <row r="53" spans="1:31" x14ac:dyDescent="0.35">
      <c r="A53" s="28" t="s">
        <v>132</v>
      </c>
      <c r="B53" s="28" t="s">
        <v>65</v>
      </c>
      <c r="C53" s="24">
        <v>18563.843000000001</v>
      </c>
      <c r="D53" s="24">
        <v>17706.570199999998</v>
      </c>
      <c r="E53" s="24">
        <v>15357.159</v>
      </c>
      <c r="F53" s="24">
        <v>18087.964980000001</v>
      </c>
      <c r="G53" s="24">
        <v>17531.436490000004</v>
      </c>
      <c r="H53" s="24">
        <v>15866.976779999999</v>
      </c>
      <c r="I53" s="24">
        <v>15262.61385</v>
      </c>
      <c r="J53" s="24">
        <v>18420.850900000001</v>
      </c>
      <c r="K53" s="24">
        <v>14532.25937</v>
      </c>
      <c r="L53" s="24">
        <v>11822.077069999998</v>
      </c>
      <c r="M53" s="24">
        <v>11253.068480000002</v>
      </c>
      <c r="N53" s="24">
        <v>9721.5950599999996</v>
      </c>
      <c r="O53" s="24">
        <v>11523.384209999998</v>
      </c>
      <c r="P53" s="24">
        <v>11157.268759999997</v>
      </c>
      <c r="Q53" s="24">
        <v>10140.676889999999</v>
      </c>
      <c r="R53" s="24">
        <v>9660.5703900000008</v>
      </c>
      <c r="S53" s="24">
        <v>11635.356119999999</v>
      </c>
      <c r="T53" s="24">
        <v>9213.3786700000001</v>
      </c>
      <c r="U53" s="24">
        <v>7510.8159400000004</v>
      </c>
      <c r="V53" s="24">
        <v>7148.1925600000004</v>
      </c>
      <c r="W53" s="24">
        <v>6190.8240599999999</v>
      </c>
      <c r="X53" s="24">
        <v>7278.3299000000006</v>
      </c>
      <c r="Y53" s="24">
        <v>7128.4400300000007</v>
      </c>
      <c r="Z53" s="24">
        <v>6429.0533700000005</v>
      </c>
      <c r="AA53" s="24">
        <v>6139.9456300000011</v>
      </c>
      <c r="AB53" s="24">
        <v>7386.0143149999994</v>
      </c>
      <c r="AC53" s="24">
        <v>5858.2403160000003</v>
      </c>
      <c r="AD53" s="24">
        <v>4764.4685599999993</v>
      </c>
      <c r="AE53" s="24">
        <v>4549.8690700000006</v>
      </c>
    </row>
    <row r="54" spans="1:31" x14ac:dyDescent="0.35">
      <c r="A54" s="28" t="s">
        <v>132</v>
      </c>
      <c r="B54" s="28" t="s">
        <v>69</v>
      </c>
      <c r="C54" s="24">
        <v>27121.117500125478</v>
      </c>
      <c r="D54" s="24">
        <v>33110.706190118661</v>
      </c>
      <c r="E54" s="24">
        <v>27123.15510010891</v>
      </c>
      <c r="F54" s="24">
        <v>26698.249560147582</v>
      </c>
      <c r="G54" s="24">
        <v>26231.679100152618</v>
      </c>
      <c r="H54" s="24">
        <v>25897.293660149298</v>
      </c>
      <c r="I54" s="24">
        <v>25802.752406160544</v>
      </c>
      <c r="J54" s="24">
        <v>22183.466330176063</v>
      </c>
      <c r="K54" s="24">
        <v>21289.632051171786</v>
      </c>
      <c r="L54" s="24">
        <v>19617.13778415864</v>
      </c>
      <c r="M54" s="24">
        <v>20668.71464018137</v>
      </c>
      <c r="N54" s="24">
        <v>17423.938031657959</v>
      </c>
      <c r="O54" s="24">
        <v>16651.201885245828</v>
      </c>
      <c r="P54" s="24">
        <v>16065.052333368203</v>
      </c>
      <c r="Q54" s="24">
        <v>16000.331803369192</v>
      </c>
      <c r="R54" s="24">
        <v>15538.021414323819</v>
      </c>
      <c r="S54" s="24">
        <v>12970.713581642003</v>
      </c>
      <c r="T54" s="24">
        <v>11648.222433828374</v>
      </c>
      <c r="U54" s="24">
        <v>10235.873206715236</v>
      </c>
      <c r="V54" s="24">
        <v>10229.182054738767</v>
      </c>
      <c r="W54" s="24">
        <v>8485.2704705364013</v>
      </c>
      <c r="X54" s="24">
        <v>7973.8930650606817</v>
      </c>
      <c r="Y54" s="24">
        <v>6393.8383979192022</v>
      </c>
      <c r="Z54" s="24">
        <v>5928.6137014521128</v>
      </c>
      <c r="AA54" s="24">
        <v>3028.5625880114062</v>
      </c>
      <c r="AB54" s="24">
        <v>2603.4375565863138</v>
      </c>
      <c r="AC54" s="24">
        <v>2218.380053569138</v>
      </c>
      <c r="AD54" s="24">
        <v>1775.0319324068898</v>
      </c>
      <c r="AE54" s="24">
        <v>586.72413770694675</v>
      </c>
    </row>
    <row r="55" spans="1:31" x14ac:dyDescent="0.35">
      <c r="A55" s="28" t="s">
        <v>132</v>
      </c>
      <c r="B55" s="28" t="s">
        <v>68</v>
      </c>
      <c r="C55" s="24">
        <v>2.47498390344952</v>
      </c>
      <c r="D55" s="24">
        <v>2.3456934704463821</v>
      </c>
      <c r="E55" s="24">
        <v>2.3217062214912629</v>
      </c>
      <c r="F55" s="24">
        <v>2.1268079230005852</v>
      </c>
      <c r="G55" s="24">
        <v>1.9256623621482458</v>
      </c>
      <c r="H55" s="24">
        <v>1.9301935949899027</v>
      </c>
      <c r="I55" s="24">
        <v>1.8871689044723738</v>
      </c>
      <c r="J55" s="24">
        <v>1.6858962508055213</v>
      </c>
      <c r="K55" s="24">
        <v>1.6681707950210272</v>
      </c>
      <c r="L55" s="24">
        <v>1.6229878297544851</v>
      </c>
      <c r="M55" s="24">
        <v>1.5407651531805502</v>
      </c>
      <c r="N55" s="24">
        <v>1.5261411231086106</v>
      </c>
      <c r="O55" s="24">
        <v>1.3933198936551581</v>
      </c>
      <c r="P55" s="24">
        <v>1.2627247481127393</v>
      </c>
      <c r="Q55" s="24">
        <v>1.273711292980739</v>
      </c>
      <c r="R55" s="24">
        <v>1.2347703229480369</v>
      </c>
      <c r="S55" s="24">
        <v>1.100867259115661</v>
      </c>
      <c r="T55" s="24">
        <v>1.0868572449972318</v>
      </c>
      <c r="U55" s="24">
        <v>1.0611815910334703</v>
      </c>
      <c r="V55" s="24">
        <v>1.0049847100676828</v>
      </c>
      <c r="W55" s="24">
        <v>0.9955883837384979</v>
      </c>
      <c r="X55" s="24">
        <v>0.9124022303516397</v>
      </c>
      <c r="Y55" s="24">
        <v>0.82851274123433893</v>
      </c>
      <c r="Z55" s="24">
        <v>0.76128598435026484</v>
      </c>
      <c r="AA55" s="24">
        <v>0.71939379544189686</v>
      </c>
      <c r="AB55" s="24">
        <v>0.63977398831385679</v>
      </c>
      <c r="AC55" s="24">
        <v>0.63293844657330001</v>
      </c>
      <c r="AD55" s="24">
        <v>10.145364237885637</v>
      </c>
      <c r="AE55" s="24">
        <v>10.513334672184275</v>
      </c>
    </row>
    <row r="56" spans="1:31" x14ac:dyDescent="0.35">
      <c r="A56" s="28" t="s">
        <v>132</v>
      </c>
      <c r="B56" s="28" t="s">
        <v>36</v>
      </c>
      <c r="C56" s="24">
        <v>0.105141929304727</v>
      </c>
      <c r="D56" s="24">
        <v>0.14934767659674647</v>
      </c>
      <c r="E56" s="24">
        <v>0.13710207804954502</v>
      </c>
      <c r="F56" s="24">
        <v>0.14876200429740302</v>
      </c>
      <c r="G56" s="24">
        <v>0.12521719788543401</v>
      </c>
      <c r="H56" s="24">
        <v>0.12716705738603501</v>
      </c>
      <c r="I56" s="24">
        <v>0.114129360750737</v>
      </c>
      <c r="J56" s="24">
        <v>9.9800539440147995E-2</v>
      </c>
      <c r="K56" s="24">
        <v>7.9319505867744999E-2</v>
      </c>
      <c r="L56" s="24">
        <v>8.5783141922609982E-2</v>
      </c>
      <c r="M56" s="24">
        <v>7.8449086168057E-2</v>
      </c>
      <c r="N56" s="24">
        <v>8.0553819724999004E-2</v>
      </c>
      <c r="O56" s="24">
        <v>5.8403211866349995E-2</v>
      </c>
      <c r="P56" s="24">
        <v>5.0770550202612001E-2</v>
      </c>
      <c r="Q56" s="24">
        <v>5.4872750875308997E-2</v>
      </c>
      <c r="R56" s="24">
        <v>5.2377852709067904E-2</v>
      </c>
      <c r="S56" s="24">
        <v>4.6446834442885901E-2</v>
      </c>
      <c r="T56" s="24">
        <v>4.2392466602175001E-2</v>
      </c>
      <c r="U56" s="24">
        <v>4.4441494916497001E-2</v>
      </c>
      <c r="V56" s="24">
        <v>3.8774425467450996E-2</v>
      </c>
      <c r="W56" s="24">
        <v>1.4517981122334E-2</v>
      </c>
      <c r="X56" s="24">
        <v>3.6463257999999997E-8</v>
      </c>
      <c r="Y56" s="24">
        <v>3.8261718000000005E-8</v>
      </c>
      <c r="Z56" s="24">
        <v>4.0890216E-8</v>
      </c>
      <c r="AA56" s="24">
        <v>3.6253259999999997E-8</v>
      </c>
      <c r="AB56" s="24">
        <v>3.4646673000000004E-8</v>
      </c>
      <c r="AC56" s="24">
        <v>3.3942309999999901E-8</v>
      </c>
      <c r="AD56" s="24">
        <v>8.4464009999999991E-8</v>
      </c>
      <c r="AE56" s="24">
        <v>8.4888739999999997E-8</v>
      </c>
    </row>
    <row r="57" spans="1:31" x14ac:dyDescent="0.35">
      <c r="A57" s="28" t="s">
        <v>132</v>
      </c>
      <c r="B57" s="28" t="s">
        <v>73</v>
      </c>
      <c r="C57" s="24">
        <v>0</v>
      </c>
      <c r="D57" s="24">
        <v>0</v>
      </c>
      <c r="E57" s="24">
        <v>1.2360402999999999E-8</v>
      </c>
      <c r="F57" s="24">
        <v>1.2918786000000001E-8</v>
      </c>
      <c r="G57" s="24">
        <v>1.23832549999999E-8</v>
      </c>
      <c r="H57" s="24">
        <v>1.2865216999999999E-8</v>
      </c>
      <c r="I57" s="24">
        <v>1.19028399999999E-8</v>
      </c>
      <c r="J57" s="24">
        <v>1.1637933E-8</v>
      </c>
      <c r="K57" s="24">
        <v>1.1724405E-8</v>
      </c>
      <c r="L57" s="24">
        <v>1.1552865499999999E-8</v>
      </c>
      <c r="M57" s="24">
        <v>1.1940835E-8</v>
      </c>
      <c r="N57" s="24">
        <v>1.6609291999999997E-8</v>
      </c>
      <c r="O57" s="24">
        <v>1.5599904E-8</v>
      </c>
      <c r="P57" s="24">
        <v>1.4621866E-8</v>
      </c>
      <c r="Q57" s="24">
        <v>1.48775129999999E-8</v>
      </c>
      <c r="R57" s="24">
        <v>1.6386052999999999E-8</v>
      </c>
      <c r="S57" s="24">
        <v>1.687864E-8</v>
      </c>
      <c r="T57" s="24">
        <v>1.7956560999999999E-8</v>
      </c>
      <c r="U57" s="24">
        <v>2.2007972999999999E-8</v>
      </c>
      <c r="V57" s="24">
        <v>2.1144740000000002E-8</v>
      </c>
      <c r="W57" s="24">
        <v>4.1348696000000004E-8</v>
      </c>
      <c r="X57" s="24">
        <v>3.8382743000000001E-8</v>
      </c>
      <c r="Y57" s="24">
        <v>3.6361680000000002E-8</v>
      </c>
      <c r="Z57" s="24">
        <v>3.8476843000000001E-8</v>
      </c>
      <c r="AA57" s="24">
        <v>3.5797536999999995E-8</v>
      </c>
      <c r="AB57" s="24">
        <v>3.3283263999999999E-8</v>
      </c>
      <c r="AC57" s="24">
        <v>3.2407579999999901E-8</v>
      </c>
      <c r="AD57" s="24">
        <v>0.18698856</v>
      </c>
      <c r="AE57" s="24">
        <v>0.16897618</v>
      </c>
    </row>
    <row r="58" spans="1:31" x14ac:dyDescent="0.35">
      <c r="A58" s="28" t="s">
        <v>132</v>
      </c>
      <c r="B58" s="28" t="s">
        <v>56</v>
      </c>
      <c r="C58" s="24">
        <v>0.133666798</v>
      </c>
      <c r="D58" s="24">
        <v>0.39840464600000003</v>
      </c>
      <c r="E58" s="24">
        <v>0.8701209700000001</v>
      </c>
      <c r="F58" s="24">
        <v>1.7115694800000001</v>
      </c>
      <c r="G58" s="24">
        <v>2.3648414</v>
      </c>
      <c r="H58" s="24">
        <v>3.26449357</v>
      </c>
      <c r="I58" s="24">
        <v>3.67291035</v>
      </c>
      <c r="J58" s="24">
        <v>4.1196847600000002</v>
      </c>
      <c r="K58" s="24">
        <v>4.1420571500000003</v>
      </c>
      <c r="L58" s="24">
        <v>4.6073212000000003</v>
      </c>
      <c r="M58" s="24">
        <v>4.8218700399999994</v>
      </c>
      <c r="N58" s="24">
        <v>5.6650507399999999</v>
      </c>
      <c r="O58" s="24">
        <v>5.920359340000001</v>
      </c>
      <c r="P58" s="24">
        <v>5.79605704</v>
      </c>
      <c r="Q58" s="24">
        <v>6.5205622500000002</v>
      </c>
      <c r="R58" s="24">
        <v>6.589067</v>
      </c>
      <c r="S58" s="24">
        <v>6.1881403400000004</v>
      </c>
      <c r="T58" s="24">
        <v>6.0234329399999993</v>
      </c>
      <c r="U58" s="24">
        <v>6.0213280000000005</v>
      </c>
      <c r="V58" s="24">
        <v>5.6862737000000001</v>
      </c>
      <c r="W58" s="24">
        <v>5.9641350999999991</v>
      </c>
      <c r="X58" s="24">
        <v>5.6411760300000005</v>
      </c>
      <c r="Y58" s="24">
        <v>5.1505100000000006</v>
      </c>
      <c r="Z58" s="24">
        <v>5.6970013000000002</v>
      </c>
      <c r="AA58" s="24">
        <v>5.5815654000000006</v>
      </c>
      <c r="AB58" s="24">
        <v>4.9810619999999997</v>
      </c>
      <c r="AC58" s="24">
        <v>4.8443545000000006</v>
      </c>
      <c r="AD58" s="24">
        <v>5.0300050000000001</v>
      </c>
      <c r="AE58" s="24">
        <v>4.6004662999999999</v>
      </c>
    </row>
    <row r="59" spans="1:31" x14ac:dyDescent="0.35">
      <c r="A59" s="31" t="s">
        <v>138</v>
      </c>
      <c r="B59" s="31"/>
      <c r="C59" s="32">
        <v>163899.79252480948</v>
      </c>
      <c r="D59" s="32">
        <v>157697.14866210928</v>
      </c>
      <c r="E59" s="32">
        <v>145656.73733756106</v>
      </c>
      <c r="F59" s="32">
        <v>122712.53359598256</v>
      </c>
      <c r="G59" s="32">
        <v>122145.28467886071</v>
      </c>
      <c r="H59" s="32">
        <v>114327.22867742975</v>
      </c>
      <c r="I59" s="32">
        <v>108115.31826837591</v>
      </c>
      <c r="J59" s="32">
        <v>103788.22658760511</v>
      </c>
      <c r="K59" s="32">
        <v>90940.221600234916</v>
      </c>
      <c r="L59" s="32">
        <v>87502.140267702329</v>
      </c>
      <c r="M59" s="32">
        <v>84455.89630388176</v>
      </c>
      <c r="N59" s="32">
        <v>76780.838812985457</v>
      </c>
      <c r="O59" s="32">
        <v>76568.521967230336</v>
      </c>
      <c r="P59" s="32">
        <v>71977.714841295674</v>
      </c>
      <c r="Q59" s="32">
        <v>71203.29698784418</v>
      </c>
      <c r="R59" s="32">
        <v>65890.740643258294</v>
      </c>
      <c r="S59" s="32">
        <v>60605.803369922942</v>
      </c>
      <c r="T59" s="32">
        <v>56804.645162572881</v>
      </c>
      <c r="U59" s="32">
        <v>48646.90900109498</v>
      </c>
      <c r="V59" s="32">
        <v>47879.000668169887</v>
      </c>
      <c r="W59" s="32">
        <v>46813.633344487833</v>
      </c>
      <c r="X59" s="32">
        <v>45421.62643431723</v>
      </c>
      <c r="Y59" s="32">
        <v>41598.546952513076</v>
      </c>
      <c r="Z59" s="32">
        <v>39186.141024615914</v>
      </c>
      <c r="AA59" s="32">
        <v>34514.956177200991</v>
      </c>
      <c r="AB59" s="32">
        <v>34364.013467974408</v>
      </c>
      <c r="AC59" s="32">
        <v>23475.11475400559</v>
      </c>
      <c r="AD59" s="32">
        <v>7727.5926106387806</v>
      </c>
      <c r="AE59" s="32">
        <v>6699.2229124123305</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7746.0490068341487</v>
      </c>
      <c r="D64" s="24">
        <v>7360.5970064881694</v>
      </c>
      <c r="E64" s="24">
        <v>3550.9738080634888</v>
      </c>
      <c r="F64" s="24">
        <v>2726.1552075704708</v>
      </c>
      <c r="G64" s="24">
        <v>2572.4595073794494</v>
      </c>
      <c r="H64" s="24">
        <v>2461.5822069891269</v>
      </c>
      <c r="I64" s="24">
        <v>2344.6075067601023</v>
      </c>
      <c r="J64" s="24">
        <v>2256.9400071385244</v>
      </c>
      <c r="K64" s="24">
        <v>2139.9378067811899</v>
      </c>
      <c r="L64" s="24">
        <v>2036.2885066111451</v>
      </c>
      <c r="M64" s="24">
        <v>1937.0124070581062</v>
      </c>
      <c r="N64" s="24">
        <v>2732.796210692602</v>
      </c>
      <c r="O64" s="24">
        <v>2573.6185106191238</v>
      </c>
      <c r="P64" s="24">
        <v>3846.6152102427736</v>
      </c>
      <c r="Q64" s="24">
        <v>1616.8505095786511</v>
      </c>
      <c r="R64" s="24">
        <v>1665.9628095686262</v>
      </c>
      <c r="S64" s="24">
        <v>1.2379321000000001E-5</v>
      </c>
      <c r="T64" s="24">
        <v>1.2006691E-5</v>
      </c>
      <c r="U64" s="24">
        <v>1.3517707E-5</v>
      </c>
      <c r="V64" s="24">
        <v>1.2603738E-5</v>
      </c>
      <c r="W64" s="24">
        <v>2.0518205999999999E-5</v>
      </c>
      <c r="X64" s="24">
        <v>2.0728962E-5</v>
      </c>
      <c r="Y64" s="24">
        <v>1.9994452999999998E-5</v>
      </c>
      <c r="Z64" s="24">
        <v>1.7466952999999999E-5</v>
      </c>
      <c r="AA64" s="24">
        <v>1.7431960999999998E-5</v>
      </c>
      <c r="AB64" s="24">
        <v>1.7039160000000002E-5</v>
      </c>
      <c r="AC64" s="24">
        <v>1.637619E-5</v>
      </c>
      <c r="AD64" s="24">
        <v>2.3632932E-5</v>
      </c>
      <c r="AE64" s="24">
        <v>2.1951997999999899E-5</v>
      </c>
    </row>
    <row r="65" spans="1:31" x14ac:dyDescent="0.35">
      <c r="A65" s="28" t="s">
        <v>133</v>
      </c>
      <c r="B65" s="28" t="s">
        <v>32</v>
      </c>
      <c r="C65" s="24">
        <v>1433.5139999999999</v>
      </c>
      <c r="D65" s="24">
        <v>1408.8866</v>
      </c>
      <c r="E65" s="24">
        <v>1287.1186</v>
      </c>
      <c r="F65" s="24">
        <v>158.14823000000001</v>
      </c>
      <c r="G65" s="24">
        <v>147.73419000000001</v>
      </c>
      <c r="H65" s="24">
        <v>141.4699</v>
      </c>
      <c r="I65" s="24">
        <v>133.98423</v>
      </c>
      <c r="J65" s="24">
        <v>130.12575000000001</v>
      </c>
      <c r="K65" s="24">
        <v>121.80251</v>
      </c>
      <c r="L65" s="24">
        <v>116.252</v>
      </c>
      <c r="M65" s="24">
        <v>110.89361</v>
      </c>
      <c r="N65" s="24">
        <v>161.49112</v>
      </c>
      <c r="O65" s="24">
        <v>103.541695</v>
      </c>
      <c r="P65" s="24">
        <v>284.13405999999998</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465.0277471828918</v>
      </c>
      <c r="D66" s="24">
        <v>230.87122603978673</v>
      </c>
      <c r="E66" s="24">
        <v>871.99804588142126</v>
      </c>
      <c r="F66" s="24">
        <v>93.50298769970621</v>
      </c>
      <c r="G66" s="24">
        <v>34.674597564710304</v>
      </c>
      <c r="H66" s="24">
        <v>108.62726637021989</v>
      </c>
      <c r="I66" s="24">
        <v>46.307448697869191</v>
      </c>
      <c r="J66" s="24">
        <v>110.4982436222906</v>
      </c>
      <c r="K66" s="24">
        <v>6.201684299999999E-5</v>
      </c>
      <c r="L66" s="24">
        <v>12.527617623876001</v>
      </c>
      <c r="M66" s="24">
        <v>6.632861463625999</v>
      </c>
      <c r="N66" s="24">
        <v>788.34892940188377</v>
      </c>
      <c r="O66" s="24">
        <v>545.17681135982582</v>
      </c>
      <c r="P66" s="24">
        <v>1535.8125251760864</v>
      </c>
      <c r="Q66" s="24">
        <v>614.46446316175468</v>
      </c>
      <c r="R66" s="24">
        <v>628.30560440672798</v>
      </c>
      <c r="S66" s="24">
        <v>2307.3229590913647</v>
      </c>
      <c r="T66" s="24">
        <v>2363.6958423916467</v>
      </c>
      <c r="U66" s="24">
        <v>3234.8628863358149</v>
      </c>
      <c r="V66" s="24">
        <v>2999.4388284304659</v>
      </c>
      <c r="W66" s="24">
        <v>2266.6010685843439</v>
      </c>
      <c r="X66" s="24">
        <v>3176.1867886577375</v>
      </c>
      <c r="Y66" s="24">
        <v>4006.014344777695</v>
      </c>
      <c r="Z66" s="24">
        <v>507.77558321169198</v>
      </c>
      <c r="AA66" s="24">
        <v>417.55090894566899</v>
      </c>
      <c r="AB66" s="24">
        <v>643.91723539890108</v>
      </c>
      <c r="AC66" s="24">
        <v>818.50107452391865</v>
      </c>
      <c r="AD66" s="24">
        <v>1276.4410518939042</v>
      </c>
      <c r="AE66" s="24">
        <v>1233.3784402730103</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15721.932800267479</v>
      </c>
      <c r="D68" s="24">
        <v>16958.874480250044</v>
      </c>
      <c r="E68" s="24">
        <v>14308.101910287558</v>
      </c>
      <c r="F68" s="24">
        <v>15147.981760292474</v>
      </c>
      <c r="G68" s="24">
        <v>14157.921580277849</v>
      </c>
      <c r="H68" s="24">
        <v>14822.979800292571</v>
      </c>
      <c r="I68" s="24">
        <v>14172.037170296182</v>
      </c>
      <c r="J68" s="24">
        <v>12676.585840330727</v>
      </c>
      <c r="K68" s="24">
        <v>11282.498230316844</v>
      </c>
      <c r="L68" s="24">
        <v>10344.047970302081</v>
      </c>
      <c r="M68" s="24">
        <v>10362.07545035695</v>
      </c>
      <c r="N68" s="24">
        <v>8692.7035463560624</v>
      </c>
      <c r="O68" s="24">
        <v>8107.805336409092</v>
      </c>
      <c r="P68" s="24">
        <v>7436.1117003775262</v>
      </c>
      <c r="Q68" s="24">
        <v>7018.1405473583791</v>
      </c>
      <c r="R68" s="24">
        <v>6044.7865034378538</v>
      </c>
      <c r="S68" s="24">
        <v>5257.3277313831377</v>
      </c>
      <c r="T68" s="24">
        <v>4588.1858713869078</v>
      </c>
      <c r="U68" s="24">
        <v>3421.2717726952997</v>
      </c>
      <c r="V68" s="24">
        <v>3319.9305400610947</v>
      </c>
      <c r="W68" s="24">
        <v>2868.6303019852271</v>
      </c>
      <c r="X68" s="24">
        <v>2760.6158726357498</v>
      </c>
      <c r="Y68" s="24">
        <v>1925.253499829548</v>
      </c>
      <c r="Z68" s="24">
        <v>2145.0293017547283</v>
      </c>
      <c r="AA68" s="24">
        <v>1278.8041601698194</v>
      </c>
      <c r="AB68" s="24">
        <v>1121.9246920335963</v>
      </c>
      <c r="AC68" s="24">
        <v>1060.5117999893696</v>
      </c>
      <c r="AD68" s="24">
        <v>890.25415136793447</v>
      </c>
      <c r="AE68" s="24">
        <v>706.35650581386756</v>
      </c>
    </row>
    <row r="69" spans="1:31" x14ac:dyDescent="0.35">
      <c r="A69" s="28" t="s">
        <v>133</v>
      </c>
      <c r="B69" s="28" t="s">
        <v>68</v>
      </c>
      <c r="C69" s="24">
        <v>0.88215883380919413</v>
      </c>
      <c r="D69" s="24">
        <v>0.98013349724302745</v>
      </c>
      <c r="E69" s="24">
        <v>0.9381051179326082</v>
      </c>
      <c r="F69" s="24">
        <v>0.86444948021229084</v>
      </c>
      <c r="G69" s="24">
        <v>0.80469036686873185</v>
      </c>
      <c r="H69" s="24">
        <v>0.78615046473904249</v>
      </c>
      <c r="I69" s="24">
        <v>0.77342394523491542</v>
      </c>
      <c r="J69" s="24">
        <v>0.70164353769034338</v>
      </c>
      <c r="K69" s="24">
        <v>0.69788954695645833</v>
      </c>
      <c r="L69" s="24">
        <v>0.67174693172439792</v>
      </c>
      <c r="M69" s="24">
        <v>0.64396704145180395</v>
      </c>
      <c r="N69" s="24">
        <v>0.62409304450163094</v>
      </c>
      <c r="O69" s="24">
        <v>0.56698863217368922</v>
      </c>
      <c r="P69" s="24">
        <v>0.52771682795958996</v>
      </c>
      <c r="Q69" s="24">
        <v>0.51616642558422188</v>
      </c>
      <c r="R69" s="24">
        <v>0.50630612084746895</v>
      </c>
      <c r="S69" s="24">
        <v>0.459252291564269</v>
      </c>
      <c r="T69" s="24">
        <v>0.45700031972324007</v>
      </c>
      <c r="U69" s="24">
        <v>0.44046222539628477</v>
      </c>
      <c r="V69" s="24">
        <v>0.42097322574142992</v>
      </c>
      <c r="W69" s="24">
        <v>0.40560494506739903</v>
      </c>
      <c r="X69" s="24">
        <v>0.37059172792563877</v>
      </c>
      <c r="Y69" s="24">
        <v>1.0702591521968059</v>
      </c>
      <c r="Z69" s="24">
        <v>0.90564155309904193</v>
      </c>
      <c r="AA69" s="24">
        <v>1.2058503672013301</v>
      </c>
      <c r="AB69" s="24">
        <v>1.0202173606571259</v>
      </c>
      <c r="AC69" s="24">
        <v>0.90018826156360887</v>
      </c>
      <c r="AD69" s="24">
        <v>0.74959583085090398</v>
      </c>
      <c r="AE69" s="24">
        <v>1.7119337513233788</v>
      </c>
    </row>
    <row r="70" spans="1:31" x14ac:dyDescent="0.35">
      <c r="A70" s="28" t="s">
        <v>133</v>
      </c>
      <c r="B70" s="28" t="s">
        <v>36</v>
      </c>
      <c r="C70" s="24">
        <v>9.6233942453360893E-2</v>
      </c>
      <c r="D70" s="24">
        <v>9.1420123581098009E-2</v>
      </c>
      <c r="E70" s="24">
        <v>8.975025511201E-2</v>
      </c>
      <c r="F70" s="24">
        <v>8.8321369212252004E-2</v>
      </c>
      <c r="G70" s="24">
        <v>7.6094912124760897E-2</v>
      </c>
      <c r="H70" s="24">
        <v>7.3075154906953002E-2</v>
      </c>
      <c r="I70" s="24">
        <v>6.6316136345316995E-2</v>
      </c>
      <c r="J70" s="24">
        <v>6.0239680838328001E-2</v>
      </c>
      <c r="K70" s="24">
        <v>5.4277079597908007E-2</v>
      </c>
      <c r="L70" s="24">
        <v>5.0558104153130001E-2</v>
      </c>
      <c r="M70" s="24">
        <v>4.6911518685866502E-2</v>
      </c>
      <c r="N70" s="24">
        <v>4.6563231867169E-2</v>
      </c>
      <c r="O70" s="24">
        <v>4.3258195079244999E-2</v>
      </c>
      <c r="P70" s="24">
        <v>3.1105736753604004E-2</v>
      </c>
      <c r="Q70" s="24">
        <v>3.1108048414597002E-2</v>
      </c>
      <c r="R70" s="24">
        <v>3.0020710757998E-2</v>
      </c>
      <c r="S70" s="24">
        <v>2.7800709172404001E-2</v>
      </c>
      <c r="T70" s="24">
        <v>2.6262560417089999E-2</v>
      </c>
      <c r="U70" s="24">
        <v>2.5382219932920998E-2</v>
      </c>
      <c r="V70" s="24">
        <v>2.2537870809219002E-2</v>
      </c>
      <c r="W70" s="24">
        <v>2.3076312006024998E-2</v>
      </c>
      <c r="X70" s="24">
        <v>2.1609487872864999E-2</v>
      </c>
      <c r="Y70" s="24">
        <v>2.0089042267770002E-2</v>
      </c>
      <c r="Z70" s="24">
        <v>8.5448419999999886E-2</v>
      </c>
      <c r="AA70" s="24">
        <v>9.2252048999999905E-2</v>
      </c>
      <c r="AB70" s="24">
        <v>8.5826566999999993E-2</v>
      </c>
      <c r="AC70" s="24">
        <v>8.1541706000000005E-2</v>
      </c>
      <c r="AD70" s="24">
        <v>7.6696778999999993E-2</v>
      </c>
      <c r="AE70" s="24">
        <v>7.2291589000000003E-2</v>
      </c>
    </row>
    <row r="71" spans="1:31" x14ac:dyDescent="0.35">
      <c r="A71" s="28" t="s">
        <v>133</v>
      </c>
      <c r="B71" s="28" t="s">
        <v>73</v>
      </c>
      <c r="C71" s="24">
        <v>0</v>
      </c>
      <c r="D71" s="24">
        <v>0</v>
      </c>
      <c r="E71" s="24">
        <v>9.5056790000000011E-9</v>
      </c>
      <c r="F71" s="24">
        <v>8.8023959999999989E-9</v>
      </c>
      <c r="G71" s="24">
        <v>8.2435809999999997E-9</v>
      </c>
      <c r="H71" s="24">
        <v>8.1745029999999991E-9</v>
      </c>
      <c r="I71" s="24">
        <v>7.802514000000001E-9</v>
      </c>
      <c r="J71" s="24">
        <v>7.7970780000000003E-9</v>
      </c>
      <c r="K71" s="24">
        <v>7.7228409999999997E-9</v>
      </c>
      <c r="L71" s="24">
        <v>7.8499739999999991E-9</v>
      </c>
      <c r="M71" s="24">
        <v>7.9082989999999898E-9</v>
      </c>
      <c r="N71" s="24">
        <v>9.6881790000000013E-9</v>
      </c>
      <c r="O71" s="24">
        <v>9.1892129999999906E-9</v>
      </c>
      <c r="P71" s="24">
        <v>8.6631819999999997E-9</v>
      </c>
      <c r="Q71" s="24">
        <v>9.2463070000000008E-9</v>
      </c>
      <c r="R71" s="24">
        <v>9.9551639999999899E-9</v>
      </c>
      <c r="S71" s="24">
        <v>1.0229457E-8</v>
      </c>
      <c r="T71" s="24">
        <v>1.0585471999999901E-8</v>
      </c>
      <c r="U71" s="24">
        <v>1.0580981999999901E-8</v>
      </c>
      <c r="V71" s="24">
        <v>1.0180163E-8</v>
      </c>
      <c r="W71" s="24">
        <v>1.7964893999999899E-8</v>
      </c>
      <c r="X71" s="24">
        <v>1.6754610000000002E-8</v>
      </c>
      <c r="Y71" s="24">
        <v>1.5969046E-8</v>
      </c>
      <c r="Z71" s="24">
        <v>2.2646154000000003E-8</v>
      </c>
      <c r="AA71" s="24">
        <v>2.1241709999999999E-8</v>
      </c>
      <c r="AB71" s="24">
        <v>1.9810304000000001E-8</v>
      </c>
      <c r="AC71" s="24">
        <v>1.9165286999999999E-8</v>
      </c>
      <c r="AD71" s="24">
        <v>1.8502112999999999E-8</v>
      </c>
      <c r="AE71" s="24">
        <v>1.798841E-8</v>
      </c>
    </row>
    <row r="72" spans="1:31" x14ac:dyDescent="0.35">
      <c r="A72" s="28" t="s">
        <v>133</v>
      </c>
      <c r="B72" s="28" t="s">
        <v>56</v>
      </c>
      <c r="C72" s="24">
        <v>0.133925233999999</v>
      </c>
      <c r="D72" s="24">
        <v>0.251791447</v>
      </c>
      <c r="E72" s="24">
        <v>0.39359711500000005</v>
      </c>
      <c r="F72" s="24">
        <v>0.57192818499999998</v>
      </c>
      <c r="G72" s="24">
        <v>0.7253415299999999</v>
      </c>
      <c r="H72" s="24">
        <v>0.88868804999999995</v>
      </c>
      <c r="I72" s="24">
        <v>0.98003613999999994</v>
      </c>
      <c r="J72" s="24">
        <v>1.1195829500000001</v>
      </c>
      <c r="K72" s="24">
        <v>1.17529537</v>
      </c>
      <c r="L72" s="24">
        <v>1.25816639</v>
      </c>
      <c r="M72" s="24">
        <v>1.33098235</v>
      </c>
      <c r="N72" s="24">
        <v>1.4910255400000001</v>
      </c>
      <c r="O72" s="24">
        <v>1.5861596500000001</v>
      </c>
      <c r="P72" s="24">
        <v>1.5746033499999998</v>
      </c>
      <c r="Q72" s="24">
        <v>1.70365473</v>
      </c>
      <c r="R72" s="24">
        <v>1.6897563</v>
      </c>
      <c r="S72" s="24">
        <v>1.651065</v>
      </c>
      <c r="T72" s="24">
        <v>1.6105592000000002</v>
      </c>
      <c r="U72" s="24">
        <v>1.5790654199999901</v>
      </c>
      <c r="V72" s="24">
        <v>1.5152418299999999</v>
      </c>
      <c r="W72" s="24">
        <v>1.5399957</v>
      </c>
      <c r="X72" s="24">
        <v>1.51195207</v>
      </c>
      <c r="Y72" s="24">
        <v>1.4487669999999999</v>
      </c>
      <c r="Z72" s="24">
        <v>1.4359950699999999</v>
      </c>
      <c r="AA72" s="24">
        <v>1.4006118400000001</v>
      </c>
      <c r="AB72" s="24">
        <v>1.319955</v>
      </c>
      <c r="AC72" s="24">
        <v>1.244802969999999</v>
      </c>
      <c r="AD72" s="24">
        <v>1.18787259</v>
      </c>
      <c r="AE72" s="24">
        <v>1.1190749399999991</v>
      </c>
    </row>
    <row r="73" spans="1:31" x14ac:dyDescent="0.35">
      <c r="A73" s="31" t="s">
        <v>138</v>
      </c>
      <c r="B73" s="31"/>
      <c r="C73" s="32">
        <v>25367.405713118329</v>
      </c>
      <c r="D73" s="32">
        <v>25960.209446275243</v>
      </c>
      <c r="E73" s="32">
        <v>20019.130469350403</v>
      </c>
      <c r="F73" s="32">
        <v>18126.652635042865</v>
      </c>
      <c r="G73" s="32">
        <v>16913.594565588879</v>
      </c>
      <c r="H73" s="32">
        <v>17535.445324116659</v>
      </c>
      <c r="I73" s="32">
        <v>16697.709779699391</v>
      </c>
      <c r="J73" s="32">
        <v>15174.851484629231</v>
      </c>
      <c r="K73" s="32">
        <v>13544.936498661833</v>
      </c>
      <c r="L73" s="32">
        <v>12509.787841468826</v>
      </c>
      <c r="M73" s="32">
        <v>12417.258295920134</v>
      </c>
      <c r="N73" s="32">
        <v>12375.963899495051</v>
      </c>
      <c r="O73" s="32">
        <v>11330.709342020215</v>
      </c>
      <c r="P73" s="32">
        <v>13103.201212624344</v>
      </c>
      <c r="Q73" s="32">
        <v>9249.9716865243699</v>
      </c>
      <c r="R73" s="32">
        <v>8339.5612235340559</v>
      </c>
      <c r="S73" s="32">
        <v>7565.1099551453881</v>
      </c>
      <c r="T73" s="32">
        <v>6952.3387261049693</v>
      </c>
      <c r="U73" s="32">
        <v>6656.575134774218</v>
      </c>
      <c r="V73" s="32">
        <v>6319.7903543210405</v>
      </c>
      <c r="W73" s="32">
        <v>5135.6369960328439</v>
      </c>
      <c r="X73" s="32">
        <v>5937.1732737503753</v>
      </c>
      <c r="Y73" s="32">
        <v>5932.3381237538924</v>
      </c>
      <c r="Z73" s="32">
        <v>2653.7105439864722</v>
      </c>
      <c r="AA73" s="32">
        <v>1697.5609369146507</v>
      </c>
      <c r="AB73" s="32">
        <v>1766.8621618323145</v>
      </c>
      <c r="AC73" s="32">
        <v>1879.913079151042</v>
      </c>
      <c r="AD73" s="32">
        <v>2167.4448227256216</v>
      </c>
      <c r="AE73" s="32">
        <v>1941.446901790199</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6.368549E-6</v>
      </c>
      <c r="D78" s="24">
        <v>6.0235886000000004E-6</v>
      </c>
      <c r="E78" s="24">
        <v>6.0181490000000007E-6</v>
      </c>
      <c r="F78" s="24">
        <v>5.7945395999999998E-6</v>
      </c>
      <c r="G78" s="24">
        <v>5.5533913000000003E-6</v>
      </c>
      <c r="H78" s="24">
        <v>5.4672409999999903E-6</v>
      </c>
      <c r="I78" s="24">
        <v>5.6777651999999992E-6</v>
      </c>
      <c r="J78" s="24">
        <v>5.7842919999999996E-6</v>
      </c>
      <c r="K78" s="24">
        <v>5.6384834000000002E-6</v>
      </c>
      <c r="L78" s="24">
        <v>5.5050006999999901E-6</v>
      </c>
      <c r="M78" s="24">
        <v>5.59987E-6</v>
      </c>
      <c r="N78" s="24">
        <v>6.951828E-6</v>
      </c>
      <c r="O78" s="24">
        <v>6.6549763999999998E-6</v>
      </c>
      <c r="P78" s="24">
        <v>6.3557110000000001E-6</v>
      </c>
      <c r="Q78" s="24">
        <v>6.0136555999999996E-6</v>
      </c>
      <c r="R78" s="24">
        <v>5.8988677000000005E-6</v>
      </c>
      <c r="S78" s="24">
        <v>6.5489774999999996E-6</v>
      </c>
      <c r="T78" s="24">
        <v>6.55170439999999E-6</v>
      </c>
      <c r="U78" s="24">
        <v>7.0822024999999999E-6</v>
      </c>
      <c r="V78" s="24">
        <v>6.6757914999999998E-6</v>
      </c>
      <c r="W78" s="24">
        <v>7.3854233999999998E-6</v>
      </c>
      <c r="X78" s="24">
        <v>7.1968865000000002E-6</v>
      </c>
      <c r="Y78" s="24">
        <v>6.8903989999999999E-6</v>
      </c>
      <c r="Z78" s="24">
        <v>6.3417160000000002E-6</v>
      </c>
      <c r="AA78" s="24">
        <v>6.1526609999999902E-6</v>
      </c>
      <c r="AB78" s="24">
        <v>6.5540396999999999E-6</v>
      </c>
      <c r="AC78" s="24">
        <v>6.4532034999999999E-6</v>
      </c>
      <c r="AD78" s="24">
        <v>8.4527740000000003E-6</v>
      </c>
      <c r="AE78" s="24">
        <v>8.0415489999999999E-6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8.0221067999999813E-6</v>
      </c>
      <c r="D80" s="24">
        <v>7.4791760400000007E-6</v>
      </c>
      <c r="E80" s="24">
        <v>7.4874990999999987E-6</v>
      </c>
      <c r="F80" s="24">
        <v>7.30628163999999E-6</v>
      </c>
      <c r="G80" s="24">
        <v>7.1305728999999995E-6</v>
      </c>
      <c r="H80" s="24">
        <v>7.2526299000000003E-6</v>
      </c>
      <c r="I80" s="24">
        <v>7.4044015999999903E-6</v>
      </c>
      <c r="J80" s="24">
        <v>7.5697237999999988E-6</v>
      </c>
      <c r="K80" s="24">
        <v>7.4758625499999896E-6</v>
      </c>
      <c r="L80" s="24">
        <v>7.2781996000000003E-6</v>
      </c>
      <c r="M80" s="24">
        <v>7.4485553300000005E-6</v>
      </c>
      <c r="N80" s="24">
        <v>8.2244481008516992</v>
      </c>
      <c r="O80" s="24">
        <v>2.0053557138008</v>
      </c>
      <c r="P80" s="24">
        <v>1.00932053E-5</v>
      </c>
      <c r="Q80" s="24">
        <v>1.2843658812769001</v>
      </c>
      <c r="R80" s="24">
        <v>8.8356338599999908E-6</v>
      </c>
      <c r="S80" s="24">
        <v>28.001911691969603</v>
      </c>
      <c r="T80" s="24">
        <v>15.724346162839701</v>
      </c>
      <c r="U80" s="24">
        <v>55.88970302792449</v>
      </c>
      <c r="V80" s="24">
        <v>3.0481140253532</v>
      </c>
      <c r="W80" s="24">
        <v>1.8467173517175</v>
      </c>
      <c r="X80" s="24">
        <v>1.1263101570343002</v>
      </c>
      <c r="Y80" s="24">
        <v>2.1913262183930002</v>
      </c>
      <c r="Z80" s="24">
        <v>6.4621118631834005</v>
      </c>
      <c r="AA80" s="24">
        <v>1.5094893946827999</v>
      </c>
      <c r="AB80" s="24">
        <v>2.2794615419012993</v>
      </c>
      <c r="AC80" s="24">
        <v>2.0535033714677997</v>
      </c>
      <c r="AD80" s="24">
        <v>28.402482674734003</v>
      </c>
      <c r="AE80" s="24">
        <v>20.1738580723237</v>
      </c>
    </row>
    <row r="81" spans="1:31" x14ac:dyDescent="0.35">
      <c r="A81" s="28" t="s">
        <v>134</v>
      </c>
      <c r="B81" s="28" t="s">
        <v>65</v>
      </c>
      <c r="C81" s="24">
        <v>52266.482200000006</v>
      </c>
      <c r="D81" s="24">
        <v>50147.505989999998</v>
      </c>
      <c r="E81" s="24">
        <v>49656.5435</v>
      </c>
      <c r="F81" s="24">
        <v>54372.282500000008</v>
      </c>
      <c r="G81" s="24">
        <v>52251.585700000003</v>
      </c>
      <c r="H81" s="24">
        <v>42180.004759999996</v>
      </c>
      <c r="I81" s="24">
        <v>50260.980800000012</v>
      </c>
      <c r="J81" s="24">
        <v>51791.600699999995</v>
      </c>
      <c r="K81" s="24">
        <v>44474.461640000001</v>
      </c>
      <c r="L81" s="24">
        <v>36761.336779999998</v>
      </c>
      <c r="M81" s="24">
        <v>35930.712870000003</v>
      </c>
      <c r="N81" s="24">
        <v>40643.284359999991</v>
      </c>
      <c r="O81" s="24">
        <v>37270.9836</v>
      </c>
      <c r="P81" s="24">
        <v>36330.23545</v>
      </c>
      <c r="Q81" s="24">
        <v>31189.533900000006</v>
      </c>
      <c r="R81" s="24">
        <v>28216.300300000006</v>
      </c>
      <c r="S81" s="24">
        <v>31169.634459999997</v>
      </c>
      <c r="T81" s="24">
        <v>28437.969059999999</v>
      </c>
      <c r="U81" s="24">
        <v>23964.597699999998</v>
      </c>
      <c r="V81" s="24">
        <v>24471.440970000003</v>
      </c>
      <c r="W81" s="24">
        <v>20530.459950000004</v>
      </c>
      <c r="X81" s="24">
        <v>22135.894139999997</v>
      </c>
      <c r="Y81" s="24">
        <v>21852.146940000002</v>
      </c>
      <c r="Z81" s="24">
        <v>17812.771019999996</v>
      </c>
      <c r="AA81" s="24">
        <v>19523.22926</v>
      </c>
      <c r="AB81" s="24">
        <v>19778.131419999994</v>
      </c>
      <c r="AC81" s="24">
        <v>17609.64185</v>
      </c>
      <c r="AD81" s="24">
        <v>15740.514909999998</v>
      </c>
      <c r="AE81" s="24">
        <v>15168.086219999997</v>
      </c>
    </row>
    <row r="82" spans="1:31" x14ac:dyDescent="0.35">
      <c r="A82" s="28" t="s">
        <v>134</v>
      </c>
      <c r="B82" s="28" t="s">
        <v>69</v>
      </c>
      <c r="C82" s="24">
        <v>3344.9435602376388</v>
      </c>
      <c r="D82" s="24">
        <v>3864.5275502275954</v>
      </c>
      <c r="E82" s="24">
        <v>3332.5648458284145</v>
      </c>
      <c r="F82" s="24">
        <v>3207.5940847103993</v>
      </c>
      <c r="G82" s="24">
        <v>3265.542454516376</v>
      </c>
      <c r="H82" s="24">
        <v>3176.8048602994372</v>
      </c>
      <c r="I82" s="24">
        <v>3103.1037094968929</v>
      </c>
      <c r="J82" s="24">
        <v>2509.903862639092</v>
      </c>
      <c r="K82" s="24">
        <v>2349.2180819994492</v>
      </c>
      <c r="L82" s="24">
        <v>1989.8469149657876</v>
      </c>
      <c r="M82" s="24">
        <v>2261.6963284176049</v>
      </c>
      <c r="N82" s="24">
        <v>1944.6225092105781</v>
      </c>
      <c r="O82" s="24">
        <v>1892.5147862247386</v>
      </c>
      <c r="P82" s="24">
        <v>1829.5954337274889</v>
      </c>
      <c r="Q82" s="24">
        <v>1719.1820921254248</v>
      </c>
      <c r="R82" s="24">
        <v>1724.7901606915352</v>
      </c>
      <c r="S82" s="24">
        <v>1435.267597605304</v>
      </c>
      <c r="T82" s="24">
        <v>1405.8289413657913</v>
      </c>
      <c r="U82" s="24">
        <v>1140.4401659117138</v>
      </c>
      <c r="V82" s="24">
        <v>1226.8877847082874</v>
      </c>
      <c r="W82" s="24">
        <v>1169.6223561185611</v>
      </c>
      <c r="X82" s="24">
        <v>1085.2906873466379</v>
      </c>
      <c r="Y82" s="24">
        <v>1010.371952808143</v>
      </c>
      <c r="Z82" s="24">
        <v>804.00161879796451</v>
      </c>
      <c r="AA82" s="24">
        <v>812.53014426104539</v>
      </c>
      <c r="AB82" s="24">
        <v>654.08088128415409</v>
      </c>
      <c r="AC82" s="24">
        <v>593.98849025842162</v>
      </c>
      <c r="AD82" s="24">
        <v>431.46981018086143</v>
      </c>
      <c r="AE82" s="24">
        <v>425.88053306799787</v>
      </c>
    </row>
    <row r="83" spans="1:31" x14ac:dyDescent="0.35">
      <c r="A83" s="28" t="s">
        <v>134</v>
      </c>
      <c r="B83" s="28" t="s">
        <v>68</v>
      </c>
      <c r="C83" s="24">
        <v>3.5666677999999898E-9</v>
      </c>
      <c r="D83" s="24">
        <v>4.9302525000000004E-9</v>
      </c>
      <c r="E83" s="24">
        <v>7.6401880000000013E-9</v>
      </c>
      <c r="F83" s="24">
        <v>8.8550749999999996E-9</v>
      </c>
      <c r="G83" s="24">
        <v>7.296969E-9</v>
      </c>
      <c r="H83" s="24">
        <v>8.472821E-9</v>
      </c>
      <c r="I83" s="24">
        <v>7.7045860000000006E-9</v>
      </c>
      <c r="J83" s="24">
        <v>7.558372E-9</v>
      </c>
      <c r="K83" s="24">
        <v>8.9382465000000012E-9</v>
      </c>
      <c r="L83" s="24">
        <v>9.7381299999999993E-9</v>
      </c>
      <c r="M83" s="24">
        <v>1.1869344000000001E-8</v>
      </c>
      <c r="N83" s="24">
        <v>1.1824820999999999E-8</v>
      </c>
      <c r="O83" s="24">
        <v>1.5617982999999999E-8</v>
      </c>
      <c r="P83" s="24">
        <v>1.313007E-8</v>
      </c>
      <c r="Q83" s="24">
        <v>1.41953009999999E-8</v>
      </c>
      <c r="R83" s="24">
        <v>1.3247733E-8</v>
      </c>
      <c r="S83" s="24">
        <v>1.2903436E-8</v>
      </c>
      <c r="T83" s="24">
        <v>1.2993107999999999E-8</v>
      </c>
      <c r="U83" s="24">
        <v>1.3000606999999999E-8</v>
      </c>
      <c r="V83" s="24">
        <v>1.88233529999999E-8</v>
      </c>
      <c r="W83" s="24">
        <v>1.8280457999999999E-8</v>
      </c>
      <c r="X83" s="24">
        <v>1.8002484E-8</v>
      </c>
      <c r="Y83" s="24">
        <v>1.470662E-8</v>
      </c>
      <c r="Z83" s="24">
        <v>1.4431725E-8</v>
      </c>
      <c r="AA83" s="24">
        <v>1.3667364000000001E-8</v>
      </c>
      <c r="AB83" s="24">
        <v>1.3007348999999901E-8</v>
      </c>
      <c r="AC83" s="24">
        <v>1.2808496999999999E-8</v>
      </c>
      <c r="AD83" s="24">
        <v>1.2568296999999999E-8</v>
      </c>
      <c r="AE83" s="24">
        <v>1.2781118E-8</v>
      </c>
    </row>
    <row r="84" spans="1:31" x14ac:dyDescent="0.35">
      <c r="A84" s="28" t="s">
        <v>134</v>
      </c>
      <c r="B84" s="28" t="s">
        <v>36</v>
      </c>
      <c r="C84" s="24">
        <v>9.878973E-9</v>
      </c>
      <c r="D84" s="24">
        <v>9.7621279999999994E-9</v>
      </c>
      <c r="E84" s="24">
        <v>9.1935990000000007E-9</v>
      </c>
      <c r="F84" s="24">
        <v>8.7858360000000007E-9</v>
      </c>
      <c r="G84" s="24">
        <v>8.7831689999999992E-9</v>
      </c>
      <c r="H84" s="24">
        <v>8.6556829999999998E-9</v>
      </c>
      <c r="I84" s="24">
        <v>9.1077949999999905E-9</v>
      </c>
      <c r="J84" s="24">
        <v>1.0016713999999999E-8</v>
      </c>
      <c r="K84" s="24">
        <v>1.3785311000000001E-8</v>
      </c>
      <c r="L84" s="24">
        <v>1.4270605999999999E-8</v>
      </c>
      <c r="M84" s="24">
        <v>1.4084374000000001E-8</v>
      </c>
      <c r="N84" s="24">
        <v>1.6106174000000001E-8</v>
      </c>
      <c r="O84" s="24">
        <v>1.5774573999999997E-8</v>
      </c>
      <c r="P84" s="24">
        <v>1.5969283E-8</v>
      </c>
      <c r="Q84" s="24">
        <v>1.7243932E-8</v>
      </c>
      <c r="R84" s="24">
        <v>1.7863182000000001E-8</v>
      </c>
      <c r="S84" s="24">
        <v>1.6938466000000002E-8</v>
      </c>
      <c r="T84" s="24">
        <v>1.6824846000000001E-8</v>
      </c>
      <c r="U84" s="24">
        <v>2.0222169999999999E-8</v>
      </c>
      <c r="V84" s="24">
        <v>2.0351800999999999E-8</v>
      </c>
      <c r="W84" s="24">
        <v>2.4204609999999999E-8</v>
      </c>
      <c r="X84" s="24">
        <v>2.2097381999999899E-8</v>
      </c>
      <c r="Y84" s="24">
        <v>2.2796096999999999E-8</v>
      </c>
      <c r="Z84" s="24">
        <v>2.4059778E-8</v>
      </c>
      <c r="AA84" s="24">
        <v>2.1823681999999999E-8</v>
      </c>
      <c r="AB84" s="24">
        <v>2.1375585000000002E-8</v>
      </c>
      <c r="AC84" s="24">
        <v>2.1470070000000002E-8</v>
      </c>
      <c r="AD84" s="24">
        <v>2.8241947999999999E-8</v>
      </c>
      <c r="AE84" s="24">
        <v>2.7165342999999903E-8</v>
      </c>
    </row>
    <row r="85" spans="1:31" x14ac:dyDescent="0.35">
      <c r="A85" s="28" t="s">
        <v>134</v>
      </c>
      <c r="B85" s="28" t="s">
        <v>73</v>
      </c>
      <c r="C85" s="24">
        <v>0</v>
      </c>
      <c r="D85" s="24">
        <v>0</v>
      </c>
      <c r="E85" s="24">
        <v>2.4536609000000001E-8</v>
      </c>
      <c r="F85" s="24">
        <v>2.4373525000000001E-8</v>
      </c>
      <c r="G85" s="24">
        <v>2.5527714999999901E-8</v>
      </c>
      <c r="H85" s="24">
        <v>2.5960465000000002E-8</v>
      </c>
      <c r="I85" s="24">
        <v>2.7087149499999999E-8</v>
      </c>
      <c r="J85" s="24">
        <v>2.6749E-8</v>
      </c>
      <c r="K85" s="24">
        <v>2.8234967E-8</v>
      </c>
      <c r="L85" s="24">
        <v>2.9836561E-8</v>
      </c>
      <c r="M85" s="24">
        <v>3.2667079999999996E-8</v>
      </c>
      <c r="N85" s="24">
        <v>8.4346280000000003E-8</v>
      </c>
      <c r="O85" s="24">
        <v>1.29343396E-7</v>
      </c>
      <c r="P85" s="24">
        <v>1.2783519199999991E-7</v>
      </c>
      <c r="Q85" s="24">
        <v>1.6156076399999999E-7</v>
      </c>
      <c r="R85" s="24">
        <v>0.21348297790097903</v>
      </c>
      <c r="S85" s="24">
        <v>0.52652606616286002</v>
      </c>
      <c r="T85" s="24">
        <v>0.67469655743365997</v>
      </c>
      <c r="U85" s="24">
        <v>0.81657889388742</v>
      </c>
      <c r="V85" s="24">
        <v>0.72910154984533004</v>
      </c>
      <c r="W85" s="24">
        <v>1.10391423733075</v>
      </c>
      <c r="X85" s="24">
        <v>1.0791466341853999</v>
      </c>
      <c r="Y85" s="24">
        <v>0.97322622569626993</v>
      </c>
      <c r="Z85" s="24">
        <v>1.01463213133712</v>
      </c>
      <c r="AA85" s="24">
        <v>0.96038722407063004</v>
      </c>
      <c r="AB85" s="24">
        <v>0.83438391347731999</v>
      </c>
      <c r="AC85" s="24">
        <v>0.84505485896730004</v>
      </c>
      <c r="AD85" s="24">
        <v>0.88954581714285996</v>
      </c>
      <c r="AE85" s="24">
        <v>0.79904031639383</v>
      </c>
    </row>
    <row r="86" spans="1:31" x14ac:dyDescent="0.35">
      <c r="A86" s="28" t="s">
        <v>134</v>
      </c>
      <c r="B86" s="28" t="s">
        <v>56</v>
      </c>
      <c r="C86" s="24">
        <v>2.91505362E-3</v>
      </c>
      <c r="D86" s="24">
        <v>8.5489134599999999E-3</v>
      </c>
      <c r="E86" s="24">
        <v>5.1798195399999991E-3</v>
      </c>
      <c r="F86" s="24">
        <v>9.0197787200000015E-3</v>
      </c>
      <c r="G86" s="24">
        <v>2.1641981500000001E-2</v>
      </c>
      <c r="H86" s="24">
        <v>3.2336869599999998E-2</v>
      </c>
      <c r="I86" s="24">
        <v>6.3741196999999999E-2</v>
      </c>
      <c r="J86" s="24">
        <v>7.4969912E-2</v>
      </c>
      <c r="K86" s="24">
        <v>9.3186788000000007E-2</v>
      </c>
      <c r="L86" s="24">
        <v>0.11796239</v>
      </c>
      <c r="M86" s="24">
        <v>0.13776405600000002</v>
      </c>
      <c r="N86" s="24">
        <v>0.16818376100000001</v>
      </c>
      <c r="O86" s="24">
        <v>0.17762993699999899</v>
      </c>
      <c r="P86" s="24">
        <v>0.19357043099999999</v>
      </c>
      <c r="Q86" s="24">
        <v>0.22290780399999999</v>
      </c>
      <c r="R86" s="24">
        <v>0.22325056499999998</v>
      </c>
      <c r="S86" s="24">
        <v>0.20058935399999991</v>
      </c>
      <c r="T86" s="24">
        <v>0.19645005299999999</v>
      </c>
      <c r="U86" s="24">
        <v>0.20222882199999997</v>
      </c>
      <c r="V86" s="24">
        <v>0.20050212299999998</v>
      </c>
      <c r="W86" s="24">
        <v>0.203308136</v>
      </c>
      <c r="X86" s="24">
        <v>0.19055313499999998</v>
      </c>
      <c r="Y86" s="24">
        <v>0.18234488800000001</v>
      </c>
      <c r="Z86" s="24">
        <v>0.19731194800000001</v>
      </c>
      <c r="AA86" s="24">
        <v>0.19981342399999896</v>
      </c>
      <c r="AB86" s="24">
        <v>0.17815861999999999</v>
      </c>
      <c r="AC86" s="24">
        <v>0.16982261399999998</v>
      </c>
      <c r="AD86" s="24">
        <v>0.18109521000000001</v>
      </c>
      <c r="AE86" s="24">
        <v>0.16423285999999998</v>
      </c>
    </row>
    <row r="87" spans="1:31" x14ac:dyDescent="0.35">
      <c r="A87" s="31" t="s">
        <v>138</v>
      </c>
      <c r="B87" s="31"/>
      <c r="C87" s="32">
        <v>55611.425774631869</v>
      </c>
      <c r="D87" s="32">
        <v>54012.033553735295</v>
      </c>
      <c r="E87" s="32">
        <v>52989.108359341699</v>
      </c>
      <c r="F87" s="32">
        <v>57579.876597820083</v>
      </c>
      <c r="G87" s="32">
        <v>55517.128167207644</v>
      </c>
      <c r="H87" s="32">
        <v>45356.809633027777</v>
      </c>
      <c r="I87" s="32">
        <v>53364.084522586774</v>
      </c>
      <c r="J87" s="32">
        <v>54301.504576000661</v>
      </c>
      <c r="K87" s="32">
        <v>46823.679735122729</v>
      </c>
      <c r="L87" s="32">
        <v>38751.183707758726</v>
      </c>
      <c r="M87" s="32">
        <v>38192.409211477898</v>
      </c>
      <c r="N87" s="32">
        <v>42596.131324275077</v>
      </c>
      <c r="O87" s="32">
        <v>39165.503748609139</v>
      </c>
      <c r="P87" s="32">
        <v>38159.83090018954</v>
      </c>
      <c r="Q87" s="32">
        <v>32910.00036403456</v>
      </c>
      <c r="R87" s="32">
        <v>29941.090475439294</v>
      </c>
      <c r="S87" s="32">
        <v>32632.903975859153</v>
      </c>
      <c r="T87" s="32">
        <v>29859.522354093329</v>
      </c>
      <c r="U87" s="32">
        <v>25160.927576034843</v>
      </c>
      <c r="V87" s="32">
        <v>25701.376875428257</v>
      </c>
      <c r="W87" s="32">
        <v>21701.929030873987</v>
      </c>
      <c r="X87" s="32">
        <v>23222.311144718555</v>
      </c>
      <c r="Y87" s="32">
        <v>22864.710225931645</v>
      </c>
      <c r="Z87" s="32">
        <v>18623.23475701729</v>
      </c>
      <c r="AA87" s="32">
        <v>20337.268899822058</v>
      </c>
      <c r="AB87" s="32">
        <v>20434.491769393095</v>
      </c>
      <c r="AC87" s="32">
        <v>18205.683850095902</v>
      </c>
      <c r="AD87" s="32">
        <v>16200.387211320935</v>
      </c>
      <c r="AE87" s="32">
        <v>15614.140619194648</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0.24789862900000001</v>
      </c>
      <c r="D92" s="33">
        <v>0.32613236699999998</v>
      </c>
      <c r="E92" s="33">
        <v>0.30674413789999988</v>
      </c>
      <c r="F92" s="33">
        <v>0.32515307299999896</v>
      </c>
      <c r="G92" s="33">
        <v>0.27906792339999981</v>
      </c>
      <c r="H92" s="33">
        <v>0.27557253299999901</v>
      </c>
      <c r="I92" s="33">
        <v>0.25003980619999999</v>
      </c>
      <c r="J92" s="33">
        <v>0.22174086790000003</v>
      </c>
      <c r="K92" s="33">
        <v>0.1878221249999999</v>
      </c>
      <c r="L92" s="33">
        <v>0.18995797839999989</v>
      </c>
      <c r="M92" s="33">
        <v>0.175651693</v>
      </c>
      <c r="N92" s="33">
        <v>0.17643687299999991</v>
      </c>
      <c r="O92" s="33">
        <v>0.14498917259999999</v>
      </c>
      <c r="P92" s="33">
        <v>0.1186528956</v>
      </c>
      <c r="Q92" s="33">
        <v>0.1233275134999999</v>
      </c>
      <c r="R92" s="33">
        <v>0.11804416849999991</v>
      </c>
      <c r="S92" s="33">
        <v>0.1059828159999999</v>
      </c>
      <c r="T92" s="33">
        <v>9.8823734999999996E-2</v>
      </c>
      <c r="U92" s="33">
        <v>9.928007920000001E-2</v>
      </c>
      <c r="V92" s="33">
        <v>7.5959364599999912E-2</v>
      </c>
      <c r="W92" s="33">
        <v>4.6155169999999995E-2</v>
      </c>
      <c r="X92" s="33">
        <v>2.6758334999999998E-2</v>
      </c>
      <c r="Y92" s="33">
        <v>2.4724191999999999E-2</v>
      </c>
      <c r="Z92" s="33">
        <v>2.4361194999999999E-2</v>
      </c>
      <c r="AA92" s="33">
        <v>2.3788840000000002E-2</v>
      </c>
      <c r="AB92" s="33">
        <v>2.1587101000000001E-2</v>
      </c>
      <c r="AC92" s="33">
        <v>2.0045259999999999E-2</v>
      </c>
      <c r="AD92" s="33">
        <v>1.9788029999999998E-2</v>
      </c>
      <c r="AE92" s="33">
        <v>1.7955113999999998E-2</v>
      </c>
    </row>
    <row r="93" spans="1:31" x14ac:dyDescent="0.35">
      <c r="A93" s="28" t="s">
        <v>40</v>
      </c>
      <c r="B93" s="28" t="s">
        <v>72</v>
      </c>
      <c r="C93" s="24">
        <v>956.72901400000001</v>
      </c>
      <c r="D93" s="24">
        <v>3301.0161600000001</v>
      </c>
      <c r="E93" s="24">
        <v>4167.0640100000001</v>
      </c>
      <c r="F93" s="24">
        <v>10807.000499400001</v>
      </c>
      <c r="G93" s="24">
        <v>7156.6192193999996</v>
      </c>
      <c r="H93" s="24">
        <v>7031.7081139999991</v>
      </c>
      <c r="I93" s="24">
        <v>7288.2018005999998</v>
      </c>
      <c r="J93" s="24">
        <v>7747.2263449999991</v>
      </c>
      <c r="K93" s="24">
        <v>7094.4767483000005</v>
      </c>
      <c r="L93" s="24">
        <v>7679.3929851000012</v>
      </c>
      <c r="M93" s="24">
        <v>9019.8091124000002</v>
      </c>
      <c r="N93" s="24">
        <v>11413.8098426</v>
      </c>
      <c r="O93" s="24">
        <v>11289.5588663</v>
      </c>
      <c r="P93" s="24">
        <v>8711.4188716999997</v>
      </c>
      <c r="Q93" s="24">
        <v>10353.837342800001</v>
      </c>
      <c r="R93" s="24">
        <v>9491.936609299999</v>
      </c>
      <c r="S93" s="24">
        <v>7047.9279704</v>
      </c>
      <c r="T93" s="24">
        <v>6430.9495779999997</v>
      </c>
      <c r="U93" s="24">
        <v>6639.844728</v>
      </c>
      <c r="V93" s="24">
        <v>5661.3357806999993</v>
      </c>
      <c r="W93" s="24">
        <v>6316.2882143999996</v>
      </c>
      <c r="X93" s="24">
        <v>6660.9596829999991</v>
      </c>
      <c r="Y93" s="24">
        <v>4903.1471492000001</v>
      </c>
      <c r="Z93" s="24">
        <v>6112.9653305000011</v>
      </c>
      <c r="AA93" s="24">
        <v>6101.4348403999993</v>
      </c>
      <c r="AB93" s="24">
        <v>4983.1081226000006</v>
      </c>
      <c r="AC93" s="24">
        <v>4443.3319271999999</v>
      </c>
      <c r="AD93" s="24">
        <v>5562.2968361000003</v>
      </c>
      <c r="AE93" s="24">
        <v>4035.8694978000003</v>
      </c>
    </row>
    <row r="94" spans="1:31" x14ac:dyDescent="0.35">
      <c r="A94" s="28" t="s">
        <v>40</v>
      </c>
      <c r="B94" s="28" t="s">
        <v>76</v>
      </c>
      <c r="C94" s="24">
        <v>0.64087082948999985</v>
      </c>
      <c r="D94" s="24">
        <v>1.7072918732999989</v>
      </c>
      <c r="E94" s="24">
        <v>2.9650088734</v>
      </c>
      <c r="F94" s="24">
        <v>5.615051745999998</v>
      </c>
      <c r="G94" s="24">
        <v>7.8745959713399998</v>
      </c>
      <c r="H94" s="24">
        <v>10.415068320599998</v>
      </c>
      <c r="I94" s="24">
        <v>12.040705974</v>
      </c>
      <c r="J94" s="24">
        <v>13.918394375000002</v>
      </c>
      <c r="K94" s="24">
        <v>14.909274431</v>
      </c>
      <c r="L94" s="24">
        <v>16.4989153</v>
      </c>
      <c r="M94" s="24">
        <v>17.490667719999998</v>
      </c>
      <c r="N94" s="24">
        <v>19.930453837000002</v>
      </c>
      <c r="O94" s="24">
        <v>21.407821899999998</v>
      </c>
      <c r="P94" s="24">
        <v>21.619128074000002</v>
      </c>
      <c r="Q94" s="24">
        <v>23.689211491999991</v>
      </c>
      <c r="R94" s="24">
        <v>23.715615481</v>
      </c>
      <c r="S94" s="24">
        <v>22.410374852999997</v>
      </c>
      <c r="T94" s="24">
        <v>21.978729997999999</v>
      </c>
      <c r="U94" s="24">
        <v>21.870114424999997</v>
      </c>
      <c r="V94" s="24">
        <v>21.182676484000002</v>
      </c>
      <c r="W94" s="24">
        <v>21.860175469999987</v>
      </c>
      <c r="X94" s="24">
        <v>21.18962844</v>
      </c>
      <c r="Y94" s="24">
        <v>20.206543319999998</v>
      </c>
      <c r="Z94" s="24">
        <v>21.136218703000004</v>
      </c>
      <c r="AA94" s="24">
        <v>20.592324903999987</v>
      </c>
      <c r="AB94" s="24">
        <v>18.481052137999992</v>
      </c>
      <c r="AC94" s="24">
        <v>17.931030737</v>
      </c>
      <c r="AD94" s="24">
        <v>17.722337334999999</v>
      </c>
      <c r="AE94" s="24">
        <v>16.052645964</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676.476044</v>
      </c>
      <c r="D98" s="24">
        <v>2585.3058599999999</v>
      </c>
      <c r="E98" s="24">
        <v>3135.4998100000003</v>
      </c>
      <c r="F98" s="24">
        <v>6580.9069994000001</v>
      </c>
      <c r="G98" s="24">
        <v>3107.0314194000002</v>
      </c>
      <c r="H98" s="24">
        <v>3752.1853139999998</v>
      </c>
      <c r="I98" s="24">
        <v>4365.7878006000001</v>
      </c>
      <c r="J98" s="24">
        <v>4075.8743449999997</v>
      </c>
      <c r="K98" s="24">
        <v>4337.3589483000005</v>
      </c>
      <c r="L98" s="24">
        <v>4650.5954851000006</v>
      </c>
      <c r="M98" s="24">
        <v>5829.4526124000004</v>
      </c>
      <c r="N98" s="24">
        <v>7148.3088426000004</v>
      </c>
      <c r="O98" s="24">
        <v>7556.3768663000001</v>
      </c>
      <c r="P98" s="24">
        <v>5461.4346716999999</v>
      </c>
      <c r="Q98" s="24">
        <v>6947.2603428000011</v>
      </c>
      <c r="R98" s="24">
        <v>6279.0328092999998</v>
      </c>
      <c r="S98" s="24">
        <v>5327.8988704000003</v>
      </c>
      <c r="T98" s="24">
        <v>4581.0695779999996</v>
      </c>
      <c r="U98" s="24">
        <v>4929.9922280000001</v>
      </c>
      <c r="V98" s="24">
        <v>4437.3043806999995</v>
      </c>
      <c r="W98" s="24">
        <v>4650.5970143999994</v>
      </c>
      <c r="X98" s="24">
        <v>5179.7917829999997</v>
      </c>
      <c r="Y98" s="24">
        <v>3974.4461492</v>
      </c>
      <c r="Z98" s="24">
        <v>5069.5150305000006</v>
      </c>
      <c r="AA98" s="24">
        <v>5100.3539003999995</v>
      </c>
      <c r="AB98" s="24">
        <v>4310.8329226000005</v>
      </c>
      <c r="AC98" s="24">
        <v>3882.7770271999998</v>
      </c>
      <c r="AD98" s="24">
        <v>4987.0027761000001</v>
      </c>
      <c r="AE98" s="24">
        <v>3754.6682178000001</v>
      </c>
    </row>
    <row r="99" spans="1:31" x14ac:dyDescent="0.35">
      <c r="A99" s="28" t="s">
        <v>130</v>
      </c>
      <c r="B99" s="28" t="s">
        <v>76</v>
      </c>
      <c r="C99" s="24">
        <v>0.2110415669999999</v>
      </c>
      <c r="D99" s="24">
        <v>0.57662630999999898</v>
      </c>
      <c r="E99" s="24">
        <v>0.83918908000000003</v>
      </c>
      <c r="F99" s="24">
        <v>1.626751729999999</v>
      </c>
      <c r="G99" s="24">
        <v>2.2050590200000002</v>
      </c>
      <c r="H99" s="24">
        <v>2.9232844000000004</v>
      </c>
      <c r="I99" s="24">
        <v>3.4867888499999999</v>
      </c>
      <c r="J99" s="24">
        <v>4.0484721300000004</v>
      </c>
      <c r="K99" s="24">
        <v>4.4539108999999995</v>
      </c>
      <c r="L99" s="24">
        <v>4.96830076</v>
      </c>
      <c r="M99" s="24">
        <v>5.3117919999999996</v>
      </c>
      <c r="N99" s="24">
        <v>5.9813021500000003</v>
      </c>
      <c r="O99" s="24">
        <v>6.4885427999999994</v>
      </c>
      <c r="P99" s="24">
        <v>6.6921073000000009</v>
      </c>
      <c r="Q99" s="24">
        <v>7.2901940999999999</v>
      </c>
      <c r="R99" s="24">
        <v>7.3301062999999997</v>
      </c>
      <c r="S99" s="24">
        <v>6.9418942999999995</v>
      </c>
      <c r="T99" s="24">
        <v>6.8217445999999997</v>
      </c>
      <c r="U99" s="24">
        <v>6.8317896000000005</v>
      </c>
      <c r="V99" s="24">
        <v>6.6324002000000002</v>
      </c>
      <c r="W99" s="24">
        <v>6.8841061999999997</v>
      </c>
      <c r="X99" s="24">
        <v>6.6553953999999997</v>
      </c>
      <c r="Y99" s="24">
        <v>6.4796734999999996</v>
      </c>
      <c r="Z99" s="24">
        <v>6.8482860999999993</v>
      </c>
      <c r="AA99" s="24">
        <v>6.7668491999999993</v>
      </c>
      <c r="AB99" s="24">
        <v>6.3043157999999906</v>
      </c>
      <c r="AC99" s="24">
        <v>5.9773157999999995</v>
      </c>
      <c r="AD99" s="24">
        <v>5.9568738000000003</v>
      </c>
      <c r="AE99" s="24">
        <v>5.6724290000000002</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2.8099209999999999E-2</v>
      </c>
      <c r="E102" s="24">
        <v>2.7443730999999999E-2</v>
      </c>
      <c r="F102" s="24">
        <v>3.1897241999999999E-2</v>
      </c>
      <c r="G102" s="24">
        <v>3.0711341999999999E-2</v>
      </c>
      <c r="H102" s="24">
        <v>2.8711073E-2</v>
      </c>
      <c r="I102" s="24">
        <v>2.6643139000000003E-2</v>
      </c>
      <c r="J102" s="24">
        <v>2.4765415000000002E-2</v>
      </c>
      <c r="K102" s="24">
        <v>2.2693805999999997E-2</v>
      </c>
      <c r="L102" s="24">
        <v>2.181077E-2</v>
      </c>
      <c r="M102" s="24">
        <v>2.0490453999999998E-2</v>
      </c>
      <c r="N102" s="24">
        <v>1.9879885E-2</v>
      </c>
      <c r="O102" s="24">
        <v>1.9100275E-2</v>
      </c>
      <c r="P102" s="24">
        <v>1.7938533999999999E-2</v>
      </c>
      <c r="Q102" s="24">
        <v>1.7172241000000001E-2</v>
      </c>
      <c r="R102" s="24">
        <v>1.6311723999999899E-2</v>
      </c>
      <c r="S102" s="24">
        <v>1.4313661999999899E-2</v>
      </c>
      <c r="T102" s="24">
        <v>1.3763289999999999E-2</v>
      </c>
      <c r="U102" s="24">
        <v>1.3368471E-2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280.25296999999995</v>
      </c>
      <c r="D103" s="24">
        <v>715.71030000000007</v>
      </c>
      <c r="E103" s="24">
        <v>1031.5642</v>
      </c>
      <c r="F103" s="24">
        <v>4226.0934999999999</v>
      </c>
      <c r="G103" s="24">
        <v>4049.5877999999998</v>
      </c>
      <c r="H103" s="24">
        <v>3279.5227999999997</v>
      </c>
      <c r="I103" s="24">
        <v>2922.4140000000002</v>
      </c>
      <c r="J103" s="24">
        <v>3671.3519999999999</v>
      </c>
      <c r="K103" s="24">
        <v>2757.1178</v>
      </c>
      <c r="L103" s="24">
        <v>3028.7975000000001</v>
      </c>
      <c r="M103" s="24">
        <v>3190.3564999999999</v>
      </c>
      <c r="N103" s="24">
        <v>4265.5010000000002</v>
      </c>
      <c r="O103" s="24">
        <v>3733.1819999999998</v>
      </c>
      <c r="P103" s="24">
        <v>3249.9842000000003</v>
      </c>
      <c r="Q103" s="24">
        <v>3406.5770000000002</v>
      </c>
      <c r="R103" s="24">
        <v>3212.9037999999996</v>
      </c>
      <c r="S103" s="24">
        <v>1720.0291000000002</v>
      </c>
      <c r="T103" s="24">
        <v>1849.88</v>
      </c>
      <c r="U103" s="24">
        <v>1709.8525</v>
      </c>
      <c r="V103" s="24">
        <v>1224.0313999999998</v>
      </c>
      <c r="W103" s="24">
        <v>1665.6912</v>
      </c>
      <c r="X103" s="24">
        <v>1481.1678999999999</v>
      </c>
      <c r="Y103" s="24">
        <v>928.70100000000002</v>
      </c>
      <c r="Z103" s="24">
        <v>1043.4503</v>
      </c>
      <c r="AA103" s="24">
        <v>1001.0809399999999</v>
      </c>
      <c r="AB103" s="24">
        <v>672.27519999999993</v>
      </c>
      <c r="AC103" s="24">
        <v>560.55489999999998</v>
      </c>
      <c r="AD103" s="24">
        <v>575.29406000000006</v>
      </c>
      <c r="AE103" s="24">
        <v>281.20128000000005</v>
      </c>
    </row>
    <row r="104" spans="1:31" x14ac:dyDescent="0.35">
      <c r="A104" s="28" t="s">
        <v>131</v>
      </c>
      <c r="B104" s="28" t="s">
        <v>76</v>
      </c>
      <c r="C104" s="24">
        <v>0.11157297499999999</v>
      </c>
      <c r="D104" s="24">
        <v>0.35394029599999999</v>
      </c>
      <c r="E104" s="24">
        <v>0.63463720999999995</v>
      </c>
      <c r="F104" s="24">
        <v>1.2863007399999991</v>
      </c>
      <c r="G104" s="24">
        <v>2.0078672399999991</v>
      </c>
      <c r="H104" s="24">
        <v>2.5728580000000001</v>
      </c>
      <c r="I104" s="24">
        <v>2.9911127299999989</v>
      </c>
      <c r="J104" s="24">
        <v>3.6311455000000001</v>
      </c>
      <c r="K104" s="24">
        <v>4.0877721999999999</v>
      </c>
      <c r="L104" s="24">
        <v>4.4928334999999997</v>
      </c>
      <c r="M104" s="24">
        <v>4.7603244999999994</v>
      </c>
      <c r="N104" s="24">
        <v>5.3429491000000002</v>
      </c>
      <c r="O104" s="24">
        <v>5.8657732400000002</v>
      </c>
      <c r="P104" s="24">
        <v>6.046189</v>
      </c>
      <c r="Q104" s="24">
        <v>6.4613099999999992</v>
      </c>
      <c r="R104" s="24">
        <v>6.3825495999999999</v>
      </c>
      <c r="S104" s="24">
        <v>6.0094183999999995</v>
      </c>
      <c r="T104" s="24">
        <v>5.9176515999999992</v>
      </c>
      <c r="U104" s="24">
        <v>5.8848078000000008</v>
      </c>
      <c r="V104" s="24">
        <v>5.8153694400000004</v>
      </c>
      <c r="W104" s="24">
        <v>5.9341442999999998</v>
      </c>
      <c r="X104" s="24">
        <v>5.8699839000000003</v>
      </c>
      <c r="Y104" s="24">
        <v>5.7716477999999993</v>
      </c>
      <c r="Z104" s="24">
        <v>5.6640527599999997</v>
      </c>
      <c r="AA104" s="24">
        <v>5.3512958699999995</v>
      </c>
      <c r="AB104" s="24">
        <v>4.5780075400000007</v>
      </c>
      <c r="AC104" s="24">
        <v>4.5671097999999999</v>
      </c>
      <c r="AD104" s="24">
        <v>4.2594782299999991</v>
      </c>
      <c r="AE104" s="24">
        <v>3.4577218000000003</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0.12937738600000001</v>
      </c>
      <c r="D107" s="24">
        <v>0.18489926299999998</v>
      </c>
      <c r="E107" s="24">
        <v>0.1687579626999999</v>
      </c>
      <c r="F107" s="24">
        <v>0.18412968499999896</v>
      </c>
      <c r="G107" s="24">
        <v>0.1544915149999998</v>
      </c>
      <c r="H107" s="24">
        <v>0.15664133699999899</v>
      </c>
      <c r="I107" s="24">
        <v>0.14131160199999998</v>
      </c>
      <c r="J107" s="24">
        <v>0.12281170399999999</v>
      </c>
      <c r="K107" s="24">
        <v>9.7931615999999985E-2</v>
      </c>
      <c r="L107" s="24">
        <v>0.1059112494</v>
      </c>
      <c r="M107" s="24">
        <v>9.719208E-2</v>
      </c>
      <c r="N107" s="24">
        <v>9.9119109999999913E-2</v>
      </c>
      <c r="O107" s="24">
        <v>7.2361186600000002E-2</v>
      </c>
      <c r="P107" s="24">
        <v>6.2429821599999998E-2</v>
      </c>
      <c r="Q107" s="24">
        <v>6.7748179499999991E-2</v>
      </c>
      <c r="R107" s="24">
        <v>6.4667861500000007E-2</v>
      </c>
      <c r="S107" s="24">
        <v>5.7345446000000001E-2</v>
      </c>
      <c r="T107" s="24">
        <v>5.2541021E-2</v>
      </c>
      <c r="U107" s="24">
        <v>5.4668468200000001E-2</v>
      </c>
      <c r="V107" s="24">
        <v>4.8046909600000007E-2</v>
      </c>
      <c r="W107" s="24">
        <v>1.775057E-2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0.15726126799999993</v>
      </c>
      <c r="D109" s="24">
        <v>0.4697695899999999</v>
      </c>
      <c r="E109" s="24">
        <v>1.0226733700000001</v>
      </c>
      <c r="F109" s="24">
        <v>2.0178824400000002</v>
      </c>
      <c r="G109" s="24">
        <v>2.7834511399999999</v>
      </c>
      <c r="H109" s="24">
        <v>3.8353316999999998</v>
      </c>
      <c r="I109" s="24">
        <v>4.3318796000000006</v>
      </c>
      <c r="J109" s="24">
        <v>4.8362618399999997</v>
      </c>
      <c r="K109" s="24">
        <v>4.8732638999999995</v>
      </c>
      <c r="L109" s="24">
        <v>5.4206528</v>
      </c>
      <c r="M109" s="24">
        <v>5.6895200999999993</v>
      </c>
      <c r="N109" s="24">
        <v>6.6545965999999996</v>
      </c>
      <c r="O109" s="24">
        <v>6.9788719999999991</v>
      </c>
      <c r="P109" s="24">
        <v>6.7999179000000005</v>
      </c>
      <c r="Q109" s="24">
        <v>7.671652700000001</v>
      </c>
      <c r="R109" s="24">
        <v>7.7522371000000003</v>
      </c>
      <c r="S109" s="24">
        <v>7.2805483000000004</v>
      </c>
      <c r="T109" s="24">
        <v>7.1079853000000002</v>
      </c>
      <c r="U109" s="24">
        <v>7.0631113000000001</v>
      </c>
      <c r="V109" s="24">
        <v>6.7106887999999998</v>
      </c>
      <c r="W109" s="24">
        <v>6.9964535999999997</v>
      </c>
      <c r="X109" s="24">
        <v>6.6570519999999993</v>
      </c>
      <c r="Y109" s="24">
        <v>6.0397992999999994</v>
      </c>
      <c r="Z109" s="24">
        <v>6.7027353999999999</v>
      </c>
      <c r="AA109" s="24">
        <v>6.5860032000000004</v>
      </c>
      <c r="AB109" s="24">
        <v>5.8413611999999997</v>
      </c>
      <c r="AC109" s="24">
        <v>5.7173612</v>
      </c>
      <c r="AD109" s="24">
        <v>5.9002219999999994</v>
      </c>
      <c r="AE109" s="24">
        <v>5.4126282000000003</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0.118521243</v>
      </c>
      <c r="D112" s="24">
        <v>0.113133894</v>
      </c>
      <c r="E112" s="24">
        <v>0.11054244420000001</v>
      </c>
      <c r="F112" s="24">
        <v>0.10912614600000001</v>
      </c>
      <c r="G112" s="24">
        <v>9.3865066399999988E-2</v>
      </c>
      <c r="H112" s="24">
        <v>9.0220122999999999E-2</v>
      </c>
      <c r="I112" s="24">
        <v>8.2085065200000001E-2</v>
      </c>
      <c r="J112" s="24">
        <v>7.4163748900000007E-2</v>
      </c>
      <c r="K112" s="24">
        <v>6.7196702999999899E-2</v>
      </c>
      <c r="L112" s="24">
        <v>6.2235958999999896E-2</v>
      </c>
      <c r="M112" s="24">
        <v>5.7969158999999999E-2</v>
      </c>
      <c r="N112" s="24">
        <v>5.7437877999999998E-2</v>
      </c>
      <c r="O112" s="24">
        <v>5.3527710999999999E-2</v>
      </c>
      <c r="P112" s="24">
        <v>3.8284539999999999E-2</v>
      </c>
      <c r="Q112" s="24">
        <v>3.8407092999999899E-2</v>
      </c>
      <c r="R112" s="24">
        <v>3.7064582999999998E-2</v>
      </c>
      <c r="S112" s="24">
        <v>3.4323708000000001E-2</v>
      </c>
      <c r="T112" s="24">
        <v>3.2519423999999998E-2</v>
      </c>
      <c r="U112" s="24">
        <v>3.1243139999999999E-2</v>
      </c>
      <c r="V112" s="24">
        <v>2.7912454999999899E-2</v>
      </c>
      <c r="W112" s="24">
        <v>2.8404599999999999E-2</v>
      </c>
      <c r="X112" s="24">
        <v>2.6758334999999998E-2</v>
      </c>
      <c r="Y112" s="24">
        <v>2.4724191999999999E-2</v>
      </c>
      <c r="Z112" s="24">
        <v>2.4361194999999999E-2</v>
      </c>
      <c r="AA112" s="24">
        <v>2.3788840000000002E-2</v>
      </c>
      <c r="AB112" s="24">
        <v>2.1587101000000001E-2</v>
      </c>
      <c r="AC112" s="24">
        <v>2.0045259999999999E-2</v>
      </c>
      <c r="AD112" s="24">
        <v>1.9788029999999998E-2</v>
      </c>
      <c r="AE112" s="24">
        <v>1.7955113999999998E-2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0.15756509200000002</v>
      </c>
      <c r="D114" s="24">
        <v>0.29684234000000004</v>
      </c>
      <c r="E114" s="24">
        <v>0.46246655599999997</v>
      </c>
      <c r="F114" s="24">
        <v>0.6734047700000001</v>
      </c>
      <c r="G114" s="24">
        <v>0.85285062999999994</v>
      </c>
      <c r="H114" s="24">
        <v>1.045555609999999</v>
      </c>
      <c r="I114" s="24">
        <v>1.1556971399999991</v>
      </c>
      <c r="J114" s="24">
        <v>1.3145451699999999</v>
      </c>
      <c r="K114" s="24">
        <v>1.38467802</v>
      </c>
      <c r="L114" s="24">
        <v>1.478353</v>
      </c>
      <c r="M114" s="24">
        <v>1.5669437499999999</v>
      </c>
      <c r="N114" s="24">
        <v>1.75322596</v>
      </c>
      <c r="O114" s="24">
        <v>1.8661586599999997</v>
      </c>
      <c r="P114" s="24">
        <v>1.8525691200000001</v>
      </c>
      <c r="Q114" s="24">
        <v>2.0044010299999901</v>
      </c>
      <c r="R114" s="24">
        <v>1.9880505000000002</v>
      </c>
      <c r="S114" s="24">
        <v>1.9425249</v>
      </c>
      <c r="T114" s="24">
        <v>1.8999337599999999</v>
      </c>
      <c r="U114" s="24">
        <v>1.8527602799999991</v>
      </c>
      <c r="V114" s="24">
        <v>1.7876556299999988</v>
      </c>
      <c r="W114" s="24">
        <v>1.8069347499999899</v>
      </c>
      <c r="X114" s="24">
        <v>1.78299852</v>
      </c>
      <c r="Y114" s="24">
        <v>1.7003881999999999</v>
      </c>
      <c r="Z114" s="24">
        <v>1.6894998999999999</v>
      </c>
      <c r="AA114" s="24">
        <v>1.65241919999999</v>
      </c>
      <c r="AB114" s="24">
        <v>1.5484251000000002</v>
      </c>
      <c r="AC114" s="24">
        <v>1.4687988399999998</v>
      </c>
      <c r="AD114" s="24">
        <v>1.39333825</v>
      </c>
      <c r="AE114" s="24">
        <v>1.3166383499999998</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3.4299274899999999E-3</v>
      </c>
      <c r="D119" s="24">
        <v>1.0113337300000001E-2</v>
      </c>
      <c r="E119" s="24">
        <v>6.0426573999999992E-3</v>
      </c>
      <c r="F119" s="24">
        <v>1.0712065999999999E-2</v>
      </c>
      <c r="G119" s="24">
        <v>2.5367941340000002E-2</v>
      </c>
      <c r="H119" s="24">
        <v>3.8038610599999995E-2</v>
      </c>
      <c r="I119" s="24">
        <v>7.5227654000000005E-2</v>
      </c>
      <c r="J119" s="24">
        <v>8.7969734999999896E-2</v>
      </c>
      <c r="K119" s="24">
        <v>0.109649411</v>
      </c>
      <c r="L119" s="24">
        <v>0.13877523999999999</v>
      </c>
      <c r="M119" s="24">
        <v>0.1620873699999999</v>
      </c>
      <c r="N119" s="24">
        <v>0.19838002700000001</v>
      </c>
      <c r="O119" s="24">
        <v>0.2084752</v>
      </c>
      <c r="P119" s="24">
        <v>0.22834475400000001</v>
      </c>
      <c r="Q119" s="24">
        <v>0.26165366200000001</v>
      </c>
      <c r="R119" s="24">
        <v>0.262671981</v>
      </c>
      <c r="S119" s="24">
        <v>0.23598895299999897</v>
      </c>
      <c r="T119" s="24">
        <v>0.23141473800000001</v>
      </c>
      <c r="U119" s="24">
        <v>0.23764544499999998</v>
      </c>
      <c r="V119" s="24">
        <v>0.236562414</v>
      </c>
      <c r="W119" s="24">
        <v>0.23853661999999892</v>
      </c>
      <c r="X119" s="24">
        <v>0.22419862000000002</v>
      </c>
      <c r="Y119" s="24">
        <v>0.21503451999999998</v>
      </c>
      <c r="Z119" s="24">
        <v>0.23164454300000001</v>
      </c>
      <c r="AA119" s="24">
        <v>0.23575743400000002</v>
      </c>
      <c r="AB119" s="24">
        <v>0.20894249799999989</v>
      </c>
      <c r="AC119" s="24">
        <v>0.20044509700000002</v>
      </c>
      <c r="AD119" s="24">
        <v>0.21242505499999997</v>
      </c>
      <c r="AE119" s="24">
        <v>0.19322861399999999</v>
      </c>
    </row>
    <row r="121" spans="1:31" collapsed="1" x14ac:dyDescent="0.35"/>
  </sheetData>
  <sheetProtection algorithmName="SHA-512" hashValue="8D3RpihqKDdMsO5/DYRTSCBPTkablCw9eExoiBl7LayD0/NGTRScO52bbhD3Kyu1WZWMQ3z8b+lumoar7vTMyQ==" saltValue="Kj/P7IyySIqz803JKZ7FC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C8027-906A-42F0-87A7-73E1F6E96CF3}">
  <sheetPr codeName="Sheet20">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-106686.84139326419</v>
      </c>
      <c r="G6" s="24">
        <v>-28420.927866110287</v>
      </c>
      <c r="H6" s="24">
        <v>182029.21211328608</v>
      </c>
      <c r="I6" s="24">
        <v>-93365.164961841656</v>
      </c>
      <c r="J6" s="24">
        <v>-205905.35085506318</v>
      </c>
      <c r="K6" s="24">
        <v>-200247.53261969303</v>
      </c>
      <c r="L6" s="24">
        <v>-191075.88982821559</v>
      </c>
      <c r="M6" s="24">
        <v>200624.48107151859</v>
      </c>
      <c r="N6" s="24">
        <v>337684.6856563451</v>
      </c>
      <c r="O6" s="24">
        <v>191419.3111476234</v>
      </c>
      <c r="P6" s="24">
        <v>-104760.98537988056</v>
      </c>
      <c r="Q6" s="24">
        <v>-1354.9377603775911</v>
      </c>
      <c r="R6" s="24">
        <v>-1.608048850550771E-3</v>
      </c>
      <c r="S6" s="24">
        <v>-7.3023922118452202E-4</v>
      </c>
      <c r="T6" s="24">
        <v>-6.967931497078219E-4</v>
      </c>
      <c r="U6" s="24">
        <v>-6.6665772870881104E-4</v>
      </c>
      <c r="V6" s="24">
        <v>-6.3434500201032206E-4</v>
      </c>
      <c r="W6" s="24">
        <v>239835.44141849596</v>
      </c>
      <c r="X6" s="24">
        <v>0</v>
      </c>
      <c r="Y6" s="24">
        <v>0</v>
      </c>
      <c r="Z6" s="24">
        <v>0</v>
      </c>
      <c r="AA6" s="24">
        <v>0</v>
      </c>
      <c r="AB6" s="24">
        <v>0</v>
      </c>
      <c r="AC6" s="24">
        <v>0</v>
      </c>
      <c r="AD6" s="24">
        <v>0</v>
      </c>
      <c r="AE6" s="24">
        <v>0</v>
      </c>
    </row>
    <row r="7" spans="1:31" x14ac:dyDescent="0.35">
      <c r="A7" s="28" t="s">
        <v>40</v>
      </c>
      <c r="B7" s="28" t="s">
        <v>71</v>
      </c>
      <c r="C7" s="24">
        <v>0</v>
      </c>
      <c r="D7" s="24">
        <v>0</v>
      </c>
      <c r="E7" s="24">
        <v>0</v>
      </c>
      <c r="F7" s="24">
        <v>-125085.99414058717</v>
      </c>
      <c r="G7" s="24">
        <v>-119356.86459044616</v>
      </c>
      <c r="H7" s="24">
        <v>-138929.85869284731</v>
      </c>
      <c r="I7" s="24">
        <v>171916.58615475646</v>
      </c>
      <c r="J7" s="24">
        <v>453894.14057014475</v>
      </c>
      <c r="K7" s="24">
        <v>-104935.84789753493</v>
      </c>
      <c r="L7" s="24">
        <v>-68541.053024576846</v>
      </c>
      <c r="M7" s="24">
        <v>-32788.370765584783</v>
      </c>
      <c r="N7" s="24">
        <v>-3.4081829811020087E-3</v>
      </c>
      <c r="O7" s="24">
        <v>-3.25208299594001E-3</v>
      </c>
      <c r="P7" s="24">
        <v>-3.1031326284783212E-3</v>
      </c>
      <c r="Q7" s="24">
        <v>-2.9689260734710472E-3</v>
      </c>
      <c r="R7" s="24">
        <v>-2.825022998971491E-3</v>
      </c>
      <c r="S7" s="24">
        <v>190672.81580110837</v>
      </c>
      <c r="T7" s="24">
        <v>363063.54874603444</v>
      </c>
      <c r="U7" s="24">
        <v>-2.4609255096655199E-3</v>
      </c>
      <c r="V7" s="24">
        <v>-2.3416450903517376E-3</v>
      </c>
      <c r="W7" s="24">
        <v>-2.234394169293386E-3</v>
      </c>
      <c r="X7" s="24">
        <v>-2.1320555042021274E-3</v>
      </c>
      <c r="Y7" s="24">
        <v>-2.0398468046198596E-3</v>
      </c>
      <c r="Z7" s="24">
        <v>-1.9409759606080082E-3</v>
      </c>
      <c r="AA7" s="24">
        <v>-1.8520762975527234E-3</v>
      </c>
      <c r="AB7" s="24">
        <v>-1.7672483748238314E-3</v>
      </c>
      <c r="AC7" s="24">
        <v>-1.1903360696266455E-3</v>
      </c>
      <c r="AD7" s="24">
        <v>0</v>
      </c>
      <c r="AE7" s="24">
        <v>0</v>
      </c>
    </row>
    <row r="8" spans="1:31" x14ac:dyDescent="0.35">
      <c r="A8" s="28" t="s">
        <v>40</v>
      </c>
      <c r="B8" s="28" t="s">
        <v>20</v>
      </c>
      <c r="C8" s="24">
        <v>1.870474037688319E-5</v>
      </c>
      <c r="D8" s="24">
        <v>1.784803470366069E-5</v>
      </c>
      <c r="E8" s="24">
        <v>1.7076129813342408E-5</v>
      </c>
      <c r="F8" s="24">
        <v>1.6248454243158659E-5</v>
      </c>
      <c r="G8" s="24">
        <v>1.550425022584903E-5</v>
      </c>
      <c r="H8" s="24">
        <v>1.4794131889004229E-5</v>
      </c>
      <c r="I8" s="24">
        <v>1.4154304426611761E-5</v>
      </c>
      <c r="J8" s="24">
        <v>1.346824897289317E-5</v>
      </c>
      <c r="K8" s="24">
        <v>1.285138260260606E-5</v>
      </c>
      <c r="L8" s="24">
        <v>1.2262769654093159E-5</v>
      </c>
      <c r="M8" s="24">
        <v>1.173242040152814E-5</v>
      </c>
      <c r="N8" s="24">
        <v>1.9285201560052258E-5</v>
      </c>
      <c r="O8" s="24">
        <v>1.8401909878219828E-5</v>
      </c>
      <c r="P8" s="24">
        <v>1.7559074304287792E-5</v>
      </c>
      <c r="Q8" s="24">
        <v>1.679966658517562E-5</v>
      </c>
      <c r="R8" s="24">
        <v>1.5985391115747072E-5</v>
      </c>
      <c r="S8" s="24">
        <v>2.6762688876323988E-5</v>
      </c>
      <c r="T8" s="24">
        <v>2.5536916856554549E-5</v>
      </c>
      <c r="U8" s="24">
        <v>3.6784612187949346E-5</v>
      </c>
      <c r="V8" s="24">
        <v>3.5001671603668978E-5</v>
      </c>
      <c r="W8" s="24">
        <v>4.4735922184310832E-5</v>
      </c>
      <c r="X8" s="24">
        <v>4.5680719081331931E-5</v>
      </c>
      <c r="Y8" s="24">
        <v>4.3705085851254121E-5</v>
      </c>
      <c r="Z8" s="24">
        <v>4.1586711708677362E-5</v>
      </c>
      <c r="AA8" s="24">
        <v>4.0883798336017128E-5</v>
      </c>
      <c r="AB8" s="24">
        <v>3.9011257938683572E-5</v>
      </c>
      <c r="AC8" s="24">
        <v>3.7823661215287981E-5</v>
      </c>
      <c r="AD8" s="24">
        <v>5.408417570495376E-5</v>
      </c>
      <c r="AE8" s="24">
        <v>5.1607037865860352E-5</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7.9907790001055302E-5</v>
      </c>
      <c r="D10" s="24">
        <v>7.6247891192024993E-5</v>
      </c>
      <c r="E10" s="24">
        <v>7.2950266491894332E-5</v>
      </c>
      <c r="F10" s="24">
        <v>6.941438605096692E-5</v>
      </c>
      <c r="G10" s="24">
        <v>6.6235101167301064E-5</v>
      </c>
      <c r="H10" s="24">
        <v>6.3201432386384896E-5</v>
      </c>
      <c r="I10" s="24">
        <v>6.0468050501814405E-5</v>
      </c>
      <c r="J10" s="24">
        <v>5.7537179823033086E-5</v>
      </c>
      <c r="K10" s="24">
        <v>5.4901889122257869E-5</v>
      </c>
      <c r="L10" s="24">
        <v>5.2387298759923828E-5</v>
      </c>
      <c r="M10" s="24">
        <v>5.0121614454914253E-5</v>
      </c>
      <c r="N10" s="24">
        <v>5.2060442367624004E-5</v>
      </c>
      <c r="O10" s="24">
        <v>4.9675994605818279E-5</v>
      </c>
      <c r="P10" s="24">
        <v>4.7400758192787349E-5</v>
      </c>
      <c r="Q10" s="24">
        <v>4.5350735450154381E-5</v>
      </c>
      <c r="R10" s="24">
        <v>4.3755382089799799E-5</v>
      </c>
      <c r="S10" s="24">
        <v>6.3615404995613794E-5</v>
      </c>
      <c r="T10" s="24">
        <v>6.0701722299892295E-5</v>
      </c>
      <c r="U10" s="24">
        <v>2159.6941959679307</v>
      </c>
      <c r="V10" s="24">
        <v>2055.0143800723208</v>
      </c>
      <c r="W10" s="24">
        <v>2429.0795398802443</v>
      </c>
      <c r="X10" s="24">
        <v>2317.8239883775809</v>
      </c>
      <c r="Y10" s="24">
        <v>2425.2904403968623</v>
      </c>
      <c r="Z10" s="24">
        <v>6467.9375282076671</v>
      </c>
      <c r="AA10" s="24">
        <v>7720.9144563151003</v>
      </c>
      <c r="AB10" s="24">
        <v>11445.984263434784</v>
      </c>
      <c r="AC10" s="24">
        <v>10950.959944278829</v>
      </c>
      <c r="AD10" s="24">
        <v>15040.303603923632</v>
      </c>
      <c r="AE10" s="24">
        <v>14351.434730854724</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1.5235284312669739E-3</v>
      </c>
      <c r="D12" s="24">
        <v>19157.367267415208</v>
      </c>
      <c r="E12" s="24">
        <v>39754.906293937202</v>
      </c>
      <c r="F12" s="24">
        <v>59221.988076184971</v>
      </c>
      <c r="G12" s="24">
        <v>87186.319635297463</v>
      </c>
      <c r="H12" s="24">
        <v>102997.18249004974</v>
      </c>
      <c r="I12" s="24">
        <v>126751.3891682899</v>
      </c>
      <c r="J12" s="24">
        <v>146213.02018606174</v>
      </c>
      <c r="K12" s="24">
        <v>204300.48971639911</v>
      </c>
      <c r="L12" s="24">
        <v>197202.84427195537</v>
      </c>
      <c r="M12" s="24">
        <v>190798.89763066836</v>
      </c>
      <c r="N12" s="24">
        <v>195970.3092057945</v>
      </c>
      <c r="O12" s="24">
        <v>193004.26738580153</v>
      </c>
      <c r="P12" s="24">
        <v>187675.47208649162</v>
      </c>
      <c r="Q12" s="24">
        <v>184085.24753821391</v>
      </c>
      <c r="R12" s="24">
        <v>191068.14356459494</v>
      </c>
      <c r="S12" s="24">
        <v>239530.25431163906</v>
      </c>
      <c r="T12" s="24">
        <v>237780.58180325656</v>
      </c>
      <c r="U12" s="24">
        <v>231702.68617054372</v>
      </c>
      <c r="V12" s="24">
        <v>221910.45328660778</v>
      </c>
      <c r="W12" s="24">
        <v>240377.42685271089</v>
      </c>
      <c r="X12" s="24">
        <v>250943.71460356843</v>
      </c>
      <c r="Y12" s="24">
        <v>246141.68500077946</v>
      </c>
      <c r="Z12" s="24">
        <v>236108.84603288013</v>
      </c>
      <c r="AA12" s="24">
        <v>234380.17871658082</v>
      </c>
      <c r="AB12" s="24">
        <v>238161.90214927483</v>
      </c>
      <c r="AC12" s="24">
        <v>248415.26409467953</v>
      </c>
      <c r="AD12" s="24">
        <v>251066.88542642319</v>
      </c>
      <c r="AE12" s="24">
        <v>249803.06063750561</v>
      </c>
    </row>
    <row r="13" spans="1:31" x14ac:dyDescent="0.35">
      <c r="A13" s="28" t="s">
        <v>40</v>
      </c>
      <c r="B13" s="28" t="s">
        <v>68</v>
      </c>
      <c r="C13" s="24">
        <v>1.391333945323672E-4</v>
      </c>
      <c r="D13" s="24">
        <v>2.2747081699668717E-4</v>
      </c>
      <c r="E13" s="24">
        <v>2.3433471327981089E-4</v>
      </c>
      <c r="F13" s="24">
        <v>2.5587052779154306E-4</v>
      </c>
      <c r="G13" s="24">
        <v>2.9977913723831123E-4</v>
      </c>
      <c r="H13" s="24">
        <v>3.0236453880207599E-4</v>
      </c>
      <c r="I13" s="24">
        <v>5.6503173255737708E-4</v>
      </c>
      <c r="J13" s="24">
        <v>2656.6356592116413</v>
      </c>
      <c r="K13" s="24">
        <v>46841.743555357236</v>
      </c>
      <c r="L13" s="24">
        <v>44696.320177737303</v>
      </c>
      <c r="M13" s="24">
        <v>42763.260984159126</v>
      </c>
      <c r="N13" s="24">
        <v>40690.536970815949</v>
      </c>
      <c r="O13" s="24">
        <v>38826.848258702797</v>
      </c>
      <c r="P13" s="24">
        <v>37048.51931815804</v>
      </c>
      <c r="Q13" s="24">
        <v>35446.217793673044</v>
      </c>
      <c r="R13" s="24">
        <v>33728.148864429917</v>
      </c>
      <c r="S13" s="24">
        <v>32183.350033329876</v>
      </c>
      <c r="T13" s="24">
        <v>30709.303457100807</v>
      </c>
      <c r="U13" s="24">
        <v>29381.16498770738</v>
      </c>
      <c r="V13" s="24">
        <v>27957.067727564241</v>
      </c>
      <c r="W13" s="24">
        <v>28241.476107593797</v>
      </c>
      <c r="X13" s="24">
        <v>51389.669079863648</v>
      </c>
      <c r="Y13" s="24">
        <v>49950.588511258858</v>
      </c>
      <c r="Z13" s="24">
        <v>47529.496479341477</v>
      </c>
      <c r="AA13" s="24">
        <v>45654.716684834595</v>
      </c>
      <c r="AB13" s="24">
        <v>66263.03514206018</v>
      </c>
      <c r="AC13" s="24">
        <v>63397.243279852584</v>
      </c>
      <c r="AD13" s="24">
        <v>71008.541835080949</v>
      </c>
      <c r="AE13" s="24">
        <v>71917.041379172471</v>
      </c>
    </row>
    <row r="14" spans="1:31" x14ac:dyDescent="0.35">
      <c r="A14" s="28" t="s">
        <v>40</v>
      </c>
      <c r="B14" s="28" t="s">
        <v>36</v>
      </c>
      <c r="C14" s="24">
        <v>1.6219531464250309E-4</v>
      </c>
      <c r="D14" s="24">
        <v>1.5476652154382579E-4</v>
      </c>
      <c r="E14" s="24">
        <v>1.4807306555156871E-4</v>
      </c>
      <c r="F14" s="24">
        <v>1.408960025812762E-4</v>
      </c>
      <c r="G14" s="24">
        <v>1.3444275050112809E-4</v>
      </c>
      <c r="H14" s="24">
        <v>1.3297183095644071E-4</v>
      </c>
      <c r="I14" s="24">
        <v>1.4779940363572638E-4</v>
      </c>
      <c r="J14" s="24">
        <v>1.6567240916335601E-4</v>
      </c>
      <c r="K14" s="24">
        <v>4.534538129080797E-4</v>
      </c>
      <c r="L14" s="24">
        <v>4.3679428007466204E-4</v>
      </c>
      <c r="M14" s="24">
        <v>4.2406941128003489E-4</v>
      </c>
      <c r="N14" s="24">
        <v>4.996459055515933E-4</v>
      </c>
      <c r="O14" s="24">
        <v>5.0429565007915401E-4</v>
      </c>
      <c r="P14" s="24">
        <v>4.8223147088570848E-4</v>
      </c>
      <c r="Q14" s="24">
        <v>4.8230211779452532E-4</v>
      </c>
      <c r="R14" s="24">
        <v>4.9340694943046616E-4</v>
      </c>
      <c r="S14" s="24">
        <v>9.9655864024542529E-4</v>
      </c>
      <c r="T14" s="24">
        <v>9.6454444181781986E-4</v>
      </c>
      <c r="U14" s="24">
        <v>1.0439906685459574E-3</v>
      </c>
      <c r="V14" s="24">
        <v>9.9338871240598143E-4</v>
      </c>
      <c r="W14" s="24">
        <v>3.8252049583157775E-2</v>
      </c>
      <c r="X14" s="24">
        <v>3.6500047297641967E-2</v>
      </c>
      <c r="Y14" s="24">
        <v>3.492146649176088E-2</v>
      </c>
      <c r="Z14" s="24">
        <v>909.6220556788968</v>
      </c>
      <c r="AA14" s="24">
        <v>940.822898330268</v>
      </c>
      <c r="AB14" s="24">
        <v>1776.7816158087469</v>
      </c>
      <c r="AC14" s="24">
        <v>1699.9380666775498</v>
      </c>
      <c r="AD14" s="24">
        <v>1617.5428672230587</v>
      </c>
      <c r="AE14" s="24">
        <v>1543.4569337586554</v>
      </c>
    </row>
    <row r="15" spans="1:31" x14ac:dyDescent="0.35">
      <c r="A15" s="28" t="s">
        <v>40</v>
      </c>
      <c r="B15" s="28" t="s">
        <v>73</v>
      </c>
      <c r="C15" s="24">
        <v>0</v>
      </c>
      <c r="D15" s="24">
        <v>0</v>
      </c>
      <c r="E15" s="24">
        <v>1.7996007590152842E-4</v>
      </c>
      <c r="F15" s="24">
        <v>1.8667619456230243E-4</v>
      </c>
      <c r="G15" s="24">
        <v>1.8259177839111281E-4</v>
      </c>
      <c r="H15" s="24">
        <v>1.8003693568115239E-4</v>
      </c>
      <c r="I15" s="24">
        <v>1.8310156044914919E-4</v>
      </c>
      <c r="J15" s="24">
        <v>1.8561032763910241E-4</v>
      </c>
      <c r="K15" s="24">
        <v>22893.993094663605</v>
      </c>
      <c r="L15" s="24">
        <v>21845.413258933495</v>
      </c>
      <c r="M15" s="24">
        <v>20900.626828463312</v>
      </c>
      <c r="N15" s="24">
        <v>19887.579108302136</v>
      </c>
      <c r="O15" s="24">
        <v>18976.697791146838</v>
      </c>
      <c r="P15" s="24">
        <v>18107.536053045635</v>
      </c>
      <c r="Q15" s="24">
        <v>17324.40815572975</v>
      </c>
      <c r="R15" s="24">
        <v>17091.709042204242</v>
      </c>
      <c r="S15" s="24">
        <v>24206.103090080662</v>
      </c>
      <c r="T15" s="24">
        <v>23606.626057777044</v>
      </c>
      <c r="U15" s="24">
        <v>23124.275512334927</v>
      </c>
      <c r="V15" s="24">
        <v>22003.447893373948</v>
      </c>
      <c r="W15" s="24">
        <v>23190.311355380982</v>
      </c>
      <c r="X15" s="24">
        <v>26938.906828760213</v>
      </c>
      <c r="Y15" s="24">
        <v>25773.833235717411</v>
      </c>
      <c r="Z15" s="24">
        <v>24524.582258401089</v>
      </c>
      <c r="AA15" s="24">
        <v>23401.318939539429</v>
      </c>
      <c r="AB15" s="24">
        <v>28396.022177528186</v>
      </c>
      <c r="AC15" s="24">
        <v>27167.930191583902</v>
      </c>
      <c r="AD15" s="24">
        <v>26402.810237543159</v>
      </c>
      <c r="AE15" s="24">
        <v>25193.521210189814</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1.7612743561772795E-3</v>
      </c>
      <c r="D17" s="32">
        <v>19157.36758898195</v>
      </c>
      <c r="E17" s="32">
        <v>39754.906618298315</v>
      </c>
      <c r="F17" s="32">
        <v>-172550.84711613302</v>
      </c>
      <c r="G17" s="32">
        <v>-60591.472439740501</v>
      </c>
      <c r="H17" s="32">
        <v>146096.5362908486</v>
      </c>
      <c r="I17" s="32">
        <v>205302.81100085881</v>
      </c>
      <c r="J17" s="32">
        <v>396858.4456313604</v>
      </c>
      <c r="K17" s="32">
        <v>-54041.147177718325</v>
      </c>
      <c r="L17" s="32">
        <v>-17717.778338449687</v>
      </c>
      <c r="M17" s="32">
        <v>401398.26898261538</v>
      </c>
      <c r="N17" s="32">
        <v>574345.52849611826</v>
      </c>
      <c r="O17" s="32">
        <v>423250.42360812263</v>
      </c>
      <c r="P17" s="32">
        <v>119963.0029865963</v>
      </c>
      <c r="Q17" s="32">
        <v>218176.5246647337</v>
      </c>
      <c r="R17" s="32">
        <v>224796.28805569376</v>
      </c>
      <c r="S17" s="32">
        <v>462386.41950621613</v>
      </c>
      <c r="T17" s="32">
        <v>631553.43339583732</v>
      </c>
      <c r="U17" s="32">
        <v>263243.54226342042</v>
      </c>
      <c r="V17" s="32">
        <v>251922.53245325593</v>
      </c>
      <c r="W17" s="32">
        <v>510883.4217290227</v>
      </c>
      <c r="X17" s="32">
        <v>304651.20558543486</v>
      </c>
      <c r="Y17" s="32">
        <v>298517.56195629342</v>
      </c>
      <c r="Z17" s="32">
        <v>290106.27814104001</v>
      </c>
      <c r="AA17" s="32">
        <v>287755.80804653803</v>
      </c>
      <c r="AB17" s="32">
        <v>315870.91982653266</v>
      </c>
      <c r="AC17" s="32">
        <v>322763.46616629855</v>
      </c>
      <c r="AD17" s="32">
        <v>337115.73091951193</v>
      </c>
      <c r="AE17" s="32">
        <v>336071.53679913987</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-35120.917813342829</v>
      </c>
      <c r="G20" s="24">
        <v>39867.169484226702</v>
      </c>
      <c r="H20" s="24">
        <v>-136650.98593146796</v>
      </c>
      <c r="I20" s="24">
        <v>-152079.55291698908</v>
      </c>
      <c r="J20" s="24">
        <v>-144708.29654626825</v>
      </c>
      <c r="K20" s="24">
        <v>-141853.39685210623</v>
      </c>
      <c r="L20" s="24">
        <v>-135356.2946523198</v>
      </c>
      <c r="M20" s="24">
        <v>-129502.3063834566</v>
      </c>
      <c r="N20" s="24">
        <v>227550.20097173433</v>
      </c>
      <c r="O20" s="24">
        <v>-61386.954096537287</v>
      </c>
      <c r="P20" s="24">
        <v>-58575.337855055041</v>
      </c>
      <c r="Q20" s="24">
        <v>-5.1012040342835201E-4</v>
      </c>
      <c r="R20" s="24">
        <v>-4.8539500016747802E-4</v>
      </c>
      <c r="S20" s="24">
        <v>-4.6316316791434296E-4</v>
      </c>
      <c r="T20" s="24">
        <v>-4.41949587528576E-4</v>
      </c>
      <c r="U20" s="24">
        <v>-4.2283582774764602E-4</v>
      </c>
      <c r="V20" s="24">
        <v>-4.02341085165419E-4</v>
      </c>
      <c r="W20" s="24">
        <v>-3.839132490508E-4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4.04654423207164E-6</v>
      </c>
      <c r="D22" s="24">
        <v>3.8612063267754001E-6</v>
      </c>
      <c r="E22" s="24">
        <v>3.6942140446753197E-6</v>
      </c>
      <c r="F22" s="24">
        <v>3.5151564508744997E-6</v>
      </c>
      <c r="G22" s="24">
        <v>3.3541569174380104E-6</v>
      </c>
      <c r="H22" s="24">
        <v>3.2005314084948901E-6</v>
      </c>
      <c r="I22" s="24">
        <v>3.06211247964063E-6</v>
      </c>
      <c r="J22" s="24">
        <v>2.9136926842738202E-6</v>
      </c>
      <c r="K22" s="24">
        <v>2.7802411098414201E-6</v>
      </c>
      <c r="L22" s="24">
        <v>2.6529018213115902E-6</v>
      </c>
      <c r="M22" s="24">
        <v>2.5381671783436098E-6</v>
      </c>
      <c r="N22" s="24">
        <v>4.4784631112666893E-6</v>
      </c>
      <c r="O22" s="24">
        <v>4.2733426617211002E-6</v>
      </c>
      <c r="P22" s="24">
        <v>4.0776170420036104E-6</v>
      </c>
      <c r="Q22" s="24">
        <v>3.90126527062778E-6</v>
      </c>
      <c r="R22" s="24">
        <v>3.7121719577635304E-6</v>
      </c>
      <c r="S22" s="24">
        <v>8.4886451556413284E-6</v>
      </c>
      <c r="T22" s="24">
        <v>8.0998522445246312E-6</v>
      </c>
      <c r="U22" s="24">
        <v>1.28026084265205E-5</v>
      </c>
      <c r="V22" s="24">
        <v>1.2182069326321101E-5</v>
      </c>
      <c r="W22" s="24">
        <v>1.5677580821339398E-5</v>
      </c>
      <c r="X22" s="24">
        <v>1.4959523678528401E-5</v>
      </c>
      <c r="Y22" s="24">
        <v>1.4312543230764099E-5</v>
      </c>
      <c r="Z22" s="24">
        <v>1.3618817983369501E-5</v>
      </c>
      <c r="AA22" s="24">
        <v>1.2995055322469099E-5</v>
      </c>
      <c r="AB22" s="24">
        <v>1.2399861943984199E-5</v>
      </c>
      <c r="AC22" s="24">
        <v>1.1863583623555401E-5</v>
      </c>
      <c r="AD22" s="24">
        <v>1.71206270491787E-5</v>
      </c>
      <c r="AE22" s="24">
        <v>1.6336476185460499E-5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1.6549842300789972E-5</v>
      </c>
      <c r="D24" s="24">
        <v>1.5791834250191892E-5</v>
      </c>
      <c r="E24" s="24">
        <v>1.5108857424607909E-5</v>
      </c>
      <c r="F24" s="24">
        <v>1.4376535035376229E-5</v>
      </c>
      <c r="G24" s="24">
        <v>1.3718067776386081E-5</v>
      </c>
      <c r="H24" s="24">
        <v>1.3089759323401341E-5</v>
      </c>
      <c r="I24" s="24">
        <v>1.2523643815302819E-5</v>
      </c>
      <c r="J24" s="24">
        <v>1.191662605724444E-5</v>
      </c>
      <c r="K24" s="24">
        <v>1.137082638597344E-5</v>
      </c>
      <c r="L24" s="24">
        <v>1.0850025173135931E-5</v>
      </c>
      <c r="M24" s="24">
        <v>1.0380775329650229E-5</v>
      </c>
      <c r="N24" s="24">
        <v>1.0737562135178079E-5</v>
      </c>
      <c r="O24" s="24">
        <v>1.024576539208322E-5</v>
      </c>
      <c r="P24" s="24">
        <v>9.776493690843661E-6</v>
      </c>
      <c r="Q24" s="24">
        <v>9.3536727239738204E-6</v>
      </c>
      <c r="R24" s="24">
        <v>8.9003026401344508E-6</v>
      </c>
      <c r="S24" s="24">
        <v>2.06089516259922E-5</v>
      </c>
      <c r="T24" s="24">
        <v>1.9665030169644437E-5</v>
      </c>
      <c r="U24" s="24">
        <v>816.18609931458002</v>
      </c>
      <c r="V24" s="24">
        <v>776.62577138837662</v>
      </c>
      <c r="W24" s="24">
        <v>1209.2430057956535</v>
      </c>
      <c r="X24" s="24">
        <v>1153.8578294983074</v>
      </c>
      <c r="Y24" s="24">
        <v>1311.6643433295317</v>
      </c>
      <c r="Z24" s="24">
        <v>4482.2569814370609</v>
      </c>
      <c r="AA24" s="24">
        <v>4276.9627668440535</v>
      </c>
      <c r="AB24" s="24">
        <v>4081.0713407836784</v>
      </c>
      <c r="AC24" s="24">
        <v>3904.5701753616645</v>
      </c>
      <c r="AD24" s="24">
        <v>6926.1168356678972</v>
      </c>
      <c r="AE24" s="24">
        <v>6608.8901077389855</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2.8440786654357933E-4</v>
      </c>
      <c r="D26" s="24">
        <v>19157.36607637077</v>
      </c>
      <c r="E26" s="24">
        <v>36664.048071349498</v>
      </c>
      <c r="F26" s="24">
        <v>52329.880436451524</v>
      </c>
      <c r="G26" s="24">
        <v>67138.84842990461</v>
      </c>
      <c r="H26" s="24">
        <v>81141.844117784945</v>
      </c>
      <c r="I26" s="24">
        <v>93972.015309564595</v>
      </c>
      <c r="J26" s="24">
        <v>101378.5743151301</v>
      </c>
      <c r="K26" s="24">
        <v>148239.85458029801</v>
      </c>
      <c r="L26" s="24">
        <v>141450.24286381702</v>
      </c>
      <c r="M26" s="24">
        <v>135332.69905486784</v>
      </c>
      <c r="N26" s="24">
        <v>128773.15833462667</v>
      </c>
      <c r="O26" s="24">
        <v>122875.15103373973</v>
      </c>
      <c r="P26" s="24">
        <v>117247.28147406518</v>
      </c>
      <c r="Q26" s="24">
        <v>112176.48508392858</v>
      </c>
      <c r="R26" s="24">
        <v>106739.32003142922</v>
      </c>
      <c r="S26" s="24">
        <v>103161.40839305405</v>
      </c>
      <c r="T26" s="24">
        <v>98436.458641141624</v>
      </c>
      <c r="U26" s="24">
        <v>94179.206508214789</v>
      </c>
      <c r="V26" s="24">
        <v>89614.364884176059</v>
      </c>
      <c r="W26" s="24">
        <v>109278.51751749203</v>
      </c>
      <c r="X26" s="24">
        <v>107879.26735743364</v>
      </c>
      <c r="Y26" s="24">
        <v>103213.62571006075</v>
      </c>
      <c r="Z26" s="24">
        <v>98210.88811997998</v>
      </c>
      <c r="AA26" s="24">
        <v>93712.679651539453</v>
      </c>
      <c r="AB26" s="24">
        <v>89420.495838671573</v>
      </c>
      <c r="AC26" s="24">
        <v>90761.224732484392</v>
      </c>
      <c r="AD26" s="24">
        <v>89070.556276090181</v>
      </c>
      <c r="AE26" s="24">
        <v>84990.988779226318</v>
      </c>
    </row>
    <row r="27" spans="1:31" x14ac:dyDescent="0.35">
      <c r="A27" s="28" t="s">
        <v>130</v>
      </c>
      <c r="B27" s="28" t="s">
        <v>68</v>
      </c>
      <c r="C27" s="24">
        <v>3.2484667766202701E-5</v>
      </c>
      <c r="D27" s="24">
        <v>8.076646179117433E-5</v>
      </c>
      <c r="E27" s="24">
        <v>8.0003029071949275E-5</v>
      </c>
      <c r="F27" s="24">
        <v>9.4373507040458162E-5</v>
      </c>
      <c r="G27" s="24">
        <v>1.4567892665931384E-4</v>
      </c>
      <c r="H27" s="24">
        <v>1.5532235319363461E-4</v>
      </c>
      <c r="I27" s="24">
        <v>3.7239483822864081E-4</v>
      </c>
      <c r="J27" s="24">
        <v>2656.6354718009079</v>
      </c>
      <c r="K27" s="24">
        <v>46841.743301358634</v>
      </c>
      <c r="L27" s="24">
        <v>44696.319926249926</v>
      </c>
      <c r="M27" s="24">
        <v>42763.260712552488</v>
      </c>
      <c r="N27" s="24">
        <v>40690.536589459734</v>
      </c>
      <c r="O27" s="24">
        <v>38826.847875248</v>
      </c>
      <c r="P27" s="24">
        <v>37048.51895018138</v>
      </c>
      <c r="Q27" s="24">
        <v>35446.217440154076</v>
      </c>
      <c r="R27" s="24">
        <v>33728.148501154006</v>
      </c>
      <c r="S27" s="24">
        <v>32183.347797660779</v>
      </c>
      <c r="T27" s="24">
        <v>30709.301321419734</v>
      </c>
      <c r="U27" s="24">
        <v>29381.162943058142</v>
      </c>
      <c r="V27" s="24">
        <v>27957.065617881079</v>
      </c>
      <c r="W27" s="24">
        <v>26676.589319418687</v>
      </c>
      <c r="X27" s="24">
        <v>37453.327445991294</v>
      </c>
      <c r="Y27" s="24">
        <v>35833.518481348074</v>
      </c>
      <c r="Z27" s="24">
        <v>34096.677161626656</v>
      </c>
      <c r="AA27" s="24">
        <v>32534.997278675593</v>
      </c>
      <c r="AB27" s="24">
        <v>43422.308886319843</v>
      </c>
      <c r="AC27" s="24">
        <v>41544.349041974485</v>
      </c>
      <c r="AD27" s="24">
        <v>39530.705250489518</v>
      </c>
      <c r="AE27" s="24">
        <v>40499.758740879537</v>
      </c>
    </row>
    <row r="28" spans="1:31" x14ac:dyDescent="0.35">
      <c r="A28" s="28" t="s">
        <v>130</v>
      </c>
      <c r="B28" s="28" t="s">
        <v>36</v>
      </c>
      <c r="C28" s="24">
        <v>5.6917301562739092E-5</v>
      </c>
      <c r="D28" s="24">
        <v>5.4310402232899806E-5</v>
      </c>
      <c r="E28" s="24">
        <v>5.1961546138949602E-5</v>
      </c>
      <c r="F28" s="24">
        <v>4.9442983513911499E-5</v>
      </c>
      <c r="G28" s="24">
        <v>4.7178419364720502E-5</v>
      </c>
      <c r="H28" s="24">
        <v>4.5017575711772606E-5</v>
      </c>
      <c r="I28" s="24">
        <v>5.1451712800926904E-5</v>
      </c>
      <c r="J28" s="24">
        <v>5.5058057955071E-5</v>
      </c>
      <c r="K28" s="24">
        <v>2.887465677491747E-4</v>
      </c>
      <c r="L28" s="24">
        <v>2.7552153400211573E-4</v>
      </c>
      <c r="M28" s="24">
        <v>2.6502508409778294E-4</v>
      </c>
      <c r="N28" s="24">
        <v>2.6820845487070163E-4</v>
      </c>
      <c r="O28" s="24">
        <v>2.5592409805717754E-4</v>
      </c>
      <c r="P28" s="24">
        <v>2.4420238354512183E-4</v>
      </c>
      <c r="Q28" s="24">
        <v>2.393443774598378E-4</v>
      </c>
      <c r="R28" s="24">
        <v>2.3553877969361282E-4</v>
      </c>
      <c r="S28" s="24">
        <v>2.4903405678175218E-4</v>
      </c>
      <c r="T28" s="24">
        <v>2.3762791668187542E-4</v>
      </c>
      <c r="U28" s="24">
        <v>2.9297929350282503E-4</v>
      </c>
      <c r="V28" s="24">
        <v>2.7877866335696401E-4</v>
      </c>
      <c r="W28" s="24">
        <v>4.8705777659725004E-4</v>
      </c>
      <c r="X28" s="24">
        <v>4.6474978664440996E-4</v>
      </c>
      <c r="Y28" s="24">
        <v>4.4464994713593796E-4</v>
      </c>
      <c r="Z28" s="24">
        <v>4.31317030144103E-4</v>
      </c>
      <c r="AA28" s="24">
        <v>4.1156205150036796E-4</v>
      </c>
      <c r="AB28" s="24">
        <v>3.9422245834359106E-4</v>
      </c>
      <c r="AC28" s="24">
        <v>3.7717283643724596E-4</v>
      </c>
      <c r="AD28" s="24">
        <v>4.7472599018140497E-4</v>
      </c>
      <c r="AE28" s="24">
        <v>4.5298281487824999E-4</v>
      </c>
    </row>
    <row r="29" spans="1:31" x14ac:dyDescent="0.35">
      <c r="A29" s="28" t="s">
        <v>130</v>
      </c>
      <c r="B29" s="28" t="s">
        <v>73</v>
      </c>
      <c r="C29" s="24">
        <v>0</v>
      </c>
      <c r="D29" s="24">
        <v>0</v>
      </c>
      <c r="E29" s="24">
        <v>5.32926939592253E-5</v>
      </c>
      <c r="F29" s="24">
        <v>5.7278778968264901E-5</v>
      </c>
      <c r="G29" s="24">
        <v>5.4655323421241399E-5</v>
      </c>
      <c r="H29" s="24">
        <v>5.2152026144543797E-5</v>
      </c>
      <c r="I29" s="24">
        <v>5.2989954382403798E-5</v>
      </c>
      <c r="J29" s="24">
        <v>5.41215567529255E-5</v>
      </c>
      <c r="K29" s="24">
        <v>22893.992961163356</v>
      </c>
      <c r="L29" s="24">
        <v>21845.413124188432</v>
      </c>
      <c r="M29" s="24">
        <v>20900.626682714774</v>
      </c>
      <c r="N29" s="24">
        <v>19887.578755692211</v>
      </c>
      <c r="O29" s="24">
        <v>18976.697278410764</v>
      </c>
      <c r="P29" s="24">
        <v>18107.535563793652</v>
      </c>
      <c r="Q29" s="24">
        <v>17324.407591695006</v>
      </c>
      <c r="R29" s="24">
        <v>16484.698066531007</v>
      </c>
      <c r="S29" s="24">
        <v>15729.673736770883</v>
      </c>
      <c r="T29" s="24">
        <v>15009.23065888213</v>
      </c>
      <c r="U29" s="24">
        <v>14360.100488484817</v>
      </c>
      <c r="V29" s="24">
        <v>13664.070153179269</v>
      </c>
      <c r="W29" s="24">
        <v>13038.234910557365</v>
      </c>
      <c r="X29" s="24">
        <v>12441.063840998548</v>
      </c>
      <c r="Y29" s="24">
        <v>11903.003590720233</v>
      </c>
      <c r="Z29" s="24">
        <v>11326.068102905421</v>
      </c>
      <c r="AA29" s="24">
        <v>10807.316887782701</v>
      </c>
      <c r="AB29" s="24">
        <v>10312.325270496298</v>
      </c>
      <c r="AC29" s="24">
        <v>9866.3302666197051</v>
      </c>
      <c r="AD29" s="24">
        <v>9388.1118050415516</v>
      </c>
      <c r="AE29" s="24">
        <v>8958.1219478090916</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3.3748892084264361E-4</v>
      </c>
      <c r="D31" s="32">
        <v>19157.366176790274</v>
      </c>
      <c r="E31" s="32">
        <v>36664.048170155598</v>
      </c>
      <c r="F31" s="32">
        <v>17208.962735373891</v>
      </c>
      <c r="G31" s="32">
        <v>107006.01807688246</v>
      </c>
      <c r="H31" s="32">
        <v>-55509.141642070375</v>
      </c>
      <c r="I31" s="32">
        <v>-58107.537219443904</v>
      </c>
      <c r="J31" s="32">
        <v>-40673.086744506916</v>
      </c>
      <c r="K31" s="32">
        <v>53228.201043701476</v>
      </c>
      <c r="L31" s="32">
        <v>50790.268151250071</v>
      </c>
      <c r="M31" s="32">
        <v>48593.653396882677</v>
      </c>
      <c r="N31" s="32">
        <v>397013.89591103676</v>
      </c>
      <c r="O31" s="32">
        <v>100315.04482696956</v>
      </c>
      <c r="P31" s="32">
        <v>95720.462583045621</v>
      </c>
      <c r="Q31" s="32">
        <v>147622.70202721719</v>
      </c>
      <c r="R31" s="32">
        <v>140467.46805980068</v>
      </c>
      <c r="S31" s="32">
        <v>135344.75575664925</v>
      </c>
      <c r="T31" s="32">
        <v>129145.75954837666</v>
      </c>
      <c r="U31" s="32">
        <v>124376.55514055429</v>
      </c>
      <c r="V31" s="32">
        <v>118348.05588328649</v>
      </c>
      <c r="W31" s="32">
        <v>137164.34947447071</v>
      </c>
      <c r="X31" s="32">
        <v>146486.45264788275</v>
      </c>
      <c r="Y31" s="32">
        <v>140358.80854905088</v>
      </c>
      <c r="Z31" s="32">
        <v>136789.82227666251</v>
      </c>
      <c r="AA31" s="32">
        <v>130524.63971005417</v>
      </c>
      <c r="AB31" s="32">
        <v>136923.87607817494</v>
      </c>
      <c r="AC31" s="32">
        <v>136210.14396168414</v>
      </c>
      <c r="AD31" s="32">
        <v>135527.37837936822</v>
      </c>
      <c r="AE31" s="32">
        <v>132099.63764418132</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-71565.923579921349</v>
      </c>
      <c r="G34" s="24">
        <v>-68288.09735033699</v>
      </c>
      <c r="H34" s="24">
        <v>318680.19804475404</v>
      </c>
      <c r="I34" s="24">
        <v>58714.387955147431</v>
      </c>
      <c r="J34" s="24">
        <v>-61197.054308794926</v>
      </c>
      <c r="K34" s="24">
        <v>-58394.135767586806</v>
      </c>
      <c r="L34" s="24">
        <v>-55719.595175895789</v>
      </c>
      <c r="M34" s="24">
        <v>330126.78745497519</v>
      </c>
      <c r="N34" s="24">
        <v>110134.4846846108</v>
      </c>
      <c r="O34" s="24">
        <v>252806.26524416069</v>
      </c>
      <c r="P34" s="24">
        <v>-46185.647524825508</v>
      </c>
      <c r="Q34" s="24">
        <v>-1354.9372502571875</v>
      </c>
      <c r="R34" s="24">
        <v>-1.122653850383293E-3</v>
      </c>
      <c r="S34" s="24">
        <v>-2.67076053270179E-4</v>
      </c>
      <c r="T34" s="24">
        <v>-2.5484356217924596E-4</v>
      </c>
      <c r="U34" s="24">
        <v>-2.4382190096116499E-4</v>
      </c>
      <c r="V34" s="24">
        <v>-2.3200391684490303E-4</v>
      </c>
      <c r="W34" s="24">
        <v>239835.44180240922</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4.3304557003005799E-6</v>
      </c>
      <c r="D36" s="24">
        <v>4.1321142161989796E-6</v>
      </c>
      <c r="E36" s="24">
        <v>3.9534055110784296E-6</v>
      </c>
      <c r="F36" s="24">
        <v>3.7617849743223401E-6</v>
      </c>
      <c r="G36" s="24">
        <v>3.5894894778861497E-6</v>
      </c>
      <c r="H36" s="24">
        <v>3.4250853782987601E-6</v>
      </c>
      <c r="I36" s="24">
        <v>3.2769547747245598E-6</v>
      </c>
      <c r="J36" s="24">
        <v>3.1181216292001402E-6</v>
      </c>
      <c r="K36" s="24">
        <v>2.9753068969072E-6</v>
      </c>
      <c r="L36" s="24">
        <v>2.8390332974452901E-6</v>
      </c>
      <c r="M36" s="24">
        <v>2.71624870393343E-6</v>
      </c>
      <c r="N36" s="24">
        <v>4.5519057514044995E-6</v>
      </c>
      <c r="O36" s="24">
        <v>4.3434215167865306E-6</v>
      </c>
      <c r="P36" s="24">
        <v>4.1444861784898005E-6</v>
      </c>
      <c r="Q36" s="24">
        <v>3.96524240167349E-6</v>
      </c>
      <c r="R36" s="24">
        <v>3.7730481339092803E-6</v>
      </c>
      <c r="S36" s="24">
        <v>7.54550346452401E-6</v>
      </c>
      <c r="T36" s="24">
        <v>7.1999078831297504E-6</v>
      </c>
      <c r="U36" s="24">
        <v>1.15876503258581E-5</v>
      </c>
      <c r="V36" s="24">
        <v>1.1025999928761099E-5</v>
      </c>
      <c r="W36" s="24">
        <v>1.16868535500012E-5</v>
      </c>
      <c r="X36" s="24">
        <v>1.4145348259622E-5</v>
      </c>
      <c r="Y36" s="24">
        <v>1.35335798672949E-5</v>
      </c>
      <c r="Z36" s="24">
        <v>1.28776107715025E-5</v>
      </c>
      <c r="AA36" s="24">
        <v>1.3489618063359501E-5</v>
      </c>
      <c r="AB36" s="24">
        <v>1.2871772956096401E-5</v>
      </c>
      <c r="AC36" s="24">
        <v>1.23150850822298E-5</v>
      </c>
      <c r="AD36" s="24">
        <v>1.17181761117129E-5</v>
      </c>
      <c r="AE36" s="24">
        <v>1.1181465750999601E-5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1.6291265788864432E-5</v>
      </c>
      <c r="D38" s="24">
        <v>1.5545100937384079E-5</v>
      </c>
      <c r="E38" s="24">
        <v>1.4872795015007261E-5</v>
      </c>
      <c r="F38" s="24">
        <v>1.4151914509364001E-5</v>
      </c>
      <c r="G38" s="24">
        <v>1.350373521348264E-5</v>
      </c>
      <c r="H38" s="24">
        <v>1.288524351918559E-5</v>
      </c>
      <c r="I38" s="24">
        <v>1.2327973060530469E-5</v>
      </c>
      <c r="J38" s="24">
        <v>1.173043941305774E-5</v>
      </c>
      <c r="K38" s="24">
        <v>1.119316737441564E-5</v>
      </c>
      <c r="L38" s="24">
        <v>1.0680503215610101E-5</v>
      </c>
      <c r="M38" s="24">
        <v>1.0218584982030091E-5</v>
      </c>
      <c r="N38" s="24">
        <v>1.186558580509918E-5</v>
      </c>
      <c r="O38" s="24">
        <v>1.1322123855319871E-5</v>
      </c>
      <c r="P38" s="24">
        <v>1.08035532927598E-5</v>
      </c>
      <c r="Q38" s="24">
        <v>1.0336313299227909E-5</v>
      </c>
      <c r="R38" s="24">
        <v>1.043809987252378E-5</v>
      </c>
      <c r="S38" s="24">
        <v>1.5249799209270811E-5</v>
      </c>
      <c r="T38" s="24">
        <v>1.455133511755679E-5</v>
      </c>
      <c r="U38" s="24">
        <v>1343.5080575090653</v>
      </c>
      <c r="V38" s="24">
        <v>1278.3885714369717</v>
      </c>
      <c r="W38" s="24">
        <v>1219.8364226412309</v>
      </c>
      <c r="X38" s="24">
        <v>1163.9660525401891</v>
      </c>
      <c r="Y38" s="24">
        <v>1113.625995327277</v>
      </c>
      <c r="Z38" s="24">
        <v>1059.64883301186</v>
      </c>
      <c r="AA38" s="24">
        <v>2560.333642343116</v>
      </c>
      <c r="AB38" s="24">
        <v>6521.7659314524954</v>
      </c>
      <c r="AC38" s="24">
        <v>6239.7078169550532</v>
      </c>
      <c r="AD38" s="24">
        <v>6764.7295264728818</v>
      </c>
      <c r="AE38" s="24">
        <v>6454.8945837592428</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5.1558705498350958E-4</v>
      </c>
      <c r="D40" s="24">
        <v>5.0064986509338097E-4</v>
      </c>
      <c r="E40" s="24">
        <v>4.8949664016981296E-4</v>
      </c>
      <c r="F40" s="24">
        <v>1008.5765639536296</v>
      </c>
      <c r="G40" s="24">
        <v>11576.491418200052</v>
      </c>
      <c r="H40" s="24">
        <v>11046.270432816098</v>
      </c>
      <c r="I40" s="24">
        <v>19829.607199891641</v>
      </c>
      <c r="J40" s="24">
        <v>30030.595568435489</v>
      </c>
      <c r="K40" s="24">
        <v>39566.736576764459</v>
      </c>
      <c r="L40" s="24">
        <v>37754.5196192863</v>
      </c>
      <c r="M40" s="24">
        <v>36121.684474710593</v>
      </c>
      <c r="N40" s="24">
        <v>34370.875840796041</v>
      </c>
      <c r="O40" s="24">
        <v>33112.329385230179</v>
      </c>
      <c r="P40" s="24">
        <v>33233.838758896854</v>
      </c>
      <c r="Q40" s="24">
        <v>31796.517334550903</v>
      </c>
      <c r="R40" s="24">
        <v>40446.759306266329</v>
      </c>
      <c r="S40" s="24">
        <v>65626.762731964962</v>
      </c>
      <c r="T40" s="24">
        <v>62620.956780379282</v>
      </c>
      <c r="U40" s="24">
        <v>59912.679730398537</v>
      </c>
      <c r="V40" s="24">
        <v>57008.727728443868</v>
      </c>
      <c r="W40" s="24">
        <v>59259.82384438342</v>
      </c>
      <c r="X40" s="24">
        <v>70045.097848212798</v>
      </c>
      <c r="Y40" s="24">
        <v>67015.736105622069</v>
      </c>
      <c r="Z40" s="24">
        <v>65665.085236459447</v>
      </c>
      <c r="AA40" s="24">
        <v>65085.685006802581</v>
      </c>
      <c r="AB40" s="24">
        <v>68728.682838701221</v>
      </c>
      <c r="AC40" s="24">
        <v>65756.254374213357</v>
      </c>
      <c r="AD40" s="24">
        <v>62569.065829312574</v>
      </c>
      <c r="AE40" s="24">
        <v>69938.729030674876</v>
      </c>
    </row>
    <row r="41" spans="1:31" x14ac:dyDescent="0.35">
      <c r="A41" s="28" t="s">
        <v>131</v>
      </c>
      <c r="B41" s="28" t="s">
        <v>68</v>
      </c>
      <c r="C41" s="24">
        <v>4.5726345800196829E-5</v>
      </c>
      <c r="D41" s="24">
        <v>6.5868607545687031E-5</v>
      </c>
      <c r="E41" s="24">
        <v>6.3019873714362565E-5</v>
      </c>
      <c r="F41" s="24">
        <v>6.1412434475481391E-5</v>
      </c>
      <c r="G41" s="24">
        <v>5.8599651193732563E-5</v>
      </c>
      <c r="H41" s="24">
        <v>5.5915697681681954E-5</v>
      </c>
      <c r="I41" s="24">
        <v>9.228106923948473E-5</v>
      </c>
      <c r="J41" s="24">
        <v>8.7808229817739421E-5</v>
      </c>
      <c r="K41" s="24">
        <v>1.5695241165598306E-4</v>
      </c>
      <c r="L41" s="24">
        <v>1.4976375152051202E-4</v>
      </c>
      <c r="M41" s="24">
        <v>1.4328665899405096E-4</v>
      </c>
      <c r="N41" s="24">
        <v>1.3634159190455396E-4</v>
      </c>
      <c r="O41" s="24">
        <v>1.3009693878842865E-4</v>
      </c>
      <c r="P41" s="24">
        <v>1.241383003212158E-4</v>
      </c>
      <c r="Q41" s="24">
        <v>1.1876947609576251E-4</v>
      </c>
      <c r="R41" s="24">
        <v>1.1301275048389842E-4</v>
      </c>
      <c r="S41" s="24">
        <v>1.7584342769699118E-3</v>
      </c>
      <c r="T41" s="24">
        <v>1.6778953017841975E-3</v>
      </c>
      <c r="U41" s="24">
        <v>1.6053284556079247E-3</v>
      </c>
      <c r="V41" s="24">
        <v>1.6826863072882906E-3</v>
      </c>
      <c r="W41" s="24">
        <v>1564.8863807353634</v>
      </c>
      <c r="X41" s="24">
        <v>13936.340908998938</v>
      </c>
      <c r="Y41" s="24">
        <v>13333.611819807275</v>
      </c>
      <c r="Z41" s="24">
        <v>12687.33512326068</v>
      </c>
      <c r="AA41" s="24">
        <v>12106.235801686567</v>
      </c>
      <c r="AB41" s="24">
        <v>21873.661655748601</v>
      </c>
      <c r="AC41" s="24">
        <v>20927.653499580167</v>
      </c>
      <c r="AD41" s="24">
        <v>19913.295578188649</v>
      </c>
      <c r="AE41" s="24">
        <v>19001.236231164807</v>
      </c>
    </row>
    <row r="42" spans="1:31" x14ac:dyDescent="0.35">
      <c r="A42" s="28" t="s">
        <v>131</v>
      </c>
      <c r="B42" s="28" t="s">
        <v>36</v>
      </c>
      <c r="C42" s="24">
        <v>2.64487861857409E-5</v>
      </c>
      <c r="D42" s="24">
        <v>2.52373913885601E-5</v>
      </c>
      <c r="E42" s="24">
        <v>2.4145906182756999E-5</v>
      </c>
      <c r="F42" s="24">
        <v>2.29755603909488E-5</v>
      </c>
      <c r="G42" s="24">
        <v>2.1923244639123802E-5</v>
      </c>
      <c r="H42" s="24">
        <v>2.0919126555720999E-5</v>
      </c>
      <c r="I42" s="24">
        <v>2.6334708377458999E-5</v>
      </c>
      <c r="J42" s="24">
        <v>3.4252747189519604E-5</v>
      </c>
      <c r="K42" s="24">
        <v>4.53171007506679E-5</v>
      </c>
      <c r="L42" s="24">
        <v>4.4520161778738701E-5</v>
      </c>
      <c r="M42" s="24">
        <v>4.4900014565124403E-5</v>
      </c>
      <c r="N42" s="24">
        <v>7.2361975067837501E-5</v>
      </c>
      <c r="O42" s="24">
        <v>9.6581976115752696E-5</v>
      </c>
      <c r="P42" s="24">
        <v>9.2158374119562201E-5</v>
      </c>
      <c r="Q42" s="24">
        <v>8.81726411888614E-5</v>
      </c>
      <c r="R42" s="24">
        <v>8.3898936206039303E-5</v>
      </c>
      <c r="S42" s="24">
        <v>5.7284377270769402E-4</v>
      </c>
      <c r="T42" s="24">
        <v>5.4660665312942006E-4</v>
      </c>
      <c r="U42" s="24">
        <v>5.22966607845074E-4</v>
      </c>
      <c r="V42" s="24">
        <v>4.9761855239769596E-4</v>
      </c>
      <c r="W42" s="24">
        <v>3.70311733642767E-2</v>
      </c>
      <c r="X42" s="24">
        <v>3.5335089073982598E-2</v>
      </c>
      <c r="Y42" s="24">
        <v>3.3806891235458401E-2</v>
      </c>
      <c r="Z42" s="24">
        <v>486.21920168573996</v>
      </c>
      <c r="AA42" s="24">
        <v>463.94961974443299</v>
      </c>
      <c r="AB42" s="24">
        <v>1321.7498569890199</v>
      </c>
      <c r="AC42" s="24">
        <v>1264.5858501206301</v>
      </c>
      <c r="AD42" s="24">
        <v>1203.29170291129</v>
      </c>
      <c r="AE42" s="24">
        <v>1148.1791053742602</v>
      </c>
    </row>
    <row r="43" spans="1:31" x14ac:dyDescent="0.35">
      <c r="A43" s="28" t="s">
        <v>131</v>
      </c>
      <c r="B43" s="28" t="s">
        <v>73</v>
      </c>
      <c r="C43" s="24">
        <v>0</v>
      </c>
      <c r="D43" s="24">
        <v>0</v>
      </c>
      <c r="E43" s="24">
        <v>2.3229221546439699E-5</v>
      </c>
      <c r="F43" s="24">
        <v>2.7540927902672302E-5</v>
      </c>
      <c r="G43" s="24">
        <v>2.62795113470492E-5</v>
      </c>
      <c r="H43" s="24">
        <v>2.50758695959797E-5</v>
      </c>
      <c r="I43" s="24">
        <v>2.52327109216425E-5</v>
      </c>
      <c r="J43" s="24">
        <v>2.80861551116941E-5</v>
      </c>
      <c r="K43" s="24">
        <v>2.6799766317282802E-5</v>
      </c>
      <c r="L43" s="24">
        <v>2.7170757534739001E-5</v>
      </c>
      <c r="M43" s="24">
        <v>2.9216746917531401E-5</v>
      </c>
      <c r="N43" s="24">
        <v>6.4944355919085701E-5</v>
      </c>
      <c r="O43" s="24">
        <v>8.9852709331488003E-5</v>
      </c>
      <c r="P43" s="24">
        <v>8.5737318030262996E-5</v>
      </c>
      <c r="Q43" s="24">
        <v>8.2029287640969796E-5</v>
      </c>
      <c r="R43" s="24">
        <v>7.8053349406595501E-5</v>
      </c>
      <c r="S43" s="24">
        <v>6755.7852597674801</v>
      </c>
      <c r="T43" s="24">
        <v>6446.3599781277198</v>
      </c>
      <c r="U43" s="24">
        <v>6167.5630755842494</v>
      </c>
      <c r="V43" s="24">
        <v>5868.6228976266093</v>
      </c>
      <c r="W43" s="24">
        <v>6424.4292445287301</v>
      </c>
      <c r="X43" s="24">
        <v>10940.9277217208</v>
      </c>
      <c r="Y43" s="24">
        <v>10467.7464581679</v>
      </c>
      <c r="Z43" s="24">
        <v>9960.3775102267191</v>
      </c>
      <c r="AA43" s="24">
        <v>9504.1770097912904</v>
      </c>
      <c r="AB43" s="24">
        <v>15135.3905704524</v>
      </c>
      <c r="AC43" s="24">
        <v>14480.804102407601</v>
      </c>
      <c r="AD43" s="24">
        <v>13778.923294332801</v>
      </c>
      <c r="AE43" s="24">
        <v>13147.827566884</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5.8193512227287141E-4</v>
      </c>
      <c r="D45" s="32">
        <v>5.8619568779265103E-4</v>
      </c>
      <c r="E45" s="32">
        <v>5.7134271441026117E-4</v>
      </c>
      <c r="F45" s="32">
        <v>-70557.346936641596</v>
      </c>
      <c r="G45" s="32">
        <v>-56711.605856444054</v>
      </c>
      <c r="H45" s="32">
        <v>329726.46854979621</v>
      </c>
      <c r="I45" s="32">
        <v>78543.995262925077</v>
      </c>
      <c r="J45" s="32">
        <v>-31166.458637702654</v>
      </c>
      <c r="K45" s="32">
        <v>-18827.399019701465</v>
      </c>
      <c r="L45" s="32">
        <v>-17965.075393326199</v>
      </c>
      <c r="M45" s="32">
        <v>366248.4720859073</v>
      </c>
      <c r="N45" s="32">
        <v>144505.36067816592</v>
      </c>
      <c r="O45" s="32">
        <v>285918.59477515332</v>
      </c>
      <c r="P45" s="32">
        <v>-12951.808626842314</v>
      </c>
      <c r="Q45" s="32">
        <v>30441.580217364746</v>
      </c>
      <c r="R45" s="32">
        <v>40446.758310836376</v>
      </c>
      <c r="S45" s="32">
        <v>65626.764246118488</v>
      </c>
      <c r="T45" s="32">
        <v>62620.958225182265</v>
      </c>
      <c r="U45" s="32">
        <v>61256.189161001806</v>
      </c>
      <c r="V45" s="32">
        <v>58287.11776158923</v>
      </c>
      <c r="W45" s="32">
        <v>301879.98846185609</v>
      </c>
      <c r="X45" s="32">
        <v>85145.404823897275</v>
      </c>
      <c r="Y45" s="32">
        <v>81462.973934290203</v>
      </c>
      <c r="Z45" s="32">
        <v>79412.069205609601</v>
      </c>
      <c r="AA45" s="32">
        <v>79752.254464321872</v>
      </c>
      <c r="AB45" s="32">
        <v>97124.110438774092</v>
      </c>
      <c r="AC45" s="32">
        <v>92923.615703063653</v>
      </c>
      <c r="AD45" s="32">
        <v>89247.090945692267</v>
      </c>
      <c r="AE45" s="32">
        <v>95394.859856780386</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-125085.99414058717</v>
      </c>
      <c r="G49" s="24">
        <v>-119356.86459044616</v>
      </c>
      <c r="H49" s="24">
        <v>-138929.85869284731</v>
      </c>
      <c r="I49" s="24">
        <v>171916.58615475646</v>
      </c>
      <c r="J49" s="24">
        <v>453894.14057014475</v>
      </c>
      <c r="K49" s="24">
        <v>-104935.84789753493</v>
      </c>
      <c r="L49" s="24">
        <v>-68541.053024576846</v>
      </c>
      <c r="M49" s="24">
        <v>-32788.370765584783</v>
      </c>
      <c r="N49" s="24">
        <v>-3.4081829811020087E-3</v>
      </c>
      <c r="O49" s="24">
        <v>-3.25208299594001E-3</v>
      </c>
      <c r="P49" s="24">
        <v>-3.1031326284783212E-3</v>
      </c>
      <c r="Q49" s="24">
        <v>-2.9689260734710472E-3</v>
      </c>
      <c r="R49" s="24">
        <v>-2.825022998971491E-3</v>
      </c>
      <c r="S49" s="24">
        <v>190672.81580110837</v>
      </c>
      <c r="T49" s="24">
        <v>363063.54874603444</v>
      </c>
      <c r="U49" s="24">
        <v>-2.4609255096655199E-3</v>
      </c>
      <c r="V49" s="24">
        <v>-2.3416450903517376E-3</v>
      </c>
      <c r="W49" s="24">
        <v>-2.234394169293386E-3</v>
      </c>
      <c r="X49" s="24">
        <v>-2.1320555042021274E-3</v>
      </c>
      <c r="Y49" s="24">
        <v>-2.0398468046198596E-3</v>
      </c>
      <c r="Z49" s="24">
        <v>-1.9409759606080082E-3</v>
      </c>
      <c r="AA49" s="24">
        <v>-1.8520762975527234E-3</v>
      </c>
      <c r="AB49" s="24">
        <v>-1.7672483748238314E-3</v>
      </c>
      <c r="AC49" s="24">
        <v>-1.1903360696266455E-3</v>
      </c>
      <c r="AD49" s="24">
        <v>0</v>
      </c>
      <c r="AE49" s="24">
        <v>0</v>
      </c>
    </row>
    <row r="50" spans="1:31" x14ac:dyDescent="0.35">
      <c r="A50" s="28" t="s">
        <v>132</v>
      </c>
      <c r="B50" s="28" t="s">
        <v>20</v>
      </c>
      <c r="C50" s="24">
        <v>3.55494717026536E-6</v>
      </c>
      <c r="D50" s="24">
        <v>3.39212516111646E-6</v>
      </c>
      <c r="E50" s="24">
        <v>3.2454200451800598E-6</v>
      </c>
      <c r="F50" s="24">
        <v>3.0881153797938E-6</v>
      </c>
      <c r="G50" s="24">
        <v>2.9466749795461402E-6</v>
      </c>
      <c r="H50" s="24">
        <v>2.8117127656230903E-6</v>
      </c>
      <c r="I50" s="24">
        <v>2.6901097505017902E-6</v>
      </c>
      <c r="J50" s="24">
        <v>2.5597208306504203E-6</v>
      </c>
      <c r="K50" s="24">
        <v>2.4424817076634899E-6</v>
      </c>
      <c r="L50" s="24">
        <v>2.3306123155449302E-6</v>
      </c>
      <c r="M50" s="24">
        <v>2.2298162854119201E-6</v>
      </c>
      <c r="N50" s="24">
        <v>3.6122204298787202E-6</v>
      </c>
      <c r="O50" s="24">
        <v>3.4467752179776801E-6</v>
      </c>
      <c r="P50" s="24">
        <v>3.28890764943267E-6</v>
      </c>
      <c r="Q50" s="24">
        <v>3.14666656011646E-6</v>
      </c>
      <c r="R50" s="24">
        <v>2.9941484504633203E-6</v>
      </c>
      <c r="S50" s="24">
        <v>3.9436573829498507E-6</v>
      </c>
      <c r="T50" s="24">
        <v>3.7630318524616301E-6</v>
      </c>
      <c r="U50" s="24">
        <v>5.1827331622600596E-6</v>
      </c>
      <c r="V50" s="24">
        <v>4.9315274340257806E-6</v>
      </c>
      <c r="W50" s="24">
        <v>5.8329586682739197E-6</v>
      </c>
      <c r="X50" s="24">
        <v>5.56580025377069E-6</v>
      </c>
      <c r="Y50" s="24">
        <v>5.3250864437768598E-6</v>
      </c>
      <c r="Z50" s="24">
        <v>5.0669808890166099E-6</v>
      </c>
      <c r="AA50" s="24">
        <v>4.8349054265260795E-6</v>
      </c>
      <c r="AB50" s="24">
        <v>4.6134593746194599E-6</v>
      </c>
      <c r="AC50" s="24">
        <v>4.9135238625918897E-6</v>
      </c>
      <c r="AD50" s="24">
        <v>1.19287449535106E-5</v>
      </c>
      <c r="AE50" s="24">
        <v>1.1382390218283901E-5</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1.5610041305821259E-5</v>
      </c>
      <c r="D52" s="24">
        <v>1.489507757596044E-5</v>
      </c>
      <c r="E52" s="24">
        <v>1.4250884340489202E-5</v>
      </c>
      <c r="F52" s="24">
        <v>1.3560147683467481E-5</v>
      </c>
      <c r="G52" s="24">
        <v>1.29390722118978E-5</v>
      </c>
      <c r="H52" s="24">
        <v>1.234644294536876E-5</v>
      </c>
      <c r="I52" s="24">
        <v>1.1812474928956769E-5</v>
      </c>
      <c r="J52" s="24">
        <v>1.1239927341829249E-5</v>
      </c>
      <c r="K52" s="24">
        <v>1.0725121505109149E-5</v>
      </c>
      <c r="L52" s="24">
        <v>1.0233894561869499E-5</v>
      </c>
      <c r="M52" s="24">
        <v>9.7912915867817906E-6</v>
      </c>
      <c r="N52" s="24">
        <v>9.9511506666211709E-6</v>
      </c>
      <c r="O52" s="24">
        <v>9.4953727697131598E-6</v>
      </c>
      <c r="P52" s="24">
        <v>9.0604701965007987E-6</v>
      </c>
      <c r="Q52" s="24">
        <v>8.6686163386736699E-6</v>
      </c>
      <c r="R52" s="24">
        <v>8.2484507596318702E-6</v>
      </c>
      <c r="S52" s="24">
        <v>9.0775487931643491E-6</v>
      </c>
      <c r="T52" s="24">
        <v>8.6617831961358499E-6</v>
      </c>
      <c r="U52" s="24">
        <v>1.2383034773009501E-5</v>
      </c>
      <c r="V52" s="24">
        <v>1.1782832298655649E-5</v>
      </c>
      <c r="W52" s="24">
        <v>2.3219137466646091E-5</v>
      </c>
      <c r="X52" s="24">
        <v>2.2155665512788149E-5</v>
      </c>
      <c r="Y52" s="24">
        <v>2.1197461047056731E-5</v>
      </c>
      <c r="Z52" s="24">
        <v>3.2130594897746399E-5</v>
      </c>
      <c r="AA52" s="24">
        <v>3.0658964584880283E-5</v>
      </c>
      <c r="AB52" s="24">
        <v>2.9254737187666259E-5</v>
      </c>
      <c r="AC52" s="24">
        <v>2.7989506865388527E-5</v>
      </c>
      <c r="AD52" s="24">
        <v>1.3646485643390628E-4</v>
      </c>
      <c r="AE52" s="24">
        <v>1.302145576140998E-4</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1.8702452297864988E-4</v>
      </c>
      <c r="D54" s="24">
        <v>1.784585142215562E-4</v>
      </c>
      <c r="E54" s="24">
        <v>1.7336782734095072E-4</v>
      </c>
      <c r="F54" s="24">
        <v>2.0666569745089971E-4</v>
      </c>
      <c r="G54" s="24">
        <v>1.9720009290898977E-4</v>
      </c>
      <c r="H54" s="24">
        <v>1.8816802751000014E-4</v>
      </c>
      <c r="I54" s="24">
        <v>1.875138393290997E-4</v>
      </c>
      <c r="J54" s="24">
        <v>2.0055734284918451E-4</v>
      </c>
      <c r="K54" s="24">
        <v>1.9137151027608611E-4</v>
      </c>
      <c r="L54" s="24">
        <v>1.8428831755631112E-4</v>
      </c>
      <c r="M54" s="24">
        <v>1.9870221716457821E-4</v>
      </c>
      <c r="N54" s="24">
        <v>3820.2391834204732</v>
      </c>
      <c r="O54" s="24">
        <v>7376.3749377026479</v>
      </c>
      <c r="P54" s="24">
        <v>7038.5258096701555</v>
      </c>
      <c r="Q54" s="24">
        <v>6734.1184867418806</v>
      </c>
      <c r="R54" s="24">
        <v>8119.1467298929119</v>
      </c>
      <c r="S54" s="24">
        <v>22848.079005088126</v>
      </c>
      <c r="T54" s="24">
        <v>24562.648973529209</v>
      </c>
      <c r="U54" s="24">
        <v>23500.345550022474</v>
      </c>
      <c r="V54" s="24">
        <v>22361.289953683863</v>
      </c>
      <c r="W54" s="24">
        <v>21337.108843387421</v>
      </c>
      <c r="X54" s="24">
        <v>24830.440231294382</v>
      </c>
      <c r="Y54" s="24">
        <v>29807.523164461196</v>
      </c>
      <c r="Z54" s="24">
        <v>28362.760270258157</v>
      </c>
      <c r="AA54" s="24">
        <v>32697.735091768573</v>
      </c>
      <c r="AB54" s="24">
        <v>38703.87381799439</v>
      </c>
      <c r="AC54" s="24">
        <v>51948.229526411502</v>
      </c>
      <c r="AD54" s="24">
        <v>58494.464944184998</v>
      </c>
      <c r="AE54" s="24">
        <v>55815.329124799864</v>
      </c>
    </row>
    <row r="55" spans="1:31" x14ac:dyDescent="0.35">
      <c r="A55" s="28" t="s">
        <v>132</v>
      </c>
      <c r="B55" s="28" t="s">
        <v>68</v>
      </c>
      <c r="C55" s="24">
        <v>1.2378761538591801E-5</v>
      </c>
      <c r="D55" s="24">
        <v>1.398193304788356E-5</v>
      </c>
      <c r="E55" s="24">
        <v>1.3377232156443091E-5</v>
      </c>
      <c r="F55" s="24">
        <v>2.4043662328200308E-5</v>
      </c>
      <c r="G55" s="24">
        <v>2.2942425876553418E-5</v>
      </c>
      <c r="H55" s="24">
        <v>2.1891627736087331E-5</v>
      </c>
      <c r="I55" s="24">
        <v>2.5487297762179973E-5</v>
      </c>
      <c r="J55" s="24">
        <v>2.4251935069441919E-5</v>
      </c>
      <c r="K55" s="24">
        <v>2.3141159408193396E-5</v>
      </c>
      <c r="L55" s="24">
        <v>2.4319913416181757E-5</v>
      </c>
      <c r="M55" s="24">
        <v>2.9352753509466969E-5</v>
      </c>
      <c r="N55" s="24">
        <v>6.0150441008780802E-5</v>
      </c>
      <c r="O55" s="24">
        <v>5.8425003092198702E-5</v>
      </c>
      <c r="P55" s="24">
        <v>5.5749048729903004E-5</v>
      </c>
      <c r="Q55" s="24">
        <v>5.3337972997493199E-5</v>
      </c>
      <c r="R55" s="24">
        <v>5.8608119789522802E-5</v>
      </c>
      <c r="S55" s="24">
        <v>1.4319544542301522E-4</v>
      </c>
      <c r="T55" s="24">
        <v>1.3819468912762929E-4</v>
      </c>
      <c r="U55" s="24">
        <v>1.3221794389350249E-4</v>
      </c>
      <c r="V55" s="24">
        <v>1.258093745457179E-4</v>
      </c>
      <c r="W55" s="24">
        <v>1.200471130683496E-4</v>
      </c>
      <c r="X55" s="24">
        <v>2.1662206252871929E-4</v>
      </c>
      <c r="Y55" s="24">
        <v>2.0725343274997679E-4</v>
      </c>
      <c r="Z55" s="24">
        <v>1.9720791277566513E-4</v>
      </c>
      <c r="AA55" s="24">
        <v>1.9636792291554249E-4</v>
      </c>
      <c r="AB55" s="24">
        <v>2.7868470023777582E-4</v>
      </c>
      <c r="AC55" s="24">
        <v>7.2199854226964082E-4</v>
      </c>
      <c r="AD55" s="24">
        <v>10684.147127652277</v>
      </c>
      <c r="AE55" s="24">
        <v>10194.796882712666</v>
      </c>
    </row>
    <row r="56" spans="1:31" x14ac:dyDescent="0.35">
      <c r="A56" s="28" t="s">
        <v>132</v>
      </c>
      <c r="B56" s="28" t="s">
        <v>36</v>
      </c>
      <c r="C56" s="24">
        <v>2.5993621341329899E-5</v>
      </c>
      <c r="D56" s="24">
        <v>2.4803073789104302E-5</v>
      </c>
      <c r="E56" s="24">
        <v>2.3730372269266501E-5</v>
      </c>
      <c r="F56" s="24">
        <v>2.2580167298155802E-5</v>
      </c>
      <c r="G56" s="24">
        <v>2.1545961153784402E-5</v>
      </c>
      <c r="H56" s="24">
        <v>2.2529671362919401E-5</v>
      </c>
      <c r="I56" s="24">
        <v>2.2999673016037599E-5</v>
      </c>
      <c r="J56" s="24">
        <v>2.48768523904987E-5</v>
      </c>
      <c r="K56" s="24">
        <v>3.96861887299148E-5</v>
      </c>
      <c r="L56" s="24">
        <v>3.7868500681407301E-5</v>
      </c>
      <c r="M56" s="24">
        <v>3.7446061881046098E-5</v>
      </c>
      <c r="N56" s="24">
        <v>5.1492437005280406E-5</v>
      </c>
      <c r="O56" s="24">
        <v>4.9134004756469498E-5</v>
      </c>
      <c r="P56" s="24">
        <v>4.6883592306210099E-5</v>
      </c>
      <c r="Q56" s="24">
        <v>4.9644119518454596E-5</v>
      </c>
      <c r="R56" s="24">
        <v>5.5223944919843302E-5</v>
      </c>
      <c r="S56" s="24">
        <v>5.5012886146284194E-5</v>
      </c>
      <c r="T56" s="24">
        <v>5.7993853767448603E-5</v>
      </c>
      <c r="U56" s="24">
        <v>7.3819499045578088E-5</v>
      </c>
      <c r="V56" s="24">
        <v>7.0241487128879708E-5</v>
      </c>
      <c r="W56" s="24">
        <v>1.6679827265942199E-4</v>
      </c>
      <c r="X56" s="24">
        <v>1.5915865705440398E-4</v>
      </c>
      <c r="Y56" s="24">
        <v>1.5227524676545001E-4</v>
      </c>
      <c r="Z56" s="24">
        <v>1.4489450516479897E-4</v>
      </c>
      <c r="AA56" s="24">
        <v>1.38258115560222E-4</v>
      </c>
      <c r="AB56" s="24">
        <v>1.3192568273394901E-4</v>
      </c>
      <c r="AC56" s="24">
        <v>1.2622006408451698E-4</v>
      </c>
      <c r="AD56" s="24">
        <v>3.29665707504064E-4</v>
      </c>
      <c r="AE56" s="24">
        <v>3.1456651466871797E-4</v>
      </c>
    </row>
    <row r="57" spans="1:31" x14ac:dyDescent="0.35">
      <c r="A57" s="28" t="s">
        <v>132</v>
      </c>
      <c r="B57" s="28" t="s">
        <v>73</v>
      </c>
      <c r="C57" s="24">
        <v>0</v>
      </c>
      <c r="D57" s="24">
        <v>0</v>
      </c>
      <c r="E57" s="24">
        <v>2.55209238771749E-5</v>
      </c>
      <c r="F57" s="24">
        <v>2.7715879358786998E-5</v>
      </c>
      <c r="G57" s="24">
        <v>2.6446449759306001E-5</v>
      </c>
      <c r="H57" s="24">
        <v>2.6836551912428098E-5</v>
      </c>
      <c r="I57" s="24">
        <v>2.5675905039849098E-5</v>
      </c>
      <c r="J57" s="24">
        <v>2.4431400601423297E-5</v>
      </c>
      <c r="K57" s="24">
        <v>2.4793624402408601E-5</v>
      </c>
      <c r="L57" s="24">
        <v>2.3658038542497799E-5</v>
      </c>
      <c r="M57" s="24">
        <v>2.5008174440130599E-5</v>
      </c>
      <c r="N57" s="24">
        <v>3.8559177503659504E-5</v>
      </c>
      <c r="O57" s="24">
        <v>3.6793108290370504E-5</v>
      </c>
      <c r="P57" s="24">
        <v>3.5107927744009804E-5</v>
      </c>
      <c r="Q57" s="24">
        <v>3.3589554345229699E-5</v>
      </c>
      <c r="R57" s="24">
        <v>3.7816048517406698E-5</v>
      </c>
      <c r="S57" s="24">
        <v>4.0531730616975701E-5</v>
      </c>
      <c r="T57" s="24">
        <v>4.38648074101058E-5</v>
      </c>
      <c r="U57" s="24">
        <v>5.4058953342922004E-5</v>
      </c>
      <c r="V57" s="24">
        <v>5.1438729936288101E-5</v>
      </c>
      <c r="W57" s="24">
        <v>1.0633467914516501E-4</v>
      </c>
      <c r="X57" s="24">
        <v>1.0146438845689899E-4</v>
      </c>
      <c r="Y57" s="24">
        <v>9.7076182195345904E-5</v>
      </c>
      <c r="Z57" s="24">
        <v>9.2370924895942208E-5</v>
      </c>
      <c r="AA57" s="24">
        <v>8.8140195476304692E-5</v>
      </c>
      <c r="AB57" s="24">
        <v>8.4103239924822608E-5</v>
      </c>
      <c r="AC57" s="24">
        <v>8.0465881343473106E-5</v>
      </c>
      <c r="AD57" s="24">
        <v>508.49173592360802</v>
      </c>
      <c r="AE57" s="24">
        <v>485.20203790187497</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2.1856827299332829E-4</v>
      </c>
      <c r="D59" s="32">
        <v>2.1072765000651667E-4</v>
      </c>
      <c r="E59" s="32">
        <v>2.0424136388306308E-4</v>
      </c>
      <c r="F59" s="32">
        <v>-125085.99389322953</v>
      </c>
      <c r="G59" s="32">
        <v>-119356.86435441789</v>
      </c>
      <c r="H59" s="32">
        <v>-138929.85846762947</v>
      </c>
      <c r="I59" s="32">
        <v>171916.58638226017</v>
      </c>
      <c r="J59" s="32">
        <v>453894.14080875367</v>
      </c>
      <c r="K59" s="32">
        <v>-104935.84766985466</v>
      </c>
      <c r="L59" s="32">
        <v>-68541.052803404105</v>
      </c>
      <c r="M59" s="32">
        <v>-32788.370525508697</v>
      </c>
      <c r="N59" s="32">
        <v>3820.2358489513044</v>
      </c>
      <c r="O59" s="32">
        <v>7376.3717569868031</v>
      </c>
      <c r="P59" s="32">
        <v>7038.5227746359533</v>
      </c>
      <c r="Q59" s="32">
        <v>6734.1155829690633</v>
      </c>
      <c r="R59" s="32">
        <v>8119.1439747206314</v>
      </c>
      <c r="S59" s="32">
        <v>213520.89496241315</v>
      </c>
      <c r="T59" s="32">
        <v>387626.19787018315</v>
      </c>
      <c r="U59" s="32">
        <v>23500.343238880676</v>
      </c>
      <c r="V59" s="32">
        <v>22361.287754562509</v>
      </c>
      <c r="W59" s="32">
        <v>21337.106758092461</v>
      </c>
      <c r="X59" s="32">
        <v>24830.438343582406</v>
      </c>
      <c r="Y59" s="32">
        <v>29807.521358390371</v>
      </c>
      <c r="Z59" s="32">
        <v>28362.758563687683</v>
      </c>
      <c r="AA59" s="32">
        <v>32697.733471554071</v>
      </c>
      <c r="AB59" s="32">
        <v>38703.872363298913</v>
      </c>
      <c r="AC59" s="32">
        <v>51948.229090977002</v>
      </c>
      <c r="AD59" s="32">
        <v>69178.612220230876</v>
      </c>
      <c r="AE59" s="32">
        <v>66010.126149109477</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3.4997707038664898E-6</v>
      </c>
      <c r="D64" s="24">
        <v>3.3394758611385E-6</v>
      </c>
      <c r="E64" s="24">
        <v>3.1950477607278697E-6</v>
      </c>
      <c r="F64" s="24">
        <v>3.04018462686609E-6</v>
      </c>
      <c r="G64" s="24">
        <v>2.9009395282974499E-6</v>
      </c>
      <c r="H64" s="24">
        <v>2.7680720678840803E-6</v>
      </c>
      <c r="I64" s="24">
        <v>2.6483564576541799E-6</v>
      </c>
      <c r="J64" s="24">
        <v>2.51999130904621E-6</v>
      </c>
      <c r="K64" s="24">
        <v>2.4045718588196098E-6</v>
      </c>
      <c r="L64" s="24">
        <v>2.2944387956701198E-6</v>
      </c>
      <c r="M64" s="24">
        <v>2.1952072244456199E-6</v>
      </c>
      <c r="N64" s="24">
        <v>3.9144299731815E-6</v>
      </c>
      <c r="O64" s="24">
        <v>3.7351431026937699E-6</v>
      </c>
      <c r="P64" s="24">
        <v>3.5640678446629101E-6</v>
      </c>
      <c r="Q64" s="24">
        <v>3.4099264254870903E-6</v>
      </c>
      <c r="R64" s="24">
        <v>3.2446481786389998E-6</v>
      </c>
      <c r="S64" s="24">
        <v>4.6270828788656406E-6</v>
      </c>
      <c r="T64" s="24">
        <v>4.4151554170071499E-6</v>
      </c>
      <c r="U64" s="24">
        <v>5.2416986346135907E-6</v>
      </c>
      <c r="V64" s="24">
        <v>4.9876348652725304E-6</v>
      </c>
      <c r="W64" s="24">
        <v>9.20993576973823E-6</v>
      </c>
      <c r="X64" s="24">
        <v>8.7881066470148288E-6</v>
      </c>
      <c r="Y64" s="24">
        <v>8.4080321676617599E-6</v>
      </c>
      <c r="Z64" s="24">
        <v>8.0004970356053594E-6</v>
      </c>
      <c r="AA64" s="24">
        <v>7.6340620538360501E-6</v>
      </c>
      <c r="AB64" s="24">
        <v>7.2844103538137003E-6</v>
      </c>
      <c r="AC64" s="24">
        <v>6.96936883419806E-6</v>
      </c>
      <c r="AD64" s="24">
        <v>1.05045088086104E-5</v>
      </c>
      <c r="AE64" s="24">
        <v>1.0023386263767499E-5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1.5607967317910632E-5</v>
      </c>
      <c r="D66" s="24">
        <v>1.489309857986331E-5</v>
      </c>
      <c r="E66" s="24">
        <v>1.42489909334662E-5</v>
      </c>
      <c r="F66" s="24">
        <v>1.3558346049390379E-5</v>
      </c>
      <c r="G66" s="24">
        <v>1.293735309541268E-5</v>
      </c>
      <c r="H66" s="24">
        <v>1.2344802567043921E-5</v>
      </c>
      <c r="I66" s="24">
        <v>1.1810905494916389E-5</v>
      </c>
      <c r="J66" s="24">
        <v>1.1238433977848571E-5</v>
      </c>
      <c r="K66" s="24">
        <v>1.0723696539479288E-5</v>
      </c>
      <c r="L66" s="24">
        <v>1.023253486184154E-5</v>
      </c>
      <c r="M66" s="24">
        <v>9.7899906920575296E-6</v>
      </c>
      <c r="N66" s="24">
        <v>1.0047008216737382E-5</v>
      </c>
      <c r="O66" s="24">
        <v>9.5868398976502295E-6</v>
      </c>
      <c r="P66" s="24">
        <v>9.14774799029913E-6</v>
      </c>
      <c r="Q66" s="24">
        <v>8.7521194784572692E-6</v>
      </c>
      <c r="R66" s="24">
        <v>8.3279065239511201E-6</v>
      </c>
      <c r="S66" s="24">
        <v>1.0675602945698159E-5</v>
      </c>
      <c r="T66" s="24">
        <v>1.01866440280992E-5</v>
      </c>
      <c r="U66" s="24">
        <v>1.6249065745747913E-5</v>
      </c>
      <c r="V66" s="24">
        <v>1.5461477755783309E-5</v>
      </c>
      <c r="W66" s="24">
        <v>7.4714387233910807E-5</v>
      </c>
      <c r="X66" s="24">
        <v>7.1292354202447803E-5</v>
      </c>
      <c r="Y66" s="24">
        <v>6.8209050199240798E-5</v>
      </c>
      <c r="Z66" s="24">
        <v>926.03166989241231</v>
      </c>
      <c r="AA66" s="24">
        <v>883.61800527074297</v>
      </c>
      <c r="AB66" s="24">
        <v>843.14695125854382</v>
      </c>
      <c r="AC66" s="24">
        <v>806.68191374940398</v>
      </c>
      <c r="AD66" s="24">
        <v>1349.4570910117197</v>
      </c>
      <c r="AE66" s="24">
        <v>1287.64989549091</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3.2872723874949111E-4</v>
      </c>
      <c r="D68" s="24">
        <v>3.1367102921623789E-4</v>
      </c>
      <c r="E68" s="24">
        <v>3.7686745234061713E-4</v>
      </c>
      <c r="F68" s="24">
        <v>3.5860078495700482E-4</v>
      </c>
      <c r="G68" s="24">
        <v>3.4217632138763143E-4</v>
      </c>
      <c r="H68" s="24">
        <v>3.2650412333149159E-4</v>
      </c>
      <c r="I68" s="24">
        <v>3.123832336260849E-4</v>
      </c>
      <c r="J68" s="24">
        <v>3.4564243752963048E-4</v>
      </c>
      <c r="K68" s="24">
        <v>3.2981148606108982E-4</v>
      </c>
      <c r="L68" s="24">
        <v>3.1626188995330601E-4</v>
      </c>
      <c r="M68" s="24">
        <v>3.5049297094890292E-4</v>
      </c>
      <c r="N68" s="24">
        <v>8565.1995917416025</v>
      </c>
      <c r="O68" s="24">
        <v>8172.9003723966271</v>
      </c>
      <c r="P68" s="24">
        <v>7798.5690545255848</v>
      </c>
      <c r="Q68" s="24">
        <v>10195.807016020486</v>
      </c>
      <c r="R68" s="24">
        <v>11999.107418502741</v>
      </c>
      <c r="S68" s="24">
        <v>23591.581771245397</v>
      </c>
      <c r="T68" s="24">
        <v>27418.672443516291</v>
      </c>
      <c r="U68" s="24">
        <v>28918.715581260421</v>
      </c>
      <c r="V68" s="24">
        <v>27517.032964189955</v>
      </c>
      <c r="W68" s="24">
        <v>26256.711622640636</v>
      </c>
      <c r="X68" s="24">
        <v>25054.114304838706</v>
      </c>
      <c r="Y68" s="24">
        <v>23970.555728521354</v>
      </c>
      <c r="Z68" s="24">
        <v>22808.709177313773</v>
      </c>
      <c r="AA68" s="24">
        <v>22787.320168298706</v>
      </c>
      <c r="AB68" s="24">
        <v>22132.553098401419</v>
      </c>
      <c r="AC68" s="24">
        <v>21602.609438778607</v>
      </c>
      <c r="AD68" s="24">
        <v>23475.124055332872</v>
      </c>
      <c r="AE68" s="24">
        <v>22399.927524796662</v>
      </c>
    </row>
    <row r="69" spans="1:31" x14ac:dyDescent="0.35">
      <c r="A69" s="28" t="s">
        <v>133</v>
      </c>
      <c r="B69" s="28" t="s">
        <v>68</v>
      </c>
      <c r="C69" s="24">
        <v>4.2903556910848877E-5</v>
      </c>
      <c r="D69" s="24">
        <v>5.9010090788379899E-5</v>
      </c>
      <c r="E69" s="24">
        <v>6.6898959196513757E-5</v>
      </c>
      <c r="F69" s="24">
        <v>6.3656384046118165E-5</v>
      </c>
      <c r="G69" s="24">
        <v>6.0740824447304484E-5</v>
      </c>
      <c r="H69" s="24">
        <v>5.795880193046011E-5</v>
      </c>
      <c r="I69" s="24">
        <v>6.4080144301645309E-5</v>
      </c>
      <c r="J69" s="24">
        <v>6.5085095544196393E-5</v>
      </c>
      <c r="K69" s="24">
        <v>6.2104098776989152E-5</v>
      </c>
      <c r="L69" s="24">
        <v>6.4090251065082398E-5</v>
      </c>
      <c r="M69" s="24">
        <v>8.262086154794272E-5</v>
      </c>
      <c r="N69" s="24">
        <v>1.6931011498490375E-4</v>
      </c>
      <c r="O69" s="24">
        <v>1.748521608087101E-4</v>
      </c>
      <c r="P69" s="24">
        <v>1.6892833536058034E-4</v>
      </c>
      <c r="Q69" s="24">
        <v>1.6162239886150943E-4</v>
      </c>
      <c r="R69" s="24">
        <v>1.7282508523239871E-4</v>
      </c>
      <c r="S69" s="24">
        <v>3.1607185838044183E-4</v>
      </c>
      <c r="T69" s="24">
        <v>3.0244650231203018E-4</v>
      </c>
      <c r="U69" s="24">
        <v>2.8936607423854418E-4</v>
      </c>
      <c r="V69" s="24">
        <v>2.7534057589054695E-4</v>
      </c>
      <c r="W69" s="24">
        <v>2.627295570428698E-4</v>
      </c>
      <c r="X69" s="24">
        <v>4.8471788053760031E-4</v>
      </c>
      <c r="Y69" s="24">
        <v>783.45798033440462</v>
      </c>
      <c r="Z69" s="24">
        <v>745.48397582188238</v>
      </c>
      <c r="AA69" s="24">
        <v>1013.4833876614317</v>
      </c>
      <c r="AB69" s="24">
        <v>967.06430180026791</v>
      </c>
      <c r="AC69" s="24">
        <v>925.23999763627478</v>
      </c>
      <c r="AD69" s="24">
        <v>880.39385990835137</v>
      </c>
      <c r="AE69" s="24">
        <v>2221.24950442918</v>
      </c>
    </row>
    <row r="70" spans="1:31" x14ac:dyDescent="0.35">
      <c r="A70" s="28" t="s">
        <v>133</v>
      </c>
      <c r="B70" s="28" t="s">
        <v>36</v>
      </c>
      <c r="C70" s="24">
        <v>2.7210745082385802E-5</v>
      </c>
      <c r="D70" s="24">
        <v>2.59644514041532E-5</v>
      </c>
      <c r="E70" s="24">
        <v>2.48415217737448E-5</v>
      </c>
      <c r="F70" s="24">
        <v>2.3637459675186001E-5</v>
      </c>
      <c r="G70" s="24">
        <v>2.2554827925358199E-5</v>
      </c>
      <c r="H70" s="24">
        <v>2.42379979656413E-5</v>
      </c>
      <c r="I70" s="24">
        <v>2.5090546628236099E-5</v>
      </c>
      <c r="J70" s="24">
        <v>2.64923875641177E-5</v>
      </c>
      <c r="K70" s="24">
        <v>4.2762069109442102E-5</v>
      </c>
      <c r="L70" s="24">
        <v>4.0803501042383197E-5</v>
      </c>
      <c r="M70" s="24">
        <v>3.90388013138319E-5</v>
      </c>
      <c r="N70" s="24">
        <v>5.7241787488554105E-5</v>
      </c>
      <c r="O70" s="24">
        <v>5.4620026207790897E-5</v>
      </c>
      <c r="P70" s="24">
        <v>5.2118345597371601E-5</v>
      </c>
      <c r="Q70" s="24">
        <v>5.5851773072626E-5</v>
      </c>
      <c r="R70" s="24">
        <v>6.6492103418961898E-5</v>
      </c>
      <c r="S70" s="24">
        <v>6.8780812911586097E-5</v>
      </c>
      <c r="T70" s="24">
        <v>7.0199230856084205E-5</v>
      </c>
      <c r="U70" s="24">
        <v>8.992221760868881E-5</v>
      </c>
      <c r="V70" s="24">
        <v>8.5563711111900193E-5</v>
      </c>
      <c r="W70" s="24">
        <v>4.7593592654951103E-4</v>
      </c>
      <c r="X70" s="24">
        <v>4.5413733431300601E-4</v>
      </c>
      <c r="Y70" s="24">
        <v>4.3449646992358299E-4</v>
      </c>
      <c r="Z70" s="24">
        <v>423.402198658462</v>
      </c>
      <c r="AA70" s="24">
        <v>476.87265326647002</v>
      </c>
      <c r="AB70" s="24">
        <v>455.031157515855</v>
      </c>
      <c r="AC70" s="24">
        <v>435.35163640524001</v>
      </c>
      <c r="AD70" s="24">
        <v>414.25025583300999</v>
      </c>
      <c r="AE70" s="24">
        <v>395.27696151535105</v>
      </c>
    </row>
    <row r="71" spans="1:31" x14ac:dyDescent="0.35">
      <c r="A71" s="28" t="s">
        <v>133</v>
      </c>
      <c r="B71" s="28" t="s">
        <v>73</v>
      </c>
      <c r="C71" s="24">
        <v>0</v>
      </c>
      <c r="D71" s="24">
        <v>0</v>
      </c>
      <c r="E71" s="24">
        <v>1.9438814565962502E-5</v>
      </c>
      <c r="F71" s="24">
        <v>1.8496620280404501E-5</v>
      </c>
      <c r="G71" s="24">
        <v>1.76494468254204E-5</v>
      </c>
      <c r="H71" s="24">
        <v>1.6841075208390998E-5</v>
      </c>
      <c r="I71" s="24">
        <v>1.6112720040585899E-5</v>
      </c>
      <c r="J71" s="24">
        <v>1.5331740691484E-5</v>
      </c>
      <c r="K71" s="24">
        <v>1.4629523554752E-5</v>
      </c>
      <c r="L71" s="24">
        <v>1.3959469035236301E-5</v>
      </c>
      <c r="M71" s="24">
        <v>1.43995305619147E-5</v>
      </c>
      <c r="N71" s="24">
        <v>1.95716841157203E-5</v>
      </c>
      <c r="O71" s="24">
        <v>1.86752710953515E-5</v>
      </c>
      <c r="P71" s="24">
        <v>1.7819915160225599E-5</v>
      </c>
      <c r="Q71" s="24">
        <v>1.8418100595130298E-5</v>
      </c>
      <c r="R71" s="24">
        <v>2.0278299803507298E-5</v>
      </c>
      <c r="S71" s="24">
        <v>2.13747557327966E-5</v>
      </c>
      <c r="T71" s="24">
        <v>2.2213408042071102E-5</v>
      </c>
      <c r="U71" s="24">
        <v>2.2231171545504101E-5</v>
      </c>
      <c r="V71" s="24">
        <v>2.1153632443499801E-5</v>
      </c>
      <c r="W71" s="24">
        <v>4.0081946421633098E-5</v>
      </c>
      <c r="X71" s="24">
        <v>3.8246132066484301E-5</v>
      </c>
      <c r="Y71" s="24">
        <v>3.6592035306361802E-5</v>
      </c>
      <c r="Z71" s="24">
        <v>5.0108525098935798E-5</v>
      </c>
      <c r="AA71" s="24">
        <v>4.7813478128803894E-5</v>
      </c>
      <c r="AB71" s="24">
        <v>4.5623547814664399E-5</v>
      </c>
      <c r="AC71" s="24">
        <v>4.3650387169443001E-5</v>
      </c>
      <c r="AD71" s="24">
        <v>4.1534664257745399E-5</v>
      </c>
      <c r="AE71" s="24">
        <v>3.9632313207261006E-5</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3.9073853368211712E-4</v>
      </c>
      <c r="D73" s="32">
        <v>3.9091369444561961E-4</v>
      </c>
      <c r="E73" s="32">
        <v>4.6121045023132497E-4</v>
      </c>
      <c r="F73" s="32">
        <v>4.3885569967937947E-4</v>
      </c>
      <c r="G73" s="32">
        <v>4.1875543845864606E-4</v>
      </c>
      <c r="H73" s="32">
        <v>3.9957579989687969E-4</v>
      </c>
      <c r="I73" s="32">
        <v>3.909226398803008E-4</v>
      </c>
      <c r="J73" s="32">
        <v>4.2448595836072167E-4</v>
      </c>
      <c r="K73" s="32">
        <v>4.0504385323637788E-4</v>
      </c>
      <c r="L73" s="32">
        <v>3.9287911467590007E-4</v>
      </c>
      <c r="M73" s="32">
        <v>4.4509903041334883E-4</v>
      </c>
      <c r="N73" s="32">
        <v>8565.1997750131559</v>
      </c>
      <c r="O73" s="32">
        <v>8172.9005605707707</v>
      </c>
      <c r="P73" s="32">
        <v>7798.5692361657357</v>
      </c>
      <c r="Q73" s="32">
        <v>10195.807189804929</v>
      </c>
      <c r="R73" s="32">
        <v>11999.10760290038</v>
      </c>
      <c r="S73" s="32">
        <v>23591.582102619941</v>
      </c>
      <c r="T73" s="32">
        <v>27418.672760564594</v>
      </c>
      <c r="U73" s="32">
        <v>28918.71589211726</v>
      </c>
      <c r="V73" s="32">
        <v>27517.033259979642</v>
      </c>
      <c r="W73" s="32">
        <v>26256.711969294516</v>
      </c>
      <c r="X73" s="32">
        <v>25054.114869637044</v>
      </c>
      <c r="Y73" s="32">
        <v>24754.013785472842</v>
      </c>
      <c r="Z73" s="32">
        <v>24480.224831028565</v>
      </c>
      <c r="AA73" s="32">
        <v>24684.421568864942</v>
      </c>
      <c r="AB73" s="32">
        <v>23942.76435874464</v>
      </c>
      <c r="AC73" s="32">
        <v>23334.531357133656</v>
      </c>
      <c r="AD73" s="32">
        <v>25704.975016757453</v>
      </c>
      <c r="AE73" s="32">
        <v>25908.826934740136</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3.2730225703791198E-6</v>
      </c>
      <c r="D78" s="24">
        <v>3.1231131384313501E-6</v>
      </c>
      <c r="E78" s="24">
        <v>2.9880424516807298E-6</v>
      </c>
      <c r="F78" s="24">
        <v>2.8432128113019301E-6</v>
      </c>
      <c r="G78" s="24">
        <v>2.7129893226812802E-6</v>
      </c>
      <c r="H78" s="24">
        <v>2.5887302687034096E-6</v>
      </c>
      <c r="I78" s="24">
        <v>2.4767709640906002E-6</v>
      </c>
      <c r="J78" s="24">
        <v>2.35672251972258E-6</v>
      </c>
      <c r="K78" s="24">
        <v>2.2487810293743399E-6</v>
      </c>
      <c r="L78" s="24">
        <v>2.1457834241212298E-6</v>
      </c>
      <c r="M78" s="24">
        <v>2.05298100939356E-6</v>
      </c>
      <c r="N78" s="24">
        <v>2.7281822943208496E-6</v>
      </c>
      <c r="O78" s="24">
        <v>2.6032273790407497E-6</v>
      </c>
      <c r="P78" s="24">
        <v>2.4839955896987999E-6</v>
      </c>
      <c r="Q78" s="24">
        <v>2.3765659272707998E-6</v>
      </c>
      <c r="R78" s="24">
        <v>2.26137439497194E-6</v>
      </c>
      <c r="S78" s="24">
        <v>2.1577999943431602E-6</v>
      </c>
      <c r="T78" s="24">
        <v>2.05896945943139E-6</v>
      </c>
      <c r="U78" s="24">
        <v>1.9699216386970898E-6</v>
      </c>
      <c r="V78" s="24">
        <v>1.8744400492884701E-6</v>
      </c>
      <c r="W78" s="24">
        <v>2.3285933749580899E-6</v>
      </c>
      <c r="X78" s="24">
        <v>2.2219402423960099E-6</v>
      </c>
      <c r="Y78" s="24">
        <v>2.1258441417565003E-6</v>
      </c>
      <c r="Z78" s="24">
        <v>2.0228050291833901E-6</v>
      </c>
      <c r="AA78" s="24">
        <v>1.9301574698264E-6</v>
      </c>
      <c r="AB78" s="24">
        <v>1.8417533101698099E-6</v>
      </c>
      <c r="AC78" s="24">
        <v>1.7620998127128301E-6</v>
      </c>
      <c r="AD78" s="24">
        <v>2.8121187819411599E-6</v>
      </c>
      <c r="AE78" s="24">
        <v>2.6833194473488498E-6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1.5848673287669E-5</v>
      </c>
      <c r="D80" s="24">
        <v>1.512277984862527E-5</v>
      </c>
      <c r="E80" s="24">
        <v>1.4468738778323769E-5</v>
      </c>
      <c r="F80" s="24">
        <v>1.3767442773368839E-5</v>
      </c>
      <c r="G80" s="24">
        <v>1.3136872870121861E-5</v>
      </c>
      <c r="H80" s="24">
        <v>1.2535184031385281E-5</v>
      </c>
      <c r="I80" s="24">
        <v>1.199305320210795E-5</v>
      </c>
      <c r="J80" s="24">
        <v>1.141175303305309E-5</v>
      </c>
      <c r="K80" s="24">
        <v>1.0889077317280359E-5</v>
      </c>
      <c r="L80" s="24">
        <v>1.0390340947466759E-5</v>
      </c>
      <c r="M80" s="24">
        <v>9.9409718643946113E-6</v>
      </c>
      <c r="N80" s="24">
        <v>9.4591355439881906E-6</v>
      </c>
      <c r="O80" s="24">
        <v>9.0258926910518004E-6</v>
      </c>
      <c r="P80" s="24">
        <v>8.6124930223839605E-6</v>
      </c>
      <c r="Q80" s="24">
        <v>8.2400136098217105E-6</v>
      </c>
      <c r="R80" s="24">
        <v>7.8406222935585812E-6</v>
      </c>
      <c r="S80" s="24">
        <v>8.0035024214882712E-6</v>
      </c>
      <c r="T80" s="24">
        <v>7.6369297884560101E-6</v>
      </c>
      <c r="U80" s="24">
        <v>1.05121855295442E-5</v>
      </c>
      <c r="V80" s="24">
        <v>1.0002662631372949E-5</v>
      </c>
      <c r="W80" s="24">
        <v>1.350983546786476E-5</v>
      </c>
      <c r="X80" s="24">
        <v>1.2891064372601339E-5</v>
      </c>
      <c r="Y80" s="24">
        <v>1.2333542169410079E-5</v>
      </c>
      <c r="Z80" s="24">
        <v>1.17357385886786E-5</v>
      </c>
      <c r="AA80" s="24">
        <v>1.119822383970071E-5</v>
      </c>
      <c r="AB80" s="24">
        <v>1.068532808706339E-5</v>
      </c>
      <c r="AC80" s="24">
        <v>1.0223201183905381E-5</v>
      </c>
      <c r="AD80" s="24">
        <v>1.4306276483151608E-5</v>
      </c>
      <c r="AE80" s="24">
        <v>1.365102717314499E-5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2.0778174801174411E-4</v>
      </c>
      <c r="D82" s="24">
        <v>1.9826502664982963E-4</v>
      </c>
      <c r="E82" s="24">
        <v>3090.857182855782</v>
      </c>
      <c r="F82" s="24">
        <v>5883.530510513332</v>
      </c>
      <c r="G82" s="24">
        <v>8470.9792478163818</v>
      </c>
      <c r="H82" s="24">
        <v>10809.067424776544</v>
      </c>
      <c r="I82" s="24">
        <v>12949.766158936587</v>
      </c>
      <c r="J82" s="24">
        <v>14803.849756296346</v>
      </c>
      <c r="K82" s="24">
        <v>16493.898038153657</v>
      </c>
      <c r="L82" s="24">
        <v>17998.081288301859</v>
      </c>
      <c r="M82" s="24">
        <v>19344.513551894717</v>
      </c>
      <c r="N82" s="24">
        <v>20440.836255209721</v>
      </c>
      <c r="O82" s="24">
        <v>21467.511656732368</v>
      </c>
      <c r="P82" s="24">
        <v>22357.256989333844</v>
      </c>
      <c r="Q82" s="24">
        <v>23182.319616972047</v>
      </c>
      <c r="R82" s="24">
        <v>23763.810078503739</v>
      </c>
      <c r="S82" s="24">
        <v>24302.42241028649</v>
      </c>
      <c r="T82" s="24">
        <v>24741.844964690168</v>
      </c>
      <c r="U82" s="24">
        <v>25191.738800647483</v>
      </c>
      <c r="V82" s="24">
        <v>25409.03775611407</v>
      </c>
      <c r="W82" s="24">
        <v>24245.265024807388</v>
      </c>
      <c r="X82" s="24">
        <v>23134.794861788927</v>
      </c>
      <c r="Y82" s="24">
        <v>22134.244292114105</v>
      </c>
      <c r="Z82" s="24">
        <v>21061.403228868759</v>
      </c>
      <c r="AA82" s="24">
        <v>20096.758798171501</v>
      </c>
      <c r="AB82" s="24">
        <v>19176.296555506229</v>
      </c>
      <c r="AC82" s="24">
        <v>18346.946022791664</v>
      </c>
      <c r="AD82" s="24">
        <v>17457.674321502571</v>
      </c>
      <c r="AE82" s="24">
        <v>16658.086178007899</v>
      </c>
    </row>
    <row r="83" spans="1:31" x14ac:dyDescent="0.35">
      <c r="A83" s="28" t="s">
        <v>134</v>
      </c>
      <c r="B83" s="28" t="s">
        <v>68</v>
      </c>
      <c r="C83" s="24">
        <v>5.6400625165269803E-6</v>
      </c>
      <c r="D83" s="24">
        <v>7.8437238235623406E-6</v>
      </c>
      <c r="E83" s="24">
        <v>1.1035619140542199E-5</v>
      </c>
      <c r="F83" s="24">
        <v>1.2384539901284999E-5</v>
      </c>
      <c r="G83" s="24">
        <v>1.1817309061406899E-5</v>
      </c>
      <c r="H83" s="24">
        <v>1.1276058260212E-5</v>
      </c>
      <c r="I83" s="24">
        <v>1.07883830254262E-5</v>
      </c>
      <c r="J83" s="24">
        <v>1.0265472906474501E-5</v>
      </c>
      <c r="K83" s="24">
        <v>1.18009326610754E-5</v>
      </c>
      <c r="L83" s="24">
        <v>1.33134646193103E-5</v>
      </c>
      <c r="M83" s="24">
        <v>1.6346365475025998E-5</v>
      </c>
      <c r="N83" s="24">
        <v>1.5554061392492998E-5</v>
      </c>
      <c r="O83" s="24">
        <v>2.008069819973E-5</v>
      </c>
      <c r="P83" s="24">
        <v>1.9160971556999399E-5</v>
      </c>
      <c r="Q83" s="24">
        <v>1.9789129613857302E-5</v>
      </c>
      <c r="R83" s="24">
        <v>1.8829955649052201E-5</v>
      </c>
      <c r="S83" s="24">
        <v>1.7967514925148499E-5</v>
      </c>
      <c r="T83" s="24">
        <v>1.7144575303430502E-5</v>
      </c>
      <c r="U83" s="24">
        <v>1.7736762992472897E-5</v>
      </c>
      <c r="V83" s="24">
        <v>2.5846906229478401E-5</v>
      </c>
      <c r="W83" s="24">
        <v>2.4663078453423798E-5</v>
      </c>
      <c r="X83" s="24">
        <v>2.3533471797332901E-5</v>
      </c>
      <c r="Y83" s="24">
        <v>2.2515678955255899E-5</v>
      </c>
      <c r="Z83" s="24">
        <v>2.1424349853107398E-5</v>
      </c>
      <c r="AA83" s="24">
        <v>2.04430819127652E-5</v>
      </c>
      <c r="AB83" s="24">
        <v>1.9506757542582397E-5</v>
      </c>
      <c r="AC83" s="24">
        <v>1.86631149908181E-5</v>
      </c>
      <c r="AD83" s="24">
        <v>1.88421509138735E-5</v>
      </c>
      <c r="AE83" s="24">
        <v>1.9986287817310598E-5</v>
      </c>
    </row>
    <row r="84" spans="1:31" x14ac:dyDescent="0.35">
      <c r="A84" s="28" t="s">
        <v>134</v>
      </c>
      <c r="B84" s="28" t="s">
        <v>36</v>
      </c>
      <c r="C84" s="24">
        <v>2.56248604703074E-5</v>
      </c>
      <c r="D84" s="24">
        <v>2.44512027291084E-5</v>
      </c>
      <c r="E84" s="24">
        <v>2.3393719186850801E-5</v>
      </c>
      <c r="F84" s="24">
        <v>2.2259831703074099E-5</v>
      </c>
      <c r="G84" s="24">
        <v>2.1240297418141202E-5</v>
      </c>
      <c r="H84" s="24">
        <v>2.02674593603864E-5</v>
      </c>
      <c r="I84" s="24">
        <v>2.19227628130668E-5</v>
      </c>
      <c r="J84" s="24">
        <v>2.4992364064149003E-5</v>
      </c>
      <c r="K84" s="24">
        <v>3.6941886568880197E-5</v>
      </c>
      <c r="L84" s="24">
        <v>3.8080582570017097E-5</v>
      </c>
      <c r="M84" s="24">
        <v>3.7659449422249598E-5</v>
      </c>
      <c r="N84" s="24">
        <v>5.0341251119219601E-5</v>
      </c>
      <c r="O84" s="24">
        <v>4.8035544941963404E-5</v>
      </c>
      <c r="P84" s="24">
        <v>4.6868775317442699E-5</v>
      </c>
      <c r="Q84" s="24">
        <v>4.9289206554745505E-5</v>
      </c>
      <c r="R84" s="24">
        <v>5.2253185192008798E-5</v>
      </c>
      <c r="S84" s="24">
        <v>5.08871116981088E-5</v>
      </c>
      <c r="T84" s="24">
        <v>5.21167873829917E-5</v>
      </c>
      <c r="U84" s="24">
        <v>6.4303050543791304E-5</v>
      </c>
      <c r="V84" s="24">
        <v>6.1186298410541496E-5</v>
      </c>
      <c r="W84" s="24">
        <v>9.1084243074891105E-5</v>
      </c>
      <c r="X84" s="24">
        <v>8.6912445647546207E-5</v>
      </c>
      <c r="Y84" s="24">
        <v>8.3153592477504796E-5</v>
      </c>
      <c r="Z84" s="24">
        <v>7.9123159480159609E-5</v>
      </c>
      <c r="AA84" s="24">
        <v>7.5499197947193606E-5</v>
      </c>
      <c r="AB84" s="24">
        <v>7.5155730685511602E-5</v>
      </c>
      <c r="AC84" s="24">
        <v>7.6758779374487798E-5</v>
      </c>
      <c r="AD84" s="24">
        <v>1.04087060813563E-4</v>
      </c>
      <c r="AE84" s="24">
        <v>9.9319714477217396E-5</v>
      </c>
    </row>
    <row r="85" spans="1:31" x14ac:dyDescent="0.35">
      <c r="A85" s="28" t="s">
        <v>134</v>
      </c>
      <c r="B85" s="28" t="s">
        <v>73</v>
      </c>
      <c r="C85" s="24">
        <v>0</v>
      </c>
      <c r="D85" s="24">
        <v>0</v>
      </c>
      <c r="E85" s="24">
        <v>5.8478421952725999E-5</v>
      </c>
      <c r="F85" s="24">
        <v>5.5643988052173704E-5</v>
      </c>
      <c r="G85" s="24">
        <v>5.7561047038095797E-5</v>
      </c>
      <c r="H85" s="24">
        <v>5.9131412819809797E-5</v>
      </c>
      <c r="I85" s="24">
        <v>6.3090270064667902E-5</v>
      </c>
      <c r="J85" s="24">
        <v>6.3639474481575508E-5</v>
      </c>
      <c r="K85" s="24">
        <v>6.7277331261546595E-5</v>
      </c>
      <c r="L85" s="24">
        <v>6.9956795745149399E-5</v>
      </c>
      <c r="M85" s="24">
        <v>7.7124085669838616E-5</v>
      </c>
      <c r="N85" s="24">
        <v>2.2953470335940402E-4</v>
      </c>
      <c r="O85" s="24">
        <v>3.6741498641566702E-4</v>
      </c>
      <c r="P85" s="24">
        <v>3.5058681895934203E-4</v>
      </c>
      <c r="Q85" s="24">
        <v>4.2999780381152894E-4</v>
      </c>
      <c r="R85" s="24">
        <v>607.01083952553859</v>
      </c>
      <c r="S85" s="24">
        <v>1720.6440316358139</v>
      </c>
      <c r="T85" s="24">
        <v>2151.0353546889819</v>
      </c>
      <c r="U85" s="24">
        <v>2596.6118719757342</v>
      </c>
      <c r="V85" s="24">
        <v>2470.7547699757092</v>
      </c>
      <c r="W85" s="24">
        <v>3727.6470538782605</v>
      </c>
      <c r="X85" s="24">
        <v>3556.9151263303411</v>
      </c>
      <c r="Y85" s="24">
        <v>3403.0830531610582</v>
      </c>
      <c r="Z85" s="24">
        <v>3238.1365027895008</v>
      </c>
      <c r="AA85" s="24">
        <v>3089.8249060117628</v>
      </c>
      <c r="AB85" s="24">
        <v>2948.3062068526983</v>
      </c>
      <c r="AC85" s="24">
        <v>2820.7956984403281</v>
      </c>
      <c r="AD85" s="24">
        <v>2727.2833607105317</v>
      </c>
      <c r="AE85" s="24">
        <v>2602.369617962534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2.325435063863192E-4</v>
      </c>
      <c r="D87" s="32">
        <v>2.2435464346044859E-4</v>
      </c>
      <c r="E87" s="32">
        <v>3090.8572113481823</v>
      </c>
      <c r="F87" s="32">
        <v>5883.5305395085279</v>
      </c>
      <c r="G87" s="32">
        <v>8470.9792754835526</v>
      </c>
      <c r="H87" s="32">
        <v>10809.067451176517</v>
      </c>
      <c r="I87" s="32">
        <v>12949.766184194794</v>
      </c>
      <c r="J87" s="32">
        <v>14803.849780330293</v>
      </c>
      <c r="K87" s="32">
        <v>16493.898063092449</v>
      </c>
      <c r="L87" s="32">
        <v>17998.081314151448</v>
      </c>
      <c r="M87" s="32">
        <v>19344.513580235038</v>
      </c>
      <c r="N87" s="32">
        <v>20440.836282951099</v>
      </c>
      <c r="O87" s="32">
        <v>21467.511688442184</v>
      </c>
      <c r="P87" s="32">
        <v>22357.257019591307</v>
      </c>
      <c r="Q87" s="32">
        <v>23182.319647377757</v>
      </c>
      <c r="R87" s="32">
        <v>23763.810107435693</v>
      </c>
      <c r="S87" s="32">
        <v>24302.422438415309</v>
      </c>
      <c r="T87" s="32">
        <v>24741.844991530641</v>
      </c>
      <c r="U87" s="32">
        <v>25191.73883086635</v>
      </c>
      <c r="V87" s="32">
        <v>25409.037793838077</v>
      </c>
      <c r="W87" s="32">
        <v>24245.265065308893</v>
      </c>
      <c r="X87" s="32">
        <v>23134.794900435401</v>
      </c>
      <c r="Y87" s="32">
        <v>22134.244329089172</v>
      </c>
      <c r="Z87" s="32">
        <v>21061.403264051653</v>
      </c>
      <c r="AA87" s="32">
        <v>20096.758831742965</v>
      </c>
      <c r="AB87" s="32">
        <v>19176.29658754007</v>
      </c>
      <c r="AC87" s="32">
        <v>18346.946053440079</v>
      </c>
      <c r="AD87" s="32">
        <v>17457.674357463118</v>
      </c>
      <c r="AE87" s="32">
        <v>16658.086214328534</v>
      </c>
    </row>
  </sheetData>
  <sheetProtection algorithmName="SHA-512" hashValue="v7S1GwA9ANcXb1bXZe7OEQKraJgOftYvMKOlYE3qGvvyhidTktodw61AKNXqUrYh41zGpqN08711Jx3usEeDLQ==" saltValue="j4Pk8Pqd7ILD8b4OpxCREA=="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50B2E-98EC-4ECD-942C-20C067BB0772}">
  <sheetPr codeName="Sheet22">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1728397.5839</v>
      </c>
      <c r="D6" s="24">
        <v>1464484.4256000002</v>
      </c>
      <c r="E6" s="24">
        <v>1425242.7708999999</v>
      </c>
      <c r="F6" s="24">
        <v>1322563.6876818282</v>
      </c>
      <c r="G6" s="24">
        <v>1173582.5819847793</v>
      </c>
      <c r="H6" s="24">
        <v>1013807.079268265</v>
      </c>
      <c r="I6" s="24">
        <v>868418.49293989572</v>
      </c>
      <c r="J6" s="24">
        <v>899663.49696415977</v>
      </c>
      <c r="K6" s="24">
        <v>676351.76504495181</v>
      </c>
      <c r="L6" s="24">
        <v>626669.14970163163</v>
      </c>
      <c r="M6" s="24">
        <v>569423.13803356304</v>
      </c>
      <c r="N6" s="24">
        <v>506847.3309187569</v>
      </c>
      <c r="O6" s="24">
        <v>522683.74971568753</v>
      </c>
      <c r="P6" s="24">
        <v>463407.94181250664</v>
      </c>
      <c r="Q6" s="24">
        <v>386709.26499999996</v>
      </c>
      <c r="R6" s="24">
        <v>348760.57779999997</v>
      </c>
      <c r="S6" s="24">
        <v>274216.77470000001</v>
      </c>
      <c r="T6" s="24">
        <v>263993.97940000001</v>
      </c>
      <c r="U6" s="24">
        <v>239989.74445</v>
      </c>
      <c r="V6" s="24">
        <v>213585.1599</v>
      </c>
      <c r="W6" s="24">
        <v>194860.22285000002</v>
      </c>
      <c r="X6" s="24">
        <v>129869.29045</v>
      </c>
      <c r="Y6" s="24">
        <v>96651.915759999989</v>
      </c>
      <c r="Z6" s="24">
        <v>75378.459439999991</v>
      </c>
      <c r="AA6" s="24">
        <v>58550.216</v>
      </c>
      <c r="AB6" s="24">
        <v>40335.171299999995</v>
      </c>
      <c r="AC6" s="24">
        <v>36769.937250000003</v>
      </c>
      <c r="AD6" s="24">
        <v>34571.17699</v>
      </c>
      <c r="AE6" s="24">
        <v>29507.497139999999</v>
      </c>
    </row>
    <row r="7" spans="1:31" x14ac:dyDescent="0.35">
      <c r="A7" s="28" t="s">
        <v>40</v>
      </c>
      <c r="B7" s="28" t="s">
        <v>71</v>
      </c>
      <c r="C7" s="24">
        <v>229248.52943999998</v>
      </c>
      <c r="D7" s="24">
        <v>209300.17110000001</v>
      </c>
      <c r="E7" s="24">
        <v>201245.52196000001</v>
      </c>
      <c r="F7" s="24">
        <v>148805.30100330425</v>
      </c>
      <c r="G7" s="24">
        <v>149557.04493969693</v>
      </c>
      <c r="H7" s="24">
        <v>137366.59225220111</v>
      </c>
      <c r="I7" s="24">
        <v>126678.39740206765</v>
      </c>
      <c r="J7" s="24">
        <v>119468.90930062179</v>
      </c>
      <c r="K7" s="24">
        <v>103708.8233630758</v>
      </c>
      <c r="L7" s="24">
        <v>105547.04334921909</v>
      </c>
      <c r="M7" s="24">
        <v>98966.840042410506</v>
      </c>
      <c r="N7" s="24">
        <v>93172.438090000011</v>
      </c>
      <c r="O7" s="24">
        <v>91002.930410000001</v>
      </c>
      <c r="P7" s="24">
        <v>84244.001480000006</v>
      </c>
      <c r="Q7" s="24">
        <v>84787.737759999989</v>
      </c>
      <c r="R7" s="24">
        <v>76677.775389999995</v>
      </c>
      <c r="S7" s="24">
        <v>67431.289359999995</v>
      </c>
      <c r="T7" s="24">
        <v>67671.660919999995</v>
      </c>
      <c r="U7" s="24">
        <v>56830.520530000002</v>
      </c>
      <c r="V7" s="24">
        <v>56922.382299999997</v>
      </c>
      <c r="W7" s="24">
        <v>60258.71344</v>
      </c>
      <c r="X7" s="24">
        <v>56834.757620000004</v>
      </c>
      <c r="Y7" s="24">
        <v>51552.418680000002</v>
      </c>
      <c r="Z7" s="24">
        <v>49822.881030000004</v>
      </c>
      <c r="AA7" s="24">
        <v>46981.128700000001</v>
      </c>
      <c r="AB7" s="24">
        <v>45440.460899999998</v>
      </c>
      <c r="AC7" s="24">
        <v>28690.081939999996</v>
      </c>
      <c r="AD7" s="24">
        <v>0</v>
      </c>
      <c r="AE7" s="24">
        <v>0</v>
      </c>
    </row>
    <row r="8" spans="1:31" x14ac:dyDescent="0.35">
      <c r="A8" s="28" t="s">
        <v>40</v>
      </c>
      <c r="B8" s="28" t="s">
        <v>20</v>
      </c>
      <c r="C8" s="24">
        <v>185249.50921536129</v>
      </c>
      <c r="D8" s="24">
        <v>177215.97049202726</v>
      </c>
      <c r="E8" s="24">
        <v>138479.08134357168</v>
      </c>
      <c r="F8" s="24">
        <v>137536.25282229978</v>
      </c>
      <c r="G8" s="24">
        <v>126009.9353202061</v>
      </c>
      <c r="H8" s="24">
        <v>121308.4958372744</v>
      </c>
      <c r="I8" s="24">
        <v>114928.47522731843</v>
      </c>
      <c r="J8" s="24">
        <v>116938.65726873257</v>
      </c>
      <c r="K8" s="24">
        <v>101952.20733202825</v>
      </c>
      <c r="L8" s="24">
        <v>104148.32641432615</v>
      </c>
      <c r="M8" s="24">
        <v>111953.50286832277</v>
      </c>
      <c r="N8" s="24">
        <v>198338.4421818816</v>
      </c>
      <c r="O8" s="24">
        <v>202083.25972289324</v>
      </c>
      <c r="P8" s="24">
        <v>224882.91818217136</v>
      </c>
      <c r="Q8" s="24">
        <v>147787.10411332705</v>
      </c>
      <c r="R8" s="24">
        <v>130837.46162030922</v>
      </c>
      <c r="S8" s="24">
        <v>181789.68381119406</v>
      </c>
      <c r="T8" s="24">
        <v>174729.63515974506</v>
      </c>
      <c r="U8" s="24">
        <v>142581.09712467319</v>
      </c>
      <c r="V8" s="24">
        <v>137260.99103886212</v>
      </c>
      <c r="W8" s="24">
        <v>129328.8909065991</v>
      </c>
      <c r="X8" s="24">
        <v>150811.0221600974</v>
      </c>
      <c r="Y8" s="24">
        <v>94973.174685485283</v>
      </c>
      <c r="Z8" s="24">
        <v>83367.862033152924</v>
      </c>
      <c r="AA8" s="24">
        <v>45556.738069341394</v>
      </c>
      <c r="AB8" s="24">
        <v>30891.15604564075</v>
      </c>
      <c r="AC8" s="24">
        <v>29713.729991024898</v>
      </c>
      <c r="AD8" s="24">
        <v>28387.046808521318</v>
      </c>
      <c r="AE8" s="24">
        <v>27195.776625893432</v>
      </c>
    </row>
    <row r="9" spans="1:31" x14ac:dyDescent="0.35">
      <c r="A9" s="28" t="s">
        <v>40</v>
      </c>
      <c r="B9" s="28" t="s">
        <v>32</v>
      </c>
      <c r="C9" s="24">
        <v>85573.565949999989</v>
      </c>
      <c r="D9" s="24">
        <v>82291.219559999998</v>
      </c>
      <c r="E9" s="24">
        <v>77364.356100000005</v>
      </c>
      <c r="F9" s="24">
        <v>13129.736290000001</v>
      </c>
      <c r="G9" s="24">
        <v>12100.17626</v>
      </c>
      <c r="H9" s="24">
        <v>12212.150549999998</v>
      </c>
      <c r="I9" s="24">
        <v>10962.381390000002</v>
      </c>
      <c r="J9" s="24">
        <v>11214.501389999999</v>
      </c>
      <c r="K9" s="24">
        <v>9656.307420655201</v>
      </c>
      <c r="L9" s="24">
        <v>9382.1899400000002</v>
      </c>
      <c r="M9" s="24">
        <v>9131.0117680672902</v>
      </c>
      <c r="N9" s="24">
        <v>12908.841699999999</v>
      </c>
      <c r="O9" s="24">
        <v>9009.2169699999995</v>
      </c>
      <c r="P9" s="24">
        <v>18102.395199999999</v>
      </c>
      <c r="Q9" s="24">
        <v>4094.4119000000001</v>
      </c>
      <c r="R9" s="24">
        <v>3197.5932999999995</v>
      </c>
      <c r="S9" s="24">
        <v>10679.8837</v>
      </c>
      <c r="T9" s="24">
        <v>6579.7912500000002</v>
      </c>
      <c r="U9" s="24">
        <v>5183.7415000000001</v>
      </c>
      <c r="V9" s="24">
        <v>5161.0275000000001</v>
      </c>
      <c r="W9" s="24">
        <v>5675.9679999999998</v>
      </c>
      <c r="X9" s="24">
        <v>6508.7105000000001</v>
      </c>
      <c r="Y9" s="24">
        <v>5883.6745000000001</v>
      </c>
      <c r="Z9" s="24">
        <v>4825.9184999999998</v>
      </c>
      <c r="AA9" s="24">
        <v>6029.509</v>
      </c>
      <c r="AB9" s="24">
        <v>0</v>
      </c>
      <c r="AC9" s="24">
        <v>0</v>
      </c>
      <c r="AD9" s="24">
        <v>0</v>
      </c>
      <c r="AE9" s="24">
        <v>0</v>
      </c>
    </row>
    <row r="10" spans="1:31" x14ac:dyDescent="0.35">
      <c r="A10" s="28" t="s">
        <v>40</v>
      </c>
      <c r="B10" s="28" t="s">
        <v>66</v>
      </c>
      <c r="C10" s="24">
        <v>4463.0011859265051</v>
      </c>
      <c r="D10" s="24">
        <v>1825.8039582257002</v>
      </c>
      <c r="E10" s="24">
        <v>9310.3393378372239</v>
      </c>
      <c r="F10" s="24">
        <v>8268.6344013337402</v>
      </c>
      <c r="G10" s="24">
        <v>1360.7548677120928</v>
      </c>
      <c r="H10" s="24">
        <v>3552.9624708735687</v>
      </c>
      <c r="I10" s="24">
        <v>2426.6371724152077</v>
      </c>
      <c r="J10" s="24">
        <v>6721.9732109126153</v>
      </c>
      <c r="K10" s="24">
        <v>401.29928858683309</v>
      </c>
      <c r="L10" s="24">
        <v>717.62926802673599</v>
      </c>
      <c r="M10" s="24">
        <v>2071.9023975735959</v>
      </c>
      <c r="N10" s="24">
        <v>25592.432185201509</v>
      </c>
      <c r="O10" s="24">
        <v>13667.484128719412</v>
      </c>
      <c r="P10" s="24">
        <v>18305.538731140103</v>
      </c>
      <c r="Q10" s="24">
        <v>12566.427705747699</v>
      </c>
      <c r="R10" s="24">
        <v>15729.169501313463</v>
      </c>
      <c r="S10" s="24">
        <v>79123.127129298504</v>
      </c>
      <c r="T10" s="24">
        <v>55434.634696549751</v>
      </c>
      <c r="U10" s="24">
        <v>160237.6843146662</v>
      </c>
      <c r="V10" s="24">
        <v>179704.52556329596</v>
      </c>
      <c r="W10" s="24">
        <v>105446.42455531101</v>
      </c>
      <c r="X10" s="24">
        <v>149139.30524470352</v>
      </c>
      <c r="Y10" s="24">
        <v>248755.76876819425</v>
      </c>
      <c r="Z10" s="24">
        <v>138132.1190586212</v>
      </c>
      <c r="AA10" s="24">
        <v>169793.08487157983</v>
      </c>
      <c r="AB10" s="24">
        <v>255489.12489933014</v>
      </c>
      <c r="AC10" s="24">
        <v>270948.76541587187</v>
      </c>
      <c r="AD10" s="24">
        <v>405950.83203635854</v>
      </c>
      <c r="AE10" s="24">
        <v>396363.40970551234</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2232932.1896912879</v>
      </c>
      <c r="D17" s="32">
        <v>1935117.5907102532</v>
      </c>
      <c r="E17" s="32">
        <v>1851642.0696414087</v>
      </c>
      <c r="F17" s="32">
        <v>1630303.6121987659</v>
      </c>
      <c r="G17" s="32">
        <v>1462610.4933723947</v>
      </c>
      <c r="H17" s="32">
        <v>1288247.2803786141</v>
      </c>
      <c r="I17" s="32">
        <v>1123414.384131697</v>
      </c>
      <c r="J17" s="32">
        <v>1154007.538134427</v>
      </c>
      <c r="K17" s="32">
        <v>892070.40244929784</v>
      </c>
      <c r="L17" s="32">
        <v>846464.33867320349</v>
      </c>
      <c r="M17" s="32">
        <v>791546.39510993718</v>
      </c>
      <c r="N17" s="32">
        <v>836859.48507584003</v>
      </c>
      <c r="O17" s="32">
        <v>838446.64094730013</v>
      </c>
      <c r="P17" s="32">
        <v>808942.79540581803</v>
      </c>
      <c r="Q17" s="32">
        <v>635944.94647907454</v>
      </c>
      <c r="R17" s="32">
        <v>575202.57761162252</v>
      </c>
      <c r="S17" s="32">
        <v>613240.75870049256</v>
      </c>
      <c r="T17" s="32">
        <v>568409.70142629487</v>
      </c>
      <c r="U17" s="32">
        <v>604822.78791933937</v>
      </c>
      <c r="V17" s="32">
        <v>592634.08630215819</v>
      </c>
      <c r="W17" s="32">
        <v>495570.21975191007</v>
      </c>
      <c r="X17" s="32">
        <v>493163.08597480087</v>
      </c>
      <c r="Y17" s="32">
        <v>497816.95239367953</v>
      </c>
      <c r="Z17" s="32">
        <v>351527.24006177415</v>
      </c>
      <c r="AA17" s="32">
        <v>326910.67664092121</v>
      </c>
      <c r="AB17" s="32">
        <v>372155.91314497089</v>
      </c>
      <c r="AC17" s="32">
        <v>366122.51459689677</v>
      </c>
      <c r="AD17" s="32">
        <v>468909.05583487987</v>
      </c>
      <c r="AE17" s="32">
        <v>453066.68347140576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915504.53350000002</v>
      </c>
      <c r="D20" s="24">
        <v>745928.0512000001</v>
      </c>
      <c r="E20" s="24">
        <v>705127.299</v>
      </c>
      <c r="F20" s="24">
        <v>714257.16771521256</v>
      </c>
      <c r="G20" s="24">
        <v>590942.85415413568</v>
      </c>
      <c r="H20" s="24">
        <v>470427.39987129986</v>
      </c>
      <c r="I20" s="24">
        <v>380426.9271205276</v>
      </c>
      <c r="J20" s="24">
        <v>429723.74283027463</v>
      </c>
      <c r="K20" s="24">
        <v>250648.78842523164</v>
      </c>
      <c r="L20" s="24">
        <v>234618.18785491132</v>
      </c>
      <c r="M20" s="24">
        <v>201848.27183891486</v>
      </c>
      <c r="N20" s="24">
        <v>133476.26029936463</v>
      </c>
      <c r="O20" s="24">
        <v>155182.73690955254</v>
      </c>
      <c r="P20" s="24">
        <v>130691.19723890263</v>
      </c>
      <c r="Q20" s="24">
        <v>70752.077999999994</v>
      </c>
      <c r="R20" s="24">
        <v>83345.787400000001</v>
      </c>
      <c r="S20" s="24">
        <v>85170.298599999995</v>
      </c>
      <c r="T20" s="24">
        <v>80264.9568</v>
      </c>
      <c r="U20" s="24">
        <v>73522.318299999999</v>
      </c>
      <c r="V20" s="24">
        <v>57226.064299999998</v>
      </c>
      <c r="W20" s="24">
        <v>49636.628299999997</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2333.8094096633231</v>
      </c>
      <c r="D22" s="24">
        <v>2209.6587058338055</v>
      </c>
      <c r="E22" s="24">
        <v>6447.4132122134533</v>
      </c>
      <c r="F22" s="24">
        <v>4007.2888637849496</v>
      </c>
      <c r="G22" s="24">
        <v>3751.5737290988359</v>
      </c>
      <c r="H22" s="24">
        <v>3618.0422207475744</v>
      </c>
      <c r="I22" s="24">
        <v>3493.8112139401442</v>
      </c>
      <c r="J22" s="24">
        <v>3389.2464227262099</v>
      </c>
      <c r="K22" s="24">
        <v>3220.5562118446851</v>
      </c>
      <c r="L22" s="24">
        <v>3100.7537072332957</v>
      </c>
      <c r="M22" s="24">
        <v>2965.95372008718</v>
      </c>
      <c r="N22" s="24">
        <v>25053.0007663367</v>
      </c>
      <c r="O22" s="24">
        <v>20100.262324228832</v>
      </c>
      <c r="P22" s="24">
        <v>40314.824319368141</v>
      </c>
      <c r="Q22" s="24">
        <v>17940.924297182191</v>
      </c>
      <c r="R22" s="24">
        <v>14755.336303164617</v>
      </c>
      <c r="S22" s="24">
        <v>51569.727712811924</v>
      </c>
      <c r="T22" s="24">
        <v>54217.692075330197</v>
      </c>
      <c r="U22" s="24">
        <v>47115.024776898659</v>
      </c>
      <c r="V22" s="24">
        <v>41181.82376610583</v>
      </c>
      <c r="W22" s="24">
        <v>34995.743353279999</v>
      </c>
      <c r="X22" s="24">
        <v>46425.888499897999</v>
      </c>
      <c r="Y22" s="24">
        <v>1049.7421061922998</v>
      </c>
      <c r="Z22" s="24">
        <v>6.0456350000000008E-4</v>
      </c>
      <c r="AA22" s="24">
        <v>6.1105716000000004E-4</v>
      </c>
      <c r="AB22" s="24">
        <v>6.1479825000000004E-4</v>
      </c>
      <c r="AC22" s="24">
        <v>5.9350353000000005E-4</v>
      </c>
      <c r="AD22" s="24">
        <v>8.2647689999999991E-4</v>
      </c>
      <c r="AE22" s="24">
        <v>7.6548696000000008E-4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3.7550663619139995</v>
      </c>
      <c r="D24" s="24">
        <v>2.7467309600000001E-4</v>
      </c>
      <c r="E24" s="24">
        <v>1344.7393261157481</v>
      </c>
      <c r="F24" s="24">
        <v>4698.0154507052903</v>
      </c>
      <c r="G24" s="24">
        <v>574.05137943213902</v>
      </c>
      <c r="H24" s="24">
        <v>1594.0124141192059</v>
      </c>
      <c r="I24" s="24">
        <v>643.41138987487</v>
      </c>
      <c r="J24" s="24">
        <v>991.40391673747808</v>
      </c>
      <c r="K24" s="24">
        <v>2.8792792599999987E-4</v>
      </c>
      <c r="L24" s="24">
        <v>2.8697729100000003E-4</v>
      </c>
      <c r="M24" s="24">
        <v>3.0266702200000003E-4</v>
      </c>
      <c r="N24" s="24">
        <v>2821.9262980992098</v>
      </c>
      <c r="O24" s="24">
        <v>1629.9569478582471</v>
      </c>
      <c r="P24" s="24">
        <v>1517.169091718368</v>
      </c>
      <c r="Q24" s="24">
        <v>2953.9652593810201</v>
      </c>
      <c r="R24" s="24">
        <v>1527.7965276831339</v>
      </c>
      <c r="S24" s="24">
        <v>10688.403497233699</v>
      </c>
      <c r="T24" s="24">
        <v>4052.6990884014799</v>
      </c>
      <c r="U24" s="24">
        <v>56686.458895529744</v>
      </c>
      <c r="V24" s="24">
        <v>87107.944383505848</v>
      </c>
      <c r="W24" s="24">
        <v>35721.097736078096</v>
      </c>
      <c r="X24" s="24">
        <v>48682.640390801498</v>
      </c>
      <c r="Y24" s="24">
        <v>122809.3266349168</v>
      </c>
      <c r="Z24" s="24">
        <v>53013.184313508333</v>
      </c>
      <c r="AA24" s="24">
        <v>57335.017309932322</v>
      </c>
      <c r="AB24" s="24">
        <v>82242.016418354906</v>
      </c>
      <c r="AC24" s="24">
        <v>119069.03250990259</v>
      </c>
      <c r="AD24" s="24">
        <v>219833.30491766523</v>
      </c>
      <c r="AE24" s="24">
        <v>225581.43688065285</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917842.09797602519</v>
      </c>
      <c r="D31" s="32">
        <v>748137.71018050704</v>
      </c>
      <c r="E31" s="32">
        <v>712919.45153832913</v>
      </c>
      <c r="F31" s="32">
        <v>722962.47202970285</v>
      </c>
      <c r="G31" s="32">
        <v>595268.47926266666</v>
      </c>
      <c r="H31" s="32">
        <v>475639.45450616663</v>
      </c>
      <c r="I31" s="32">
        <v>384564.14972434263</v>
      </c>
      <c r="J31" s="32">
        <v>434104.39316973829</v>
      </c>
      <c r="K31" s="32">
        <v>253869.34492500426</v>
      </c>
      <c r="L31" s="32">
        <v>237718.94184912191</v>
      </c>
      <c r="M31" s="32">
        <v>204814.22586166908</v>
      </c>
      <c r="N31" s="32">
        <v>161351.18736380053</v>
      </c>
      <c r="O31" s="32">
        <v>176912.9561816396</v>
      </c>
      <c r="P31" s="32">
        <v>172523.19064998915</v>
      </c>
      <c r="Q31" s="32">
        <v>91646.967556563206</v>
      </c>
      <c r="R31" s="32">
        <v>99628.920230847754</v>
      </c>
      <c r="S31" s="32">
        <v>147428.42981004561</v>
      </c>
      <c r="T31" s="32">
        <v>138535.34796373168</v>
      </c>
      <c r="U31" s="32">
        <v>177323.80197242839</v>
      </c>
      <c r="V31" s="32">
        <v>185515.83244961168</v>
      </c>
      <c r="W31" s="32">
        <v>120353.46938935808</v>
      </c>
      <c r="X31" s="32">
        <v>95108.528890699497</v>
      </c>
      <c r="Y31" s="32">
        <v>123859.06874110909</v>
      </c>
      <c r="Z31" s="32">
        <v>53013.184918071835</v>
      </c>
      <c r="AA31" s="32">
        <v>57335.017920989485</v>
      </c>
      <c r="AB31" s="32">
        <v>82242.017033153155</v>
      </c>
      <c r="AC31" s="32">
        <v>119069.03310340612</v>
      </c>
      <c r="AD31" s="32">
        <v>219833.30574414213</v>
      </c>
      <c r="AE31" s="32">
        <v>225581.43764613982</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812893.05039999995</v>
      </c>
      <c r="D34" s="24">
        <v>718556.37439999997</v>
      </c>
      <c r="E34" s="24">
        <v>720115.4719</v>
      </c>
      <c r="F34" s="24">
        <v>608306.51996661571</v>
      </c>
      <c r="G34" s="24">
        <v>582639.72783064377</v>
      </c>
      <c r="H34" s="24">
        <v>543379.67939696519</v>
      </c>
      <c r="I34" s="24">
        <v>487991.56581936806</v>
      </c>
      <c r="J34" s="24">
        <v>469939.75413388514</v>
      </c>
      <c r="K34" s="24">
        <v>425702.97661972017</v>
      </c>
      <c r="L34" s="24">
        <v>392050.96184672031</v>
      </c>
      <c r="M34" s="24">
        <v>367574.86619464814</v>
      </c>
      <c r="N34" s="24">
        <v>373371.07061939227</v>
      </c>
      <c r="O34" s="24">
        <v>367501.012806135</v>
      </c>
      <c r="P34" s="24">
        <v>332716.74457360402</v>
      </c>
      <c r="Q34" s="24">
        <v>315957.18699999998</v>
      </c>
      <c r="R34" s="24">
        <v>265414.7904</v>
      </c>
      <c r="S34" s="24">
        <v>189046.4761</v>
      </c>
      <c r="T34" s="24">
        <v>183729.0226</v>
      </c>
      <c r="U34" s="24">
        <v>166467.42615000001</v>
      </c>
      <c r="V34" s="24">
        <v>156359.0956</v>
      </c>
      <c r="W34" s="24">
        <v>145223.59455000001</v>
      </c>
      <c r="X34" s="24">
        <v>129869.29045</v>
      </c>
      <c r="Y34" s="24">
        <v>96651.915759999989</v>
      </c>
      <c r="Z34" s="24">
        <v>75378.459439999991</v>
      </c>
      <c r="AA34" s="24">
        <v>58550.216</v>
      </c>
      <c r="AB34" s="24">
        <v>40335.171299999995</v>
      </c>
      <c r="AC34" s="24">
        <v>36769.937250000003</v>
      </c>
      <c r="AD34" s="24">
        <v>34571.17699</v>
      </c>
      <c r="AE34" s="24">
        <v>29507.497139999999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89909.451352555028</v>
      </c>
      <c r="D36" s="24">
        <v>87630.039349400089</v>
      </c>
      <c r="E36" s="24">
        <v>92241.015650520072</v>
      </c>
      <c r="F36" s="24">
        <v>102631.89547085471</v>
      </c>
      <c r="G36" s="24">
        <v>92773.921116045298</v>
      </c>
      <c r="H36" s="24">
        <v>89355.651159449524</v>
      </c>
      <c r="I36" s="24">
        <v>84330.899553709329</v>
      </c>
      <c r="J36" s="24">
        <v>87347.970365982401</v>
      </c>
      <c r="K36" s="24">
        <v>73846.378655577922</v>
      </c>
      <c r="L36" s="24">
        <v>77267.382251141797</v>
      </c>
      <c r="M36" s="24">
        <v>86214.140666678271</v>
      </c>
      <c r="N36" s="24">
        <v>140940.74273451781</v>
      </c>
      <c r="O36" s="24">
        <v>151395.58073314681</v>
      </c>
      <c r="P36" s="24">
        <v>138737.50121890337</v>
      </c>
      <c r="Q36" s="24">
        <v>110518.49120700972</v>
      </c>
      <c r="R36" s="24">
        <v>96101.736711033416</v>
      </c>
      <c r="S36" s="24">
        <v>130219.95535325054</v>
      </c>
      <c r="T36" s="24">
        <v>120511.9423395045</v>
      </c>
      <c r="U36" s="24">
        <v>95466.071479362203</v>
      </c>
      <c r="V36" s="24">
        <v>96079.166458890497</v>
      </c>
      <c r="W36" s="24">
        <v>94333.14648725072</v>
      </c>
      <c r="X36" s="24">
        <v>104385.1325930178</v>
      </c>
      <c r="Y36" s="24">
        <v>93923.431554204944</v>
      </c>
      <c r="Z36" s="24">
        <v>83367.860517626104</v>
      </c>
      <c r="AA36" s="24">
        <v>45556.736555767238</v>
      </c>
      <c r="AB36" s="24">
        <v>30891.154533492099</v>
      </c>
      <c r="AC36" s="24">
        <v>29713.728502668739</v>
      </c>
      <c r="AD36" s="24">
        <v>28387.04446886346</v>
      </c>
      <c r="AE36" s="24">
        <v>27195.774440635101</v>
      </c>
    </row>
    <row r="37" spans="1:31" x14ac:dyDescent="0.35">
      <c r="A37" s="28" t="s">
        <v>131</v>
      </c>
      <c r="B37" s="28" t="s">
        <v>32</v>
      </c>
      <c r="C37" s="24">
        <v>2287.0472</v>
      </c>
      <c r="D37" s="24">
        <v>2233.7865000000002</v>
      </c>
      <c r="E37" s="24">
        <v>4294.1459999999997</v>
      </c>
      <c r="F37" s="24">
        <v>4360.9949999999999</v>
      </c>
      <c r="G37" s="24">
        <v>4343.0879999999997</v>
      </c>
      <c r="H37" s="24">
        <v>4180.1147999999994</v>
      </c>
      <c r="I37" s="24">
        <v>3822.5882000000001</v>
      </c>
      <c r="J37" s="24">
        <v>3557.799</v>
      </c>
      <c r="K37" s="24">
        <v>3423.3052000000002</v>
      </c>
      <c r="L37" s="24">
        <v>3453.2755000000002</v>
      </c>
      <c r="M37" s="24">
        <v>3452.0257999999999</v>
      </c>
      <c r="N37" s="24">
        <v>3331.5405000000001</v>
      </c>
      <c r="O37" s="24">
        <v>3120.7077999999997</v>
      </c>
      <c r="P37" s="24">
        <v>2903.9517999999998</v>
      </c>
      <c r="Q37" s="24">
        <v>2750.4434999999999</v>
      </c>
      <c r="R37" s="24">
        <v>2598.7399999999998</v>
      </c>
      <c r="S37" s="24">
        <v>6628.5794999999998</v>
      </c>
      <c r="T37" s="24">
        <v>5608.8770000000004</v>
      </c>
      <c r="U37" s="24">
        <v>5183.7415000000001</v>
      </c>
      <c r="V37" s="24">
        <v>5161.0275000000001</v>
      </c>
      <c r="W37" s="24">
        <v>5675.9679999999998</v>
      </c>
      <c r="X37" s="24">
        <v>6508.7105000000001</v>
      </c>
      <c r="Y37" s="24">
        <v>5883.6745000000001</v>
      </c>
      <c r="Z37" s="24">
        <v>4825.9184999999998</v>
      </c>
      <c r="AA37" s="24">
        <v>6029.509</v>
      </c>
      <c r="AB37" s="24">
        <v>0</v>
      </c>
      <c r="AC37" s="24">
        <v>0</v>
      </c>
      <c r="AD37" s="24">
        <v>0</v>
      </c>
      <c r="AE37" s="24">
        <v>0</v>
      </c>
    </row>
    <row r="38" spans="1:31" x14ac:dyDescent="0.35">
      <c r="A38" s="28" t="s">
        <v>131</v>
      </c>
      <c r="B38" s="28" t="s">
        <v>66</v>
      </c>
      <c r="C38" s="24">
        <v>4.9127258899999988E-4</v>
      </c>
      <c r="D38" s="24">
        <v>4.8379225499999988E-4</v>
      </c>
      <c r="E38" s="24">
        <v>52.797448554326998</v>
      </c>
      <c r="F38" s="24">
        <v>2583.4131806941286</v>
      </c>
      <c r="G38" s="24">
        <v>482.29753404209595</v>
      </c>
      <c r="H38" s="24">
        <v>760.17695164581198</v>
      </c>
      <c r="I38" s="24">
        <v>1228.1927975621409</v>
      </c>
      <c r="J38" s="24">
        <v>4752.8183755571536</v>
      </c>
      <c r="K38" s="24">
        <v>401.29725700823604</v>
      </c>
      <c r="L38" s="24">
        <v>614.86788309540793</v>
      </c>
      <c r="M38" s="24">
        <v>2017.1236110478401</v>
      </c>
      <c r="N38" s="24">
        <v>13184.838630452521</v>
      </c>
      <c r="O38" s="24">
        <v>6543.0856890174964</v>
      </c>
      <c r="P38" s="24">
        <v>2716.0516927715048</v>
      </c>
      <c r="Q38" s="24">
        <v>3417.631454546025</v>
      </c>
      <c r="R38" s="24">
        <v>8224.825235200271</v>
      </c>
      <c r="S38" s="24">
        <v>43680.107219906145</v>
      </c>
      <c r="T38" s="24">
        <v>29057.2943579899</v>
      </c>
      <c r="U38" s="24">
        <v>60931.572873478261</v>
      </c>
      <c r="V38" s="24">
        <v>58375.239386526293</v>
      </c>
      <c r="W38" s="24">
        <v>45561.555204177639</v>
      </c>
      <c r="X38" s="24">
        <v>69455.670821015359</v>
      </c>
      <c r="Y38" s="24">
        <v>73820.182553951672</v>
      </c>
      <c r="Z38" s="24">
        <v>63271.176318404694</v>
      </c>
      <c r="AA38" s="24">
        <v>94023.452434490697</v>
      </c>
      <c r="AB38" s="24">
        <v>150375.39956378069</v>
      </c>
      <c r="AC38" s="24">
        <v>127456.15150908769</v>
      </c>
      <c r="AD38" s="24">
        <v>124832.87595018053</v>
      </c>
      <c r="AE38" s="24">
        <v>104997.01491103256</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905089.54944382759</v>
      </c>
      <c r="D45" s="32">
        <v>808420.20073319238</v>
      </c>
      <c r="E45" s="32">
        <v>816703.43099907436</v>
      </c>
      <c r="F45" s="32">
        <v>717882.82361816452</v>
      </c>
      <c r="G45" s="32">
        <v>680239.03448073112</v>
      </c>
      <c r="H45" s="32">
        <v>637675.62230806041</v>
      </c>
      <c r="I45" s="32">
        <v>577373.24637063954</v>
      </c>
      <c r="J45" s="32">
        <v>565598.34187542473</v>
      </c>
      <c r="K45" s="32">
        <v>503373.95773230639</v>
      </c>
      <c r="L45" s="32">
        <v>473386.48748095753</v>
      </c>
      <c r="M45" s="32">
        <v>459258.15627237427</v>
      </c>
      <c r="N45" s="32">
        <v>530828.19248436263</v>
      </c>
      <c r="O45" s="32">
        <v>528560.38702829927</v>
      </c>
      <c r="P45" s="32">
        <v>477074.2492852789</v>
      </c>
      <c r="Q45" s="32">
        <v>432643.75316155568</v>
      </c>
      <c r="R45" s="32">
        <v>372340.09234623372</v>
      </c>
      <c r="S45" s="32">
        <v>369575.11817315663</v>
      </c>
      <c r="T45" s="32">
        <v>338907.13629749441</v>
      </c>
      <c r="U45" s="32">
        <v>328048.81200284045</v>
      </c>
      <c r="V45" s="32">
        <v>315974.52894541679</v>
      </c>
      <c r="W45" s="32">
        <v>290794.26424142835</v>
      </c>
      <c r="X45" s="32">
        <v>310218.80436403316</v>
      </c>
      <c r="Y45" s="32">
        <v>270279.20436815661</v>
      </c>
      <c r="Z45" s="32">
        <v>226843.41477603081</v>
      </c>
      <c r="AA45" s="32">
        <v>204159.91399025795</v>
      </c>
      <c r="AB45" s="32">
        <v>221601.72539727279</v>
      </c>
      <c r="AC45" s="32">
        <v>193939.81726175646</v>
      </c>
      <c r="AD45" s="32">
        <v>187791.09740904398</v>
      </c>
      <c r="AE45" s="32">
        <v>161700.28649166768</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229248.52943999998</v>
      </c>
      <c r="D49" s="24">
        <v>209300.17110000001</v>
      </c>
      <c r="E49" s="24">
        <v>201245.52196000001</v>
      </c>
      <c r="F49" s="24">
        <v>148805.30100330425</v>
      </c>
      <c r="G49" s="24">
        <v>149557.04493969693</v>
      </c>
      <c r="H49" s="24">
        <v>137366.59225220111</v>
      </c>
      <c r="I49" s="24">
        <v>126678.39740206765</v>
      </c>
      <c r="J49" s="24">
        <v>119468.90930062179</v>
      </c>
      <c r="K49" s="24">
        <v>103708.8233630758</v>
      </c>
      <c r="L49" s="24">
        <v>105547.04334921909</v>
      </c>
      <c r="M49" s="24">
        <v>98966.840042410506</v>
      </c>
      <c r="N49" s="24">
        <v>93172.438090000011</v>
      </c>
      <c r="O49" s="24">
        <v>91002.930410000001</v>
      </c>
      <c r="P49" s="24">
        <v>84244.001480000006</v>
      </c>
      <c r="Q49" s="24">
        <v>84787.737759999989</v>
      </c>
      <c r="R49" s="24">
        <v>76677.775389999995</v>
      </c>
      <c r="S49" s="24">
        <v>67431.289359999995</v>
      </c>
      <c r="T49" s="24">
        <v>67671.660919999995</v>
      </c>
      <c r="U49" s="24">
        <v>56830.520530000002</v>
      </c>
      <c r="V49" s="24">
        <v>56922.382299999997</v>
      </c>
      <c r="W49" s="24">
        <v>60258.71344</v>
      </c>
      <c r="X49" s="24">
        <v>56834.757620000004</v>
      </c>
      <c r="Y49" s="24">
        <v>51552.418680000002</v>
      </c>
      <c r="Z49" s="24">
        <v>49822.881030000004</v>
      </c>
      <c r="AA49" s="24">
        <v>46981.128700000001</v>
      </c>
      <c r="AB49" s="24">
        <v>45440.460899999998</v>
      </c>
      <c r="AC49" s="24">
        <v>28690.081939999996</v>
      </c>
      <c r="AD49" s="24">
        <v>0</v>
      </c>
      <c r="AE49" s="24">
        <v>0</v>
      </c>
    </row>
    <row r="50" spans="1:31" x14ac:dyDescent="0.35">
      <c r="A50" s="28" t="s">
        <v>132</v>
      </c>
      <c r="B50" s="28" t="s">
        <v>20</v>
      </c>
      <c r="C50" s="24">
        <v>1.4559257E-4</v>
      </c>
      <c r="D50" s="24">
        <v>1.4289031999999998E-4</v>
      </c>
      <c r="E50" s="24">
        <v>1.4812501E-4</v>
      </c>
      <c r="F50" s="24">
        <v>1.6694729999999999E-4</v>
      </c>
      <c r="G50" s="24">
        <v>1.6255898999999999E-4</v>
      </c>
      <c r="H50" s="24">
        <v>1.5509496999999999E-4</v>
      </c>
      <c r="I50" s="24">
        <v>1.5638775999999999E-4</v>
      </c>
      <c r="J50" s="24">
        <v>1.6329038000000002E-4</v>
      </c>
      <c r="K50" s="24">
        <v>1.5767139999999999E-4</v>
      </c>
      <c r="L50" s="24">
        <v>1.5367590000000002E-4</v>
      </c>
      <c r="M50" s="24">
        <v>1.6318214000000001E-4</v>
      </c>
      <c r="N50" s="24">
        <v>2.3659836E-4</v>
      </c>
      <c r="O50" s="24">
        <v>2.2865857000000002E-4</v>
      </c>
      <c r="P50" s="24">
        <v>2.2208040000000002E-4</v>
      </c>
      <c r="Q50" s="24">
        <v>2.1034145E-4</v>
      </c>
      <c r="R50" s="24">
        <v>2.0889387E-4</v>
      </c>
      <c r="S50" s="24">
        <v>2.6083758E-4</v>
      </c>
      <c r="T50" s="24">
        <v>2.6855820000000003E-4</v>
      </c>
      <c r="U50" s="24">
        <v>3.4001309999999999E-4</v>
      </c>
      <c r="V50" s="24">
        <v>3.183978E-4</v>
      </c>
      <c r="W50" s="24">
        <v>3.5886246E-4</v>
      </c>
      <c r="X50" s="24">
        <v>3.5964804999999997E-4</v>
      </c>
      <c r="Y50" s="24">
        <v>3.4360131999999999E-4</v>
      </c>
      <c r="Z50" s="24">
        <v>3.0546056999999996E-4</v>
      </c>
      <c r="AA50" s="24">
        <v>3.0286439999999999E-4</v>
      </c>
      <c r="AB50" s="24">
        <v>2.9508716000000004E-4</v>
      </c>
      <c r="AC50" s="24">
        <v>3.1114693999999998E-4</v>
      </c>
      <c r="AD50" s="24">
        <v>6.9444849999999905E-4</v>
      </c>
      <c r="AE50" s="24">
        <v>6.5321879999999995E-4</v>
      </c>
    </row>
    <row r="51" spans="1:31" x14ac:dyDescent="0.35">
      <c r="A51" s="28" t="s">
        <v>132</v>
      </c>
      <c r="B51" s="28" t="s">
        <v>32</v>
      </c>
      <c r="C51" s="24">
        <v>731.41774999999996</v>
      </c>
      <c r="D51" s="24">
        <v>241.50806</v>
      </c>
      <c r="E51" s="24">
        <v>815.86609999999996</v>
      </c>
      <c r="F51" s="24">
        <v>968.75959999999998</v>
      </c>
      <c r="G51" s="24">
        <v>332.01015999999998</v>
      </c>
      <c r="H51" s="24">
        <v>966.1031999999999</v>
      </c>
      <c r="I51" s="24">
        <v>425.14075000000003</v>
      </c>
      <c r="J51" s="24">
        <v>1098.3665000000001</v>
      </c>
      <c r="K51" s="24">
        <v>6.0655200000000002E-5</v>
      </c>
      <c r="L51" s="24">
        <v>39.886099999999999</v>
      </c>
      <c r="M51" s="24">
        <v>6.8067290000000004E-5</v>
      </c>
      <c r="N51" s="24">
        <v>1282.2323999999999</v>
      </c>
      <c r="O51" s="24">
        <v>553.66506000000004</v>
      </c>
      <c r="P51" s="24">
        <v>493.91</v>
      </c>
      <c r="Q51" s="24">
        <v>1343.9684</v>
      </c>
      <c r="R51" s="24">
        <v>598.85329999999999</v>
      </c>
      <c r="S51" s="24">
        <v>4051.3042</v>
      </c>
      <c r="T51" s="24">
        <v>970.91425000000004</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696.99042730122301</v>
      </c>
      <c r="D52" s="24">
        <v>4.2448532099999985E-4</v>
      </c>
      <c r="E52" s="24">
        <v>748.40518530396287</v>
      </c>
      <c r="F52" s="24">
        <v>170.89056806295497</v>
      </c>
      <c r="G52" s="24">
        <v>5.4780687899999971E-4</v>
      </c>
      <c r="H52" s="24">
        <v>210.26877002690199</v>
      </c>
      <c r="I52" s="24">
        <v>122.17906078377889</v>
      </c>
      <c r="J52" s="24">
        <v>5.5929028899999998E-4</v>
      </c>
      <c r="K52" s="24">
        <v>5.271351009999999E-4</v>
      </c>
      <c r="L52" s="24">
        <v>5.1533459799999977E-4</v>
      </c>
      <c r="M52" s="24">
        <v>5.4533422399999961E-4</v>
      </c>
      <c r="N52" s="24">
        <v>2693.1225095525992</v>
      </c>
      <c r="O52" s="24">
        <v>841.258182438826</v>
      </c>
      <c r="P52" s="24">
        <v>1157.798993089574</v>
      </c>
      <c r="Q52" s="24">
        <v>557.45372447138004</v>
      </c>
      <c r="R52" s="24">
        <v>57.952656531973012</v>
      </c>
      <c r="S52" s="24">
        <v>2224.1619529315799</v>
      </c>
      <c r="T52" s="24">
        <v>538.236614421848</v>
      </c>
      <c r="U52" s="24">
        <v>10771.546918342632</v>
      </c>
      <c r="V52" s="24">
        <v>5346.4599577201698</v>
      </c>
      <c r="W52" s="24">
        <v>2472.5233545825095</v>
      </c>
      <c r="X52" s="24">
        <v>788.01966993239</v>
      </c>
      <c r="Y52" s="24">
        <v>12142.451999770308</v>
      </c>
      <c r="Z52" s="24">
        <v>7776.1495651797095</v>
      </c>
      <c r="AA52" s="24">
        <v>7090.0469298397211</v>
      </c>
      <c r="AB52" s="24">
        <v>5582.7440658565511</v>
      </c>
      <c r="AC52" s="24">
        <v>2454.3381304310901</v>
      </c>
      <c r="AD52" s="24">
        <v>17792.64984058946</v>
      </c>
      <c r="AE52" s="24">
        <v>23115.23681754636</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230676.93776289379</v>
      </c>
      <c r="D59" s="32">
        <v>209541.67972737565</v>
      </c>
      <c r="E59" s="32">
        <v>202809.79339342902</v>
      </c>
      <c r="F59" s="32">
        <v>149944.95133831451</v>
      </c>
      <c r="G59" s="32">
        <v>149889.0558100628</v>
      </c>
      <c r="H59" s="32">
        <v>138542.96437732302</v>
      </c>
      <c r="I59" s="32">
        <v>127225.7173692392</v>
      </c>
      <c r="J59" s="32">
        <v>120567.27652320245</v>
      </c>
      <c r="K59" s="32">
        <v>103708.8241085375</v>
      </c>
      <c r="L59" s="32">
        <v>105586.93011822959</v>
      </c>
      <c r="M59" s="32">
        <v>98966.840818994169</v>
      </c>
      <c r="N59" s="32">
        <v>97147.793236150959</v>
      </c>
      <c r="O59" s="32">
        <v>92397.853881097399</v>
      </c>
      <c r="P59" s="32">
        <v>85895.710695169983</v>
      </c>
      <c r="Q59" s="32">
        <v>86689.160094812818</v>
      </c>
      <c r="R59" s="32">
        <v>77334.58155542583</v>
      </c>
      <c r="S59" s="32">
        <v>73706.755773769153</v>
      </c>
      <c r="T59" s="32">
        <v>69180.812052980051</v>
      </c>
      <c r="U59" s="32">
        <v>67602.067788355736</v>
      </c>
      <c r="V59" s="32">
        <v>62268.842576117968</v>
      </c>
      <c r="W59" s="32">
        <v>62731.23715344497</v>
      </c>
      <c r="X59" s="32">
        <v>57622.77764958045</v>
      </c>
      <c r="Y59" s="32">
        <v>63694.871023371634</v>
      </c>
      <c r="Z59" s="32">
        <v>57599.030900640282</v>
      </c>
      <c r="AA59" s="32">
        <v>54071.175932704122</v>
      </c>
      <c r="AB59" s="32">
        <v>51023.205260943709</v>
      </c>
      <c r="AC59" s="32">
        <v>31144.420381578027</v>
      </c>
      <c r="AD59" s="32">
        <v>17792.650535037959</v>
      </c>
      <c r="AE59" s="32">
        <v>23115.237470765162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93006.248155885289</v>
      </c>
      <c r="D64" s="24">
        <v>87376.272146398318</v>
      </c>
      <c r="E64" s="24">
        <v>39790.652181181104</v>
      </c>
      <c r="F64" s="24">
        <v>30897.068171964718</v>
      </c>
      <c r="G64" s="24">
        <v>29484.44016944008</v>
      </c>
      <c r="H64" s="24">
        <v>28334.80216113877</v>
      </c>
      <c r="I64" s="24">
        <v>27103.76415649776</v>
      </c>
      <c r="J64" s="24">
        <v>26201.440165933389</v>
      </c>
      <c r="K64" s="24">
        <v>24885.272157883748</v>
      </c>
      <c r="L64" s="24">
        <v>23780.190154549848</v>
      </c>
      <c r="M64" s="24">
        <v>22773.4081660665</v>
      </c>
      <c r="N64" s="24">
        <v>32344.69825319856</v>
      </c>
      <c r="O64" s="24">
        <v>30587.41625246283</v>
      </c>
      <c r="P64" s="24">
        <v>45830.592244096515</v>
      </c>
      <c r="Q64" s="24">
        <v>19327.68822899443</v>
      </c>
      <c r="R64" s="24">
        <v>19980.38822947866</v>
      </c>
      <c r="S64" s="24">
        <v>2.9735415999999996E-4</v>
      </c>
      <c r="T64" s="24">
        <v>2.8885767000000004E-4</v>
      </c>
      <c r="U64" s="24">
        <v>3.2546540000000002E-4</v>
      </c>
      <c r="V64" s="24">
        <v>3.0393660000000003E-4</v>
      </c>
      <c r="W64" s="24">
        <v>4.9518050000000007E-4</v>
      </c>
      <c r="X64" s="24">
        <v>5.0065890000000005E-4</v>
      </c>
      <c r="Y64" s="24">
        <v>4.832967E-4</v>
      </c>
      <c r="Z64" s="24">
        <v>4.2286386999999999E-4</v>
      </c>
      <c r="AA64" s="24">
        <v>4.2234646999999995E-4</v>
      </c>
      <c r="AB64" s="24">
        <v>4.131518E-4</v>
      </c>
      <c r="AC64" s="24">
        <v>3.9738639999999998E-4</v>
      </c>
      <c r="AD64" s="24">
        <v>5.7437324999999996E-4</v>
      </c>
      <c r="AE64" s="24">
        <v>5.3393509999999996E-4</v>
      </c>
    </row>
    <row r="65" spans="1:31" x14ac:dyDescent="0.35">
      <c r="A65" s="28" t="s">
        <v>133</v>
      </c>
      <c r="B65" s="28" t="s">
        <v>32</v>
      </c>
      <c r="C65" s="24">
        <v>82555.100999999995</v>
      </c>
      <c r="D65" s="24">
        <v>79815.925000000003</v>
      </c>
      <c r="E65" s="24">
        <v>72254.343999999997</v>
      </c>
      <c r="F65" s="24">
        <v>7799.9816900000005</v>
      </c>
      <c r="G65" s="24">
        <v>7425.0780999999997</v>
      </c>
      <c r="H65" s="24">
        <v>7065.9325499999995</v>
      </c>
      <c r="I65" s="24">
        <v>6714.6524400000008</v>
      </c>
      <c r="J65" s="24">
        <v>6558.3358899999994</v>
      </c>
      <c r="K65" s="24">
        <v>6233.00216</v>
      </c>
      <c r="L65" s="24">
        <v>5889.0283399999998</v>
      </c>
      <c r="M65" s="24">
        <v>5678.9859000000006</v>
      </c>
      <c r="N65" s="24">
        <v>8295.0687999999991</v>
      </c>
      <c r="O65" s="24">
        <v>5334.84411</v>
      </c>
      <c r="P65" s="24">
        <v>14704.5334</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3762.2550177840562</v>
      </c>
      <c r="D66" s="24">
        <v>1825.8025999644212</v>
      </c>
      <c r="E66" s="24">
        <v>7164.3971971789861</v>
      </c>
      <c r="F66" s="24">
        <v>816.315022122497</v>
      </c>
      <c r="G66" s="24">
        <v>304.40522983874405</v>
      </c>
      <c r="H66" s="24">
        <v>988.50415651658068</v>
      </c>
      <c r="I66" s="24">
        <v>432.85374101747112</v>
      </c>
      <c r="J66" s="24">
        <v>977.7501711005807</v>
      </c>
      <c r="K66" s="24">
        <v>1.0291135959999997E-3</v>
      </c>
      <c r="L66" s="24">
        <v>102.76039692309099</v>
      </c>
      <c r="M66" s="24">
        <v>54.777746220691007</v>
      </c>
      <c r="N66" s="24">
        <v>6759.9817793818966</v>
      </c>
      <c r="O66" s="24">
        <v>4621.3162470107673</v>
      </c>
      <c r="P66" s="24">
        <v>12914.518701271047</v>
      </c>
      <c r="Q66" s="24">
        <v>5616.5612451237794</v>
      </c>
      <c r="R66" s="24">
        <v>5918.5948540093405</v>
      </c>
      <c r="S66" s="24">
        <v>22067.144536786462</v>
      </c>
      <c r="T66" s="24">
        <v>21527.827891325265</v>
      </c>
      <c r="U66" s="24">
        <v>30925.921133852542</v>
      </c>
      <c r="V66" s="24">
        <v>28821.778111402091</v>
      </c>
      <c r="W66" s="24">
        <v>21659.052992745874</v>
      </c>
      <c r="X66" s="24">
        <v>30193.311592376438</v>
      </c>
      <c r="Y66" s="24">
        <v>39945.526031176276</v>
      </c>
      <c r="Z66" s="24">
        <v>13958.564503493699</v>
      </c>
      <c r="AA66" s="24">
        <v>11318.144003020459</v>
      </c>
      <c r="AB66" s="24">
        <v>17249.007635338126</v>
      </c>
      <c r="AC66" s="24">
        <v>21933.197906527679</v>
      </c>
      <c r="AD66" s="24">
        <v>42993.1118004046</v>
      </c>
      <c r="AE66" s="24">
        <v>42314.885858260546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179323.60417366933</v>
      </c>
      <c r="D73" s="32">
        <v>169017.99974636274</v>
      </c>
      <c r="E73" s="32">
        <v>119209.3933783601</v>
      </c>
      <c r="F73" s="32">
        <v>39513.364884087219</v>
      </c>
      <c r="G73" s="32">
        <v>37213.923499278826</v>
      </c>
      <c r="H73" s="32">
        <v>36389.238867655353</v>
      </c>
      <c r="I73" s="32">
        <v>34251.270337515227</v>
      </c>
      <c r="J73" s="32">
        <v>33737.526227033966</v>
      </c>
      <c r="K73" s="32">
        <v>31118.275346997343</v>
      </c>
      <c r="L73" s="32">
        <v>29771.97889147294</v>
      </c>
      <c r="M73" s="32">
        <v>28507.17181228719</v>
      </c>
      <c r="N73" s="32">
        <v>47399.748832580452</v>
      </c>
      <c r="O73" s="32">
        <v>40543.576609473603</v>
      </c>
      <c r="P73" s="32">
        <v>73449.64434536756</v>
      </c>
      <c r="Q73" s="32">
        <v>24944.249474118209</v>
      </c>
      <c r="R73" s="32">
        <v>25898.983083488001</v>
      </c>
      <c r="S73" s="32">
        <v>22067.144834140621</v>
      </c>
      <c r="T73" s="32">
        <v>21527.828180182936</v>
      </c>
      <c r="U73" s="32">
        <v>30925.921459317942</v>
      </c>
      <c r="V73" s="32">
        <v>28821.778415338689</v>
      </c>
      <c r="W73" s="32">
        <v>21659.053487926372</v>
      </c>
      <c r="X73" s="32">
        <v>30193.31209303534</v>
      </c>
      <c r="Y73" s="32">
        <v>39945.526514472978</v>
      </c>
      <c r="Z73" s="32">
        <v>13958.564926357569</v>
      </c>
      <c r="AA73" s="32">
        <v>11318.144425366929</v>
      </c>
      <c r="AB73" s="32">
        <v>17249.008048489926</v>
      </c>
      <c r="AC73" s="32">
        <v>21933.19830391408</v>
      </c>
      <c r="AD73" s="32">
        <v>42993.112374777847</v>
      </c>
      <c r="AE73" s="32">
        <v>42314.886392195644</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1.516651E-4</v>
      </c>
      <c r="D78" s="24">
        <v>1.4750472000000001E-4</v>
      </c>
      <c r="E78" s="24">
        <v>1.5153207E-4</v>
      </c>
      <c r="F78" s="24">
        <v>1.4874811E-4</v>
      </c>
      <c r="G78" s="24">
        <v>1.4306289999999999E-4</v>
      </c>
      <c r="H78" s="24">
        <v>1.4084357000000001E-4</v>
      </c>
      <c r="I78" s="24">
        <v>1.4678344E-4</v>
      </c>
      <c r="J78" s="24">
        <v>1.5080019999999999E-4</v>
      </c>
      <c r="K78" s="24">
        <v>1.490505E-4</v>
      </c>
      <c r="L78" s="24">
        <v>1.4772531000000001E-4</v>
      </c>
      <c r="M78" s="24">
        <v>1.5230868999999999E-4</v>
      </c>
      <c r="N78" s="24">
        <v>1.9123014999999999E-4</v>
      </c>
      <c r="O78" s="24">
        <v>1.8439619E-4</v>
      </c>
      <c r="P78" s="24">
        <v>1.7772296000000002E-4</v>
      </c>
      <c r="Q78" s="24">
        <v>1.6979927E-4</v>
      </c>
      <c r="R78" s="24">
        <v>1.6773866E-4</v>
      </c>
      <c r="S78" s="24">
        <v>1.8693988000000001E-4</v>
      </c>
      <c r="T78" s="24">
        <v>1.87494499999999E-4</v>
      </c>
      <c r="U78" s="24">
        <v>2.0293381999999998E-4</v>
      </c>
      <c r="V78" s="24">
        <v>1.9153139999999999E-4</v>
      </c>
      <c r="W78" s="24">
        <v>2.1202541999999999E-4</v>
      </c>
      <c r="X78" s="24">
        <v>2.0687464999999999E-4</v>
      </c>
      <c r="Y78" s="24">
        <v>1.9819002999999999E-4</v>
      </c>
      <c r="Z78" s="24">
        <v>1.8263887000000002E-4</v>
      </c>
      <c r="AA78" s="24">
        <v>1.7730612000000002E-4</v>
      </c>
      <c r="AB78" s="24">
        <v>1.8911144E-4</v>
      </c>
      <c r="AC78" s="24">
        <v>1.8631929000000001E-4</v>
      </c>
      <c r="AD78" s="24">
        <v>2.4435921000000001E-4</v>
      </c>
      <c r="AE78" s="24">
        <v>2.3261747E-4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1.8320672299999998E-4</v>
      </c>
      <c r="D80" s="24">
        <v>1.7531060700000001E-4</v>
      </c>
      <c r="E80" s="24">
        <v>1.8068420000000001E-4</v>
      </c>
      <c r="F80" s="24">
        <v>1.7974886999999989E-4</v>
      </c>
      <c r="G80" s="24">
        <v>1.7659223499999989E-4</v>
      </c>
      <c r="H80" s="24">
        <v>1.7856506799999999E-4</v>
      </c>
      <c r="I80" s="24">
        <v>1.8317694700000002E-4</v>
      </c>
      <c r="J80" s="24">
        <v>1.8822711400000002E-4</v>
      </c>
      <c r="K80" s="24">
        <v>1.8740197399999992E-4</v>
      </c>
      <c r="L80" s="24">
        <v>1.8569634800000002E-4</v>
      </c>
      <c r="M80" s="24">
        <v>1.9230381899999999E-4</v>
      </c>
      <c r="N80" s="24">
        <v>132.56296771528</v>
      </c>
      <c r="O80" s="24">
        <v>31.867062394076999</v>
      </c>
      <c r="P80" s="24">
        <v>2.5228961099999994E-4</v>
      </c>
      <c r="Q80" s="24">
        <v>20.816022225492993</v>
      </c>
      <c r="R80" s="24">
        <v>2.2788874500000002E-4</v>
      </c>
      <c r="S80" s="24">
        <v>463.30992244061997</v>
      </c>
      <c r="T80" s="24">
        <v>258.57674441125999</v>
      </c>
      <c r="U80" s="24">
        <v>922.18449346300997</v>
      </c>
      <c r="V80" s="24">
        <v>53.103724141575</v>
      </c>
      <c r="W80" s="24">
        <v>32.195267726899999</v>
      </c>
      <c r="X80" s="24">
        <v>19.662770577849003</v>
      </c>
      <c r="Y80" s="24">
        <v>38.281548379210001</v>
      </c>
      <c r="Z80" s="24">
        <v>113.04435803476001</v>
      </c>
      <c r="AA80" s="24">
        <v>26.424194296660001</v>
      </c>
      <c r="AB80" s="24">
        <v>39.957215999859997</v>
      </c>
      <c r="AC80" s="24">
        <v>36.045359922820005</v>
      </c>
      <c r="AD80" s="24">
        <v>498.88952751872995</v>
      </c>
      <c r="AE80" s="24">
        <v>354.83523802002003</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3.34871823E-4</v>
      </c>
      <c r="D87" s="32">
        <v>3.2281532700000005E-4</v>
      </c>
      <c r="E87" s="32">
        <v>3.3221626999999998E-4</v>
      </c>
      <c r="F87" s="32">
        <v>3.2849697999999989E-4</v>
      </c>
      <c r="G87" s="32">
        <v>3.1965513499999986E-4</v>
      </c>
      <c r="H87" s="32">
        <v>3.1940863800000003E-4</v>
      </c>
      <c r="I87" s="32">
        <v>3.2996038699999999E-4</v>
      </c>
      <c r="J87" s="32">
        <v>3.3902731400000004E-4</v>
      </c>
      <c r="K87" s="32">
        <v>3.3645247399999995E-4</v>
      </c>
      <c r="L87" s="32">
        <v>3.3342165800000006E-4</v>
      </c>
      <c r="M87" s="32">
        <v>3.4461250899999997E-4</v>
      </c>
      <c r="N87" s="32">
        <v>132.56315894542999</v>
      </c>
      <c r="O87" s="32">
        <v>31.867246790267</v>
      </c>
      <c r="P87" s="32">
        <v>4.3001257099999996E-4</v>
      </c>
      <c r="Q87" s="32">
        <v>20.816192024762994</v>
      </c>
      <c r="R87" s="32">
        <v>3.9562740500000002E-4</v>
      </c>
      <c r="S87" s="32">
        <v>463.31010938049997</v>
      </c>
      <c r="T87" s="32">
        <v>258.57693190575998</v>
      </c>
      <c r="U87" s="32">
        <v>922.18469639682996</v>
      </c>
      <c r="V87" s="32">
        <v>53.103915672974999</v>
      </c>
      <c r="W87" s="32">
        <v>32.195479752319997</v>
      </c>
      <c r="X87" s="32">
        <v>19.662977452499003</v>
      </c>
      <c r="Y87" s="32">
        <v>38.281746569239999</v>
      </c>
      <c r="Z87" s="32">
        <v>113.04454067363001</v>
      </c>
      <c r="AA87" s="32">
        <v>26.424371602780003</v>
      </c>
      <c r="AB87" s="32">
        <v>39.957405111299998</v>
      </c>
      <c r="AC87" s="32">
        <v>36.045546242110007</v>
      </c>
      <c r="AD87" s="32">
        <v>498.88977187793995</v>
      </c>
      <c r="AE87" s="32">
        <v>354.83547063749</v>
      </c>
    </row>
  </sheetData>
  <sheetProtection algorithmName="SHA-512" hashValue="ca6FWkvpFHdqddVJXJzMaTM9LuRmfBW9fDTe68YPsjRLC+b2tkpgPaRbhOV9UvINLcNIioELlXVXBQZmxfsgGw==" saltValue="2gsRjHU21BsrNd1FFkfV5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F947F-9D17-4F03-BF50-D6410ACC564C}">
  <sheetPr codeName="Sheet23">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2.300164697069297E-4</v>
      </c>
      <c r="D8" s="24">
        <v>2.1948136413678902E-4</v>
      </c>
      <c r="E8" s="24">
        <v>2.0998907318577642E-4</v>
      </c>
      <c r="F8" s="24">
        <v>1.9981095743114012E-4</v>
      </c>
      <c r="G8" s="24">
        <v>1.9065931044999127E-4</v>
      </c>
      <c r="H8" s="24">
        <v>1.819268228760359E-4</v>
      </c>
      <c r="I8" s="24">
        <v>1.7405871825893323E-4</v>
      </c>
      <c r="J8" s="24">
        <v>1.6562213746134228E-4</v>
      </c>
      <c r="K8" s="24">
        <v>1.580363906444697E-4</v>
      </c>
      <c r="L8" s="24">
        <v>1.5079808261598458E-4</v>
      </c>
      <c r="M8" s="24">
        <v>1.4427625657997709E-4</v>
      </c>
      <c r="N8" s="24">
        <v>2.3502426162965779E-4</v>
      </c>
      <c r="O8" s="24">
        <v>2.2425979154207023E-4</v>
      </c>
      <c r="P8" s="24">
        <v>2.139883506228886E-4</v>
      </c>
      <c r="Q8" s="24">
        <v>2.0473362554757963E-4</v>
      </c>
      <c r="R8" s="24">
        <v>1.9481023997291162E-4</v>
      </c>
      <c r="S8" s="24">
        <v>3.2130870495869409E-4</v>
      </c>
      <c r="T8" s="24">
        <v>3.065922756018835E-4</v>
      </c>
      <c r="U8" s="24">
        <v>4.3811027461078649E-4</v>
      </c>
      <c r="V8" s="24">
        <v>4.1687518356231507E-4</v>
      </c>
      <c r="W8" s="24">
        <v>5.3179570964373576E-4</v>
      </c>
      <c r="X8" s="24">
        <v>5.4250593526559911E-4</v>
      </c>
      <c r="Y8" s="24">
        <v>5.1904324083390735E-4</v>
      </c>
      <c r="Z8" s="24">
        <v>4.9388534996500902E-4</v>
      </c>
      <c r="AA8" s="24">
        <v>4.8526394520780812E-4</v>
      </c>
      <c r="AB8" s="24">
        <v>3.9185251429778143E-4</v>
      </c>
      <c r="AC8" s="24">
        <v>3.8091572324573615E-4</v>
      </c>
      <c r="AD8" s="24">
        <v>5.7467521395200051E-4</v>
      </c>
      <c r="AE8" s="24">
        <v>5.4835421156794722E-4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6.4803164070158584E-4</v>
      </c>
      <c r="D10" s="24">
        <v>6.183508019499904E-4</v>
      </c>
      <c r="E10" s="24">
        <v>5.9160791311755592E-4</v>
      </c>
      <c r="F10" s="24">
        <v>5.6293283145870184E-4</v>
      </c>
      <c r="G10" s="24">
        <v>5.3714964812460444E-4</v>
      </c>
      <c r="H10" s="24">
        <v>5.1254737396064199E-4</v>
      </c>
      <c r="I10" s="24">
        <v>4.9038034935266843E-4</v>
      </c>
      <c r="J10" s="24">
        <v>4.6661174137802995E-4</v>
      </c>
      <c r="K10" s="24">
        <v>4.452402110613179E-4</v>
      </c>
      <c r="L10" s="24">
        <v>4.2484752946952075E-4</v>
      </c>
      <c r="M10" s="24">
        <v>4.0647341203406417E-4</v>
      </c>
      <c r="N10" s="24">
        <v>4.1938018836738908E-4</v>
      </c>
      <c r="O10" s="24">
        <v>4.0017193530574843E-4</v>
      </c>
      <c r="P10" s="24">
        <v>3.818434495672049E-4</v>
      </c>
      <c r="Q10" s="24">
        <v>3.6532920410820902E-4</v>
      </c>
      <c r="R10" s="24">
        <v>3.5181714430917185E-4</v>
      </c>
      <c r="S10" s="24">
        <v>5.0126155980155334E-4</v>
      </c>
      <c r="T10" s="24">
        <v>4.7830301488739472E-4</v>
      </c>
      <c r="U10" s="24">
        <v>14778.240758076707</v>
      </c>
      <c r="V10" s="24">
        <v>14061.943272671282</v>
      </c>
      <c r="W10" s="24">
        <v>16553.752010914264</v>
      </c>
      <c r="X10" s="24">
        <v>15795.564897178499</v>
      </c>
      <c r="Y10" s="24">
        <v>16498.090254025457</v>
      </c>
      <c r="Z10" s="24">
        <v>43814.358006940929</v>
      </c>
      <c r="AA10" s="24">
        <v>52408.494559946375</v>
      </c>
      <c r="AB10" s="24">
        <v>77861.351843268771</v>
      </c>
      <c r="AC10" s="24">
        <v>74493.947013969271</v>
      </c>
      <c r="AD10" s="24">
        <v>101851.24830919194</v>
      </c>
      <c r="AE10" s="24">
        <v>97186.305599849904</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7.5770402943695116E-3</v>
      </c>
      <c r="D12" s="24">
        <v>90911.090306970145</v>
      </c>
      <c r="E12" s="24">
        <v>188682.01353113609</v>
      </c>
      <c r="F12" s="24">
        <v>280498.9129039729</v>
      </c>
      <c r="G12" s="24">
        <v>413052.4189494485</v>
      </c>
      <c r="H12" s="24">
        <v>486154.81505669671</v>
      </c>
      <c r="I12" s="24">
        <v>597357.83136723284</v>
      </c>
      <c r="J12" s="24">
        <v>688563.12313770782</v>
      </c>
      <c r="K12" s="24">
        <v>955961.64391500212</v>
      </c>
      <c r="L12" s="24">
        <v>922830.47247387201</v>
      </c>
      <c r="M12" s="24">
        <v>893032.44788133423</v>
      </c>
      <c r="N12" s="24">
        <v>919251.96062035416</v>
      </c>
      <c r="O12" s="24">
        <v>905533.30286682956</v>
      </c>
      <c r="P12" s="24">
        <v>880034.19152340316</v>
      </c>
      <c r="Q12" s="24">
        <v>862730.46118362225</v>
      </c>
      <c r="R12" s="24">
        <v>892273.68866776442</v>
      </c>
      <c r="S12" s="24">
        <v>1105002.6569872971</v>
      </c>
      <c r="T12" s="24">
        <v>1096072.575736962</v>
      </c>
      <c r="U12" s="24">
        <v>1067530.3061296046</v>
      </c>
      <c r="V12" s="24">
        <v>1022073.0163635293</v>
      </c>
      <c r="W12" s="24">
        <v>1092712.6757334424</v>
      </c>
      <c r="X12" s="24">
        <v>1134053.3000689521</v>
      </c>
      <c r="Y12" s="24">
        <v>1111209.3926268441</v>
      </c>
      <c r="Z12" s="24">
        <v>1065425.2765880055</v>
      </c>
      <c r="AA12" s="24">
        <v>1055546.8862383782</v>
      </c>
      <c r="AB12" s="24">
        <v>1069140.379828932</v>
      </c>
      <c r="AC12" s="24">
        <v>1081237.3532686441</v>
      </c>
      <c r="AD12" s="24">
        <v>1059333.166242263</v>
      </c>
      <c r="AE12" s="24">
        <v>1021439.8400759486</v>
      </c>
    </row>
    <row r="13" spans="1:31" x14ac:dyDescent="0.35">
      <c r="A13" s="28" t="s">
        <v>40</v>
      </c>
      <c r="B13" s="28" t="s">
        <v>68</v>
      </c>
      <c r="C13" s="24">
        <v>7.687913625542876E-4</v>
      </c>
      <c r="D13" s="24">
        <v>1.2112309648809258E-3</v>
      </c>
      <c r="E13" s="24">
        <v>1.2420045546930503E-3</v>
      </c>
      <c r="F13" s="24">
        <v>1.3347672548472201E-3</v>
      </c>
      <c r="G13" s="24">
        <v>1.5153929824694217E-3</v>
      </c>
      <c r="H13" s="24">
        <v>1.514751969677867E-3</v>
      </c>
      <c r="I13" s="24">
        <v>2.5777494388437927E-3</v>
      </c>
      <c r="J13" s="24">
        <v>10383.574630087509</v>
      </c>
      <c r="K13" s="24">
        <v>179086.20050321735</v>
      </c>
      <c r="L13" s="24">
        <v>170883.77907470035</v>
      </c>
      <c r="M13" s="24">
        <v>163493.27223387564</v>
      </c>
      <c r="N13" s="24">
        <v>155568.79633261001</v>
      </c>
      <c r="O13" s="24">
        <v>148443.5079654466</v>
      </c>
      <c r="P13" s="24">
        <v>141644.56862063191</v>
      </c>
      <c r="Q13" s="24">
        <v>135518.62047405227</v>
      </c>
      <c r="R13" s="24">
        <v>128950.06828817463</v>
      </c>
      <c r="S13" s="24">
        <v>123043.9648127952</v>
      </c>
      <c r="T13" s="24">
        <v>117408.3633328686</v>
      </c>
      <c r="U13" s="24">
        <v>112330.60036086426</v>
      </c>
      <c r="V13" s="24">
        <v>106885.9659293601</v>
      </c>
      <c r="W13" s="24">
        <v>107114.34075859326</v>
      </c>
      <c r="X13" s="24">
        <v>177504.64719986494</v>
      </c>
      <c r="Y13" s="24">
        <v>172400.09749669765</v>
      </c>
      <c r="Z13" s="24">
        <v>164043.90961600922</v>
      </c>
      <c r="AA13" s="24">
        <v>157475.28161133701</v>
      </c>
      <c r="AB13" s="24">
        <v>213279.14546961224</v>
      </c>
      <c r="AC13" s="24">
        <v>204055.09384349678</v>
      </c>
      <c r="AD13" s="24">
        <v>225485.56750918101</v>
      </c>
      <c r="AE13" s="24">
        <v>226557.92285343292</v>
      </c>
    </row>
    <row r="14" spans="1:31" x14ac:dyDescent="0.35">
      <c r="A14" s="28" t="s">
        <v>40</v>
      </c>
      <c r="B14" s="28" t="s">
        <v>36</v>
      </c>
      <c r="C14" s="24">
        <v>1.3493993394753771E-3</v>
      </c>
      <c r="D14" s="24">
        <v>1.2875947890631199E-3</v>
      </c>
      <c r="E14" s="24">
        <v>1.2319079456134989E-3</v>
      </c>
      <c r="F14" s="24">
        <v>1.1721976879353879E-3</v>
      </c>
      <c r="G14" s="24">
        <v>1.1185092437678529E-3</v>
      </c>
      <c r="H14" s="24">
        <v>1.100712215176476E-3</v>
      </c>
      <c r="I14" s="24">
        <v>1.1807023057220209E-3</v>
      </c>
      <c r="J14" s="24">
        <v>1.270149210852944E-3</v>
      </c>
      <c r="K14" s="24">
        <v>2.710080445649422E-3</v>
      </c>
      <c r="L14" s="24">
        <v>2.6086338292627136E-3</v>
      </c>
      <c r="M14" s="24">
        <v>2.5290643587404147E-3</v>
      </c>
      <c r="N14" s="24">
        <v>2.9192951813053871E-3</v>
      </c>
      <c r="O14" s="24">
        <v>2.9281904469928492E-3</v>
      </c>
      <c r="P14" s="24">
        <v>2.7993878775659591E-3</v>
      </c>
      <c r="Q14" s="24">
        <v>2.7844431387465916E-3</v>
      </c>
      <c r="R14" s="24">
        <v>2.8220683156454751E-3</v>
      </c>
      <c r="S14" s="24">
        <v>5.2182381658133926E-3</v>
      </c>
      <c r="T14" s="24">
        <v>5.0462498331472361E-3</v>
      </c>
      <c r="U14" s="24">
        <v>5.3870473350634447E-3</v>
      </c>
      <c r="V14" s="24">
        <v>5.1259385520198977E-3</v>
      </c>
      <c r="W14" s="24">
        <v>0.1722885256968682</v>
      </c>
      <c r="X14" s="24">
        <v>0.16439744811858498</v>
      </c>
      <c r="Y14" s="24">
        <v>0.15728746675281841</v>
      </c>
      <c r="Z14" s="24">
        <v>4017.3436212503743</v>
      </c>
      <c r="AA14" s="24">
        <v>4159.2151702858191</v>
      </c>
      <c r="AB14" s="24">
        <v>7671.0762072808411</v>
      </c>
      <c r="AC14" s="24">
        <v>7339.3118499157063</v>
      </c>
      <c r="AD14" s="24">
        <v>6983.5787084980302</v>
      </c>
      <c r="AE14" s="24">
        <v>6663.719552854207</v>
      </c>
    </row>
    <row r="15" spans="1:31" x14ac:dyDescent="0.35">
      <c r="A15" s="28" t="s">
        <v>40</v>
      </c>
      <c r="B15" s="28" t="s">
        <v>73</v>
      </c>
      <c r="C15" s="24">
        <v>0</v>
      </c>
      <c r="D15" s="24">
        <v>0</v>
      </c>
      <c r="E15" s="24">
        <v>1.92941363738684E-3</v>
      </c>
      <c r="F15" s="24">
        <v>2.0032906319988691E-3</v>
      </c>
      <c r="G15" s="24">
        <v>1.9492731486255869E-3</v>
      </c>
      <c r="H15" s="24">
        <v>1.9141211385725991E-3</v>
      </c>
      <c r="I15" s="24">
        <v>1.930841350046358E-3</v>
      </c>
      <c r="J15" s="24">
        <v>1.9503591266037308E-3</v>
      </c>
      <c r="K15" s="24">
        <v>241735.97392664556</v>
      </c>
      <c r="L15" s="24">
        <v>230664.09725121164</v>
      </c>
      <c r="M15" s="24">
        <v>220688.16744047758</v>
      </c>
      <c r="N15" s="24">
        <v>209991.47146952513</v>
      </c>
      <c r="O15" s="24">
        <v>200373.54296327522</v>
      </c>
      <c r="P15" s="24">
        <v>191196.12870563165</v>
      </c>
      <c r="Q15" s="24">
        <v>182927.13918980997</v>
      </c>
      <c r="R15" s="24">
        <v>179308.0839815863</v>
      </c>
      <c r="S15" s="24">
        <v>256263.48310337734</v>
      </c>
      <c r="T15" s="24">
        <v>248913.50719435242</v>
      </c>
      <c r="U15" s="24">
        <v>242780.5685375137</v>
      </c>
      <c r="V15" s="24">
        <v>231013.0575329531</v>
      </c>
      <c r="W15" s="24">
        <v>241308.64450170656</v>
      </c>
      <c r="X15" s="24">
        <v>283452.1438845137</v>
      </c>
      <c r="Y15" s="24">
        <v>271193.19775019336</v>
      </c>
      <c r="Z15" s="24">
        <v>258048.53425592196</v>
      </c>
      <c r="AA15" s="24">
        <v>246229.51732174327</v>
      </c>
      <c r="AB15" s="24">
        <v>301562.4695067252</v>
      </c>
      <c r="AC15" s="24">
        <v>288520.27473214042</v>
      </c>
      <c r="AD15" s="24">
        <v>280594.51444167999</v>
      </c>
      <c r="AE15" s="24">
        <v>267742.85719808721</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9.2238797673323148E-3</v>
      </c>
      <c r="D17" s="32">
        <v>90911.092356033274</v>
      </c>
      <c r="E17" s="32">
        <v>188682.01557473766</v>
      </c>
      <c r="F17" s="32">
        <v>280498.91500148398</v>
      </c>
      <c r="G17" s="32">
        <v>413052.42119265045</v>
      </c>
      <c r="H17" s="32">
        <v>486154.8172659229</v>
      </c>
      <c r="I17" s="32">
        <v>597357.83460942132</v>
      </c>
      <c r="J17" s="32">
        <v>698946.69840002921</v>
      </c>
      <c r="K17" s="32">
        <v>1135047.8450214961</v>
      </c>
      <c r="L17" s="32">
        <v>1093714.252124218</v>
      </c>
      <c r="M17" s="32">
        <v>1056525.7206659596</v>
      </c>
      <c r="N17" s="32">
        <v>1074820.7576073685</v>
      </c>
      <c r="O17" s="32">
        <v>1053976.811456708</v>
      </c>
      <c r="P17" s="32">
        <v>1021678.7607398669</v>
      </c>
      <c r="Q17" s="32">
        <v>998249.08222773729</v>
      </c>
      <c r="R17" s="32">
        <v>1021223.7575025663</v>
      </c>
      <c r="S17" s="32">
        <v>1228046.6226226625</v>
      </c>
      <c r="T17" s="32">
        <v>1213480.939854726</v>
      </c>
      <c r="U17" s="32">
        <v>1194639.1476866559</v>
      </c>
      <c r="V17" s="32">
        <v>1143020.9259824357</v>
      </c>
      <c r="W17" s="32">
        <v>1216380.7690347456</v>
      </c>
      <c r="X17" s="32">
        <v>1327353.5127085017</v>
      </c>
      <c r="Y17" s="32">
        <v>1300107.5808966104</v>
      </c>
      <c r="Z17" s="32">
        <v>1273283.544704841</v>
      </c>
      <c r="AA17" s="32">
        <v>1265430.6628949256</v>
      </c>
      <c r="AB17" s="32">
        <v>1360280.8775336654</v>
      </c>
      <c r="AC17" s="32">
        <v>1359786.3945070258</v>
      </c>
      <c r="AD17" s="32">
        <v>1386669.9826353113</v>
      </c>
      <c r="AE17" s="32">
        <v>1345184.0690775856</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4.7815023391238601E-5</v>
      </c>
      <c r="D22" s="24">
        <v>4.5625022301719802E-5</v>
      </c>
      <c r="E22" s="24">
        <v>4.3651797886801096E-5</v>
      </c>
      <c r="F22" s="24">
        <v>4.1536006598000199E-5</v>
      </c>
      <c r="G22" s="24">
        <v>3.9633594066282201E-5</v>
      </c>
      <c r="H22" s="24">
        <v>3.7818314933686303E-5</v>
      </c>
      <c r="I22" s="24">
        <v>3.6182720722581198E-5</v>
      </c>
      <c r="J22" s="24">
        <v>3.44289536610623E-5</v>
      </c>
      <c r="K22" s="24">
        <v>3.28520550070184E-5</v>
      </c>
      <c r="L22" s="24">
        <v>3.1347380719407704E-5</v>
      </c>
      <c r="M22" s="24">
        <v>2.9991646215427999E-5</v>
      </c>
      <c r="N22" s="24">
        <v>5.2412380555727202E-5</v>
      </c>
      <c r="O22" s="24">
        <v>5.0011813487462504E-5</v>
      </c>
      <c r="P22" s="24">
        <v>4.7721196056824102E-5</v>
      </c>
      <c r="Q22" s="24">
        <v>4.5657314782515206E-5</v>
      </c>
      <c r="R22" s="24">
        <v>4.3444316611457097E-5</v>
      </c>
      <c r="S22" s="24">
        <v>9.8129579760889397E-5</v>
      </c>
      <c r="T22" s="24">
        <v>9.3635095154410197E-5</v>
      </c>
      <c r="U22" s="24">
        <v>1.4725903775539899E-4</v>
      </c>
      <c r="V22" s="24">
        <v>1.4012143050064099E-4</v>
      </c>
      <c r="W22" s="24">
        <v>1.7978970756758002E-4</v>
      </c>
      <c r="X22" s="24">
        <v>1.7155506440458198E-4</v>
      </c>
      <c r="Y22" s="24">
        <v>1.64135525202004E-4</v>
      </c>
      <c r="Z22" s="24">
        <v>1.5617991899064701E-4</v>
      </c>
      <c r="AA22" s="24">
        <v>1.4902664019892002E-4</v>
      </c>
      <c r="AB22" s="24">
        <v>1.2740317741445501E-4</v>
      </c>
      <c r="AC22" s="24">
        <v>1.21893151390798E-4</v>
      </c>
      <c r="AD22" s="24">
        <v>1.8141224134034001E-4</v>
      </c>
      <c r="AE22" s="24">
        <v>1.7310328365278198E-4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1.2912163277358117E-4</v>
      </c>
      <c r="D24" s="24">
        <v>1.232076648112357E-4</v>
      </c>
      <c r="E24" s="24">
        <v>1.1787908939262209E-4</v>
      </c>
      <c r="F24" s="24">
        <v>1.121655205926505E-4</v>
      </c>
      <c r="G24" s="24">
        <v>1.0702816846182709E-4</v>
      </c>
      <c r="H24" s="24">
        <v>1.021261149038328E-4</v>
      </c>
      <c r="I24" s="24">
        <v>9.7709289811751009E-5</v>
      </c>
      <c r="J24" s="24">
        <v>9.2973345950865088E-5</v>
      </c>
      <c r="K24" s="24">
        <v>8.8715024726956397E-5</v>
      </c>
      <c r="L24" s="24">
        <v>8.4651741117974105E-5</v>
      </c>
      <c r="M24" s="24">
        <v>8.0990660554884495E-5</v>
      </c>
      <c r="N24" s="24">
        <v>8.2916740593413097E-5</v>
      </c>
      <c r="O24" s="24">
        <v>7.9119027252292002E-5</v>
      </c>
      <c r="P24" s="24">
        <v>7.5495254981672598E-5</v>
      </c>
      <c r="Q24" s="24">
        <v>7.22301808441696E-5</v>
      </c>
      <c r="R24" s="24">
        <v>6.872920276727759E-5</v>
      </c>
      <c r="S24" s="24">
        <v>1.5473900503221961E-4</v>
      </c>
      <c r="T24" s="24">
        <v>1.4765172230020459E-4</v>
      </c>
      <c r="U24" s="24">
        <v>5483.0716697820044</v>
      </c>
      <c r="V24" s="24">
        <v>5217.3086122126533</v>
      </c>
      <c r="W24" s="24">
        <v>8114.214555724614</v>
      </c>
      <c r="X24" s="24">
        <v>7742.5711378761152</v>
      </c>
      <c r="Y24" s="24">
        <v>8793.378272953436</v>
      </c>
      <c r="Z24" s="24">
        <v>29899.632225301775</v>
      </c>
      <c r="AA24" s="24">
        <v>28530.183409731017</v>
      </c>
      <c r="AB24" s="24">
        <v>27223.457401234504</v>
      </c>
      <c r="AC24" s="24">
        <v>26046.077356412279</v>
      </c>
      <c r="AD24" s="24">
        <v>46010.397717374661</v>
      </c>
      <c r="AE24" s="24">
        <v>43903.051239558146</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1.3475546202390369E-3</v>
      </c>
      <c r="D26" s="24">
        <v>90911.084319641159</v>
      </c>
      <c r="E26" s="24">
        <v>173256.18333471107</v>
      </c>
      <c r="F26" s="24">
        <v>246311.85594786805</v>
      </c>
      <c r="G26" s="24">
        <v>314919.93226602586</v>
      </c>
      <c r="H26" s="24">
        <v>379360.73247783963</v>
      </c>
      <c r="I26" s="24">
        <v>438043.06672520604</v>
      </c>
      <c r="J26" s="24">
        <v>471626.55576359062</v>
      </c>
      <c r="K26" s="24">
        <v>685663.62504370778</v>
      </c>
      <c r="L26" s="24">
        <v>654259.18394153472</v>
      </c>
      <c r="M26" s="24">
        <v>625963.30307816307</v>
      </c>
      <c r="N26" s="24">
        <v>595623.02460449492</v>
      </c>
      <c r="O26" s="24">
        <v>568342.5805032088</v>
      </c>
      <c r="P26" s="24">
        <v>542311.62240165938</v>
      </c>
      <c r="Q26" s="24">
        <v>518857.33175517054</v>
      </c>
      <c r="R26" s="24">
        <v>493708.4518509584</v>
      </c>
      <c r="S26" s="24">
        <v>476516.48358344048</v>
      </c>
      <c r="T26" s="24">
        <v>454691.30212700606</v>
      </c>
      <c r="U26" s="24">
        <v>435026.4793314159</v>
      </c>
      <c r="V26" s="24">
        <v>413940.85910862527</v>
      </c>
      <c r="W26" s="24">
        <v>491587.03909789183</v>
      </c>
      <c r="X26" s="24">
        <v>483376.21027084015</v>
      </c>
      <c r="Y26" s="24">
        <v>462470.80153723643</v>
      </c>
      <c r="Z26" s="24">
        <v>440054.96208533779</v>
      </c>
      <c r="AA26" s="24">
        <v>419899.77353199746</v>
      </c>
      <c r="AB26" s="24">
        <v>400667.7223520751</v>
      </c>
      <c r="AC26" s="24">
        <v>375028.00235587015</v>
      </c>
      <c r="AD26" s="24">
        <v>340609.12610795046</v>
      </c>
      <c r="AE26" s="24">
        <v>299800.48688609101</v>
      </c>
    </row>
    <row r="27" spans="1:31" x14ac:dyDescent="0.35">
      <c r="A27" s="28" t="s">
        <v>130</v>
      </c>
      <c r="B27" s="28" t="s">
        <v>68</v>
      </c>
      <c r="C27" s="24">
        <v>1.6990723654057593E-4</v>
      </c>
      <c r="D27" s="24">
        <v>4.0530251894807566E-4</v>
      </c>
      <c r="E27" s="24">
        <v>4.005312478019075E-4</v>
      </c>
      <c r="F27" s="24">
        <v>4.6172713909936505E-4</v>
      </c>
      <c r="G27" s="24">
        <v>6.8233943724014829E-4</v>
      </c>
      <c r="H27" s="24">
        <v>7.1985354897403508E-4</v>
      </c>
      <c r="I27" s="24">
        <v>1.5919815892468955E-3</v>
      </c>
      <c r="J27" s="24">
        <v>10383.573674783018</v>
      </c>
      <c r="K27" s="24">
        <v>179086.19928744721</v>
      </c>
      <c r="L27" s="24">
        <v>170883.77787800468</v>
      </c>
      <c r="M27" s="24">
        <v>163493.27096728902</v>
      </c>
      <c r="N27" s="24">
        <v>155568.7946516239</v>
      </c>
      <c r="O27" s="24">
        <v>148443.5062878707</v>
      </c>
      <c r="P27" s="24">
        <v>141644.56701218695</v>
      </c>
      <c r="Q27" s="24">
        <v>135518.61892999848</v>
      </c>
      <c r="R27" s="24">
        <v>128950.06672177152</v>
      </c>
      <c r="S27" s="24">
        <v>123043.95675956206</v>
      </c>
      <c r="T27" s="24">
        <v>117408.35563986214</v>
      </c>
      <c r="U27" s="24">
        <v>112330.59299611003</v>
      </c>
      <c r="V27" s="24">
        <v>106885.95837319409</v>
      </c>
      <c r="W27" s="24">
        <v>101990.41825442783</v>
      </c>
      <c r="X27" s="24">
        <v>132937.27330620724</v>
      </c>
      <c r="Y27" s="24">
        <v>127187.90464604928</v>
      </c>
      <c r="Z27" s="24">
        <v>121023.13999216726</v>
      </c>
      <c r="AA27" s="24">
        <v>115480.09536639808</v>
      </c>
      <c r="AB27" s="24">
        <v>143320.88417113785</v>
      </c>
      <c r="AC27" s="24">
        <v>137122.43743545574</v>
      </c>
      <c r="AD27" s="24">
        <v>130476.14855751976</v>
      </c>
      <c r="AE27" s="24">
        <v>131831.67094212733</v>
      </c>
    </row>
    <row r="28" spans="1:31" x14ac:dyDescent="0.35">
      <c r="A28" s="28" t="s">
        <v>130</v>
      </c>
      <c r="B28" s="28" t="s">
        <v>36</v>
      </c>
      <c r="C28" s="24">
        <v>4.4171115840190201E-4</v>
      </c>
      <c r="D28" s="24">
        <v>4.2148011281111295E-4</v>
      </c>
      <c r="E28" s="24">
        <v>4.03251631880153E-4</v>
      </c>
      <c r="F28" s="24">
        <v>3.8370613017735299E-4</v>
      </c>
      <c r="G28" s="24">
        <v>3.6613180345857897E-4</v>
      </c>
      <c r="H28" s="24">
        <v>3.4936240774123399E-4</v>
      </c>
      <c r="I28" s="24">
        <v>3.8326439764793294E-4</v>
      </c>
      <c r="J28" s="24">
        <v>3.97477132875409E-4</v>
      </c>
      <c r="K28" s="24">
        <v>1.5373471074062927E-3</v>
      </c>
      <c r="L28" s="24">
        <v>1.46693426220824E-3</v>
      </c>
      <c r="M28" s="24">
        <v>1.4108039816049657E-3</v>
      </c>
      <c r="N28" s="24">
        <v>1.4233165462815541E-3</v>
      </c>
      <c r="O28" s="24">
        <v>1.3581264749187979E-3</v>
      </c>
      <c r="P28" s="24">
        <v>1.295922208376047E-3</v>
      </c>
      <c r="Q28" s="24">
        <v>1.2671454667260288E-3</v>
      </c>
      <c r="R28" s="24">
        <v>1.242301707609814E-3</v>
      </c>
      <c r="S28" s="24">
        <v>1.2973878282347561E-3</v>
      </c>
      <c r="T28" s="24">
        <v>1.2379654844639661E-3</v>
      </c>
      <c r="U28" s="24">
        <v>1.4759382939266469E-3</v>
      </c>
      <c r="V28" s="24">
        <v>1.404399948743346E-3</v>
      </c>
      <c r="W28" s="24">
        <v>2.0977048819425274E-3</v>
      </c>
      <c r="X28" s="24">
        <v>2.0016267949498003E-3</v>
      </c>
      <c r="Y28" s="24">
        <v>1.915058971810312E-3</v>
      </c>
      <c r="Z28" s="24">
        <v>1.8529496460861191E-3</v>
      </c>
      <c r="AA28" s="24">
        <v>1.7680817226607051E-3</v>
      </c>
      <c r="AB28" s="24">
        <v>1.6925857711259551E-3</v>
      </c>
      <c r="AC28" s="24">
        <v>1.6002060290136711E-3</v>
      </c>
      <c r="AD28" s="24">
        <v>1.9242379776182349E-3</v>
      </c>
      <c r="AE28" s="24">
        <v>1.382965231089623E-3</v>
      </c>
    </row>
    <row r="29" spans="1:31" x14ac:dyDescent="0.35">
      <c r="A29" s="28" t="s">
        <v>130</v>
      </c>
      <c r="B29" s="28" t="s">
        <v>73</v>
      </c>
      <c r="C29" s="24">
        <v>0</v>
      </c>
      <c r="D29" s="24">
        <v>0</v>
      </c>
      <c r="E29" s="24">
        <v>5.3089978772104392E-4</v>
      </c>
      <c r="F29" s="24">
        <v>5.7051517732243393E-4</v>
      </c>
      <c r="G29" s="24">
        <v>5.4438471096879607E-4</v>
      </c>
      <c r="H29" s="24">
        <v>5.1945105987792411E-4</v>
      </c>
      <c r="I29" s="24">
        <v>5.2767550806166893E-4</v>
      </c>
      <c r="J29" s="24">
        <v>5.3866027353368696E-4</v>
      </c>
      <c r="K29" s="24">
        <v>241735.97250753985</v>
      </c>
      <c r="L29" s="24">
        <v>230664.09583078569</v>
      </c>
      <c r="M29" s="24">
        <v>220688.16591446701</v>
      </c>
      <c r="N29" s="24">
        <v>209991.46802475298</v>
      </c>
      <c r="O29" s="24">
        <v>200373.53811178551</v>
      </c>
      <c r="P29" s="24">
        <v>191196.12407634757</v>
      </c>
      <c r="Q29" s="24">
        <v>182927.13394036173</v>
      </c>
      <c r="R29" s="24">
        <v>174060.70338128845</v>
      </c>
      <c r="S29" s="24">
        <v>166088.45749929221</v>
      </c>
      <c r="T29" s="24">
        <v>158481.35251256521</v>
      </c>
      <c r="U29" s="24">
        <v>151627.23516183445</v>
      </c>
      <c r="V29" s="24">
        <v>144277.90251504866</v>
      </c>
      <c r="W29" s="24">
        <v>137669.75458591033</v>
      </c>
      <c r="X29" s="24">
        <v>131364.26959074454</v>
      </c>
      <c r="Y29" s="24">
        <v>125682.93134853593</v>
      </c>
      <c r="Z29" s="24">
        <v>119591.11235890837</v>
      </c>
      <c r="AA29" s="24">
        <v>114113.65678558819</v>
      </c>
      <c r="AB29" s="24">
        <v>108887.07704213427</v>
      </c>
      <c r="AC29" s="24">
        <v>104177.84890263267</v>
      </c>
      <c r="AD29" s="24">
        <v>99128.375665223197</v>
      </c>
      <c r="AE29" s="24">
        <v>94588.144681066769</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1.6943985129444325E-3</v>
      </c>
      <c r="D31" s="32">
        <v>90911.084893776366</v>
      </c>
      <c r="E31" s="32">
        <v>173256.1838967732</v>
      </c>
      <c r="F31" s="32">
        <v>246311.85656329672</v>
      </c>
      <c r="G31" s="32">
        <v>314919.93309502705</v>
      </c>
      <c r="H31" s="32">
        <v>379360.73333763762</v>
      </c>
      <c r="I31" s="32">
        <v>438043.0684510796</v>
      </c>
      <c r="J31" s="32">
        <v>482010.12956577592</v>
      </c>
      <c r="K31" s="32">
        <v>864749.82445272198</v>
      </c>
      <c r="L31" s="32">
        <v>825142.96193553857</v>
      </c>
      <c r="M31" s="32">
        <v>789456.57415643439</v>
      </c>
      <c r="N31" s="32">
        <v>751191.81939144793</v>
      </c>
      <c r="O31" s="32">
        <v>716786.08692021028</v>
      </c>
      <c r="P31" s="32">
        <v>683956.18953706278</v>
      </c>
      <c r="Q31" s="32">
        <v>654375.95080305659</v>
      </c>
      <c r="R31" s="32">
        <v>622658.51868490339</v>
      </c>
      <c r="S31" s="32">
        <v>599560.44059587107</v>
      </c>
      <c r="T31" s="32">
        <v>572099.65800815506</v>
      </c>
      <c r="U31" s="32">
        <v>552840.14414456696</v>
      </c>
      <c r="V31" s="32">
        <v>526044.12623415352</v>
      </c>
      <c r="W31" s="32">
        <v>601691.67208783398</v>
      </c>
      <c r="X31" s="32">
        <v>624056.05488647858</v>
      </c>
      <c r="Y31" s="32">
        <v>598452.08462037472</v>
      </c>
      <c r="Z31" s="32">
        <v>590977.73445898679</v>
      </c>
      <c r="AA31" s="32">
        <v>563910.05245715322</v>
      </c>
      <c r="AB31" s="32">
        <v>571212.06405185058</v>
      </c>
      <c r="AC31" s="32">
        <v>538196.51726963138</v>
      </c>
      <c r="AD31" s="32">
        <v>517095.67256425717</v>
      </c>
      <c r="AE31" s="32">
        <v>475535.20924087975</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5.2807908942861601E-5</v>
      </c>
      <c r="D36" s="24">
        <v>5.0389226070455699E-5</v>
      </c>
      <c r="E36" s="24">
        <v>4.8209955878025996E-5</v>
      </c>
      <c r="F36" s="24">
        <v>4.58732318570654E-5</v>
      </c>
      <c r="G36" s="24">
        <v>4.3772167785116598E-5</v>
      </c>
      <c r="H36" s="24">
        <v>4.1767335656192702E-5</v>
      </c>
      <c r="I36" s="24">
        <v>3.9960951301619005E-5</v>
      </c>
      <c r="J36" s="24">
        <v>3.8024054386733202E-5</v>
      </c>
      <c r="K36" s="24">
        <v>3.6282494629384498E-5</v>
      </c>
      <c r="L36" s="24">
        <v>3.4620700968453899E-5</v>
      </c>
      <c r="M36" s="24">
        <v>3.3123399510477903E-5</v>
      </c>
      <c r="N36" s="24">
        <v>5.5009549685527498E-5</v>
      </c>
      <c r="O36" s="24">
        <v>5.24900283049876E-5</v>
      </c>
      <c r="P36" s="24">
        <v>5.0085904851231004E-5</v>
      </c>
      <c r="Q36" s="24">
        <v>4.7919752917273104E-5</v>
      </c>
      <c r="R36" s="24">
        <v>4.5597094958332204E-5</v>
      </c>
      <c r="S36" s="24">
        <v>9.0157294560793492E-5</v>
      </c>
      <c r="T36" s="24">
        <v>8.6027952790934998E-5</v>
      </c>
      <c r="U36" s="24">
        <v>1.3765573396393898E-4</v>
      </c>
      <c r="V36" s="24">
        <v>1.30983596345926E-4</v>
      </c>
      <c r="W36" s="24">
        <v>1.38663306928351E-4</v>
      </c>
      <c r="X36" s="24">
        <v>1.6737959694606698E-4</v>
      </c>
      <c r="Y36" s="24">
        <v>1.6014064142141901E-4</v>
      </c>
      <c r="Z36" s="24">
        <v>1.5237866618775101E-4</v>
      </c>
      <c r="AA36" s="24">
        <v>1.5939878906153301E-4</v>
      </c>
      <c r="AB36" s="24">
        <v>1.35755065539066E-4</v>
      </c>
      <c r="AC36" s="24">
        <v>1.2988383093452999E-4</v>
      </c>
      <c r="AD36" s="24">
        <v>1.23588395434714E-4</v>
      </c>
      <c r="AE36" s="24">
        <v>1.1792785819228099E-4</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1.310241653979132E-4</v>
      </c>
      <c r="D38" s="24">
        <v>1.250230585360205E-4</v>
      </c>
      <c r="E38" s="24">
        <v>1.1961596963862451E-4</v>
      </c>
      <c r="F38" s="24">
        <v>1.1381821470492901E-4</v>
      </c>
      <c r="G38" s="24">
        <v>1.0860516665993839E-4</v>
      </c>
      <c r="H38" s="24">
        <v>1.036308841762406E-4</v>
      </c>
      <c r="I38" s="24">
        <v>9.9148979719429993E-5</v>
      </c>
      <c r="J38" s="24">
        <v>9.4343254463213306E-5</v>
      </c>
      <c r="K38" s="24">
        <v>9.0022189337455206E-5</v>
      </c>
      <c r="L38" s="24">
        <v>8.5899035593144411E-5</v>
      </c>
      <c r="M38" s="24">
        <v>8.21840111241269E-5</v>
      </c>
      <c r="N38" s="24">
        <v>9.5049976919485104E-5</v>
      </c>
      <c r="O38" s="24">
        <v>9.069654282599581E-5</v>
      </c>
      <c r="P38" s="24">
        <v>8.6542502662106301E-5</v>
      </c>
      <c r="Q38" s="24">
        <v>8.2799649057526398E-5</v>
      </c>
      <c r="R38" s="24">
        <v>8.2981723299776597E-5</v>
      </c>
      <c r="S38" s="24">
        <v>1.2011020324818719E-4</v>
      </c>
      <c r="T38" s="24">
        <v>1.1460897251943569E-4</v>
      </c>
      <c r="U38" s="24">
        <v>9295.16877301352</v>
      </c>
      <c r="V38" s="24">
        <v>8844.6343604590438</v>
      </c>
      <c r="W38" s="24">
        <v>8439.5366001314851</v>
      </c>
      <c r="X38" s="24">
        <v>8052.9929434071901</v>
      </c>
      <c r="Y38" s="24">
        <v>7704.7112004632609</v>
      </c>
      <c r="Z38" s="24">
        <v>7331.2658527380499</v>
      </c>
      <c r="AA38" s="24">
        <v>17596.383739642763</v>
      </c>
      <c r="AB38" s="24">
        <v>44643.689020024307</v>
      </c>
      <c r="AC38" s="24">
        <v>42712.906026346129</v>
      </c>
      <c r="AD38" s="24">
        <v>46276.184106895613</v>
      </c>
      <c r="AE38" s="24">
        <v>44156.664206557252</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2.584793129185802E-3</v>
      </c>
      <c r="D40" s="24">
        <v>2.5095689292678079E-3</v>
      </c>
      <c r="E40" s="24">
        <v>2.4528004481064727E-3</v>
      </c>
      <c r="F40" s="24">
        <v>4936.5724238464427</v>
      </c>
      <c r="G40" s="24">
        <v>56360.521449351261</v>
      </c>
      <c r="H40" s="24">
        <v>53779.12349896269</v>
      </c>
      <c r="I40" s="24">
        <v>96065.698861643294</v>
      </c>
      <c r="J40" s="24">
        <v>144896.26745227096</v>
      </c>
      <c r="K40" s="24">
        <v>190297.30333660531</v>
      </c>
      <c r="L40" s="24">
        <v>181581.3962412629</v>
      </c>
      <c r="M40" s="24">
        <v>173728.23088851367</v>
      </c>
      <c r="N40" s="24">
        <v>165307.66880288266</v>
      </c>
      <c r="O40" s="24">
        <v>159203.2494737556</v>
      </c>
      <c r="P40" s="24">
        <v>159407.99898626903</v>
      </c>
      <c r="Q40" s="24">
        <v>152513.80497463839</v>
      </c>
      <c r="R40" s="24">
        <v>190442.0306883404</v>
      </c>
      <c r="S40" s="24">
        <v>301019.14277685498</v>
      </c>
      <c r="T40" s="24">
        <v>287232.00635211117</v>
      </c>
      <c r="U40" s="24">
        <v>274809.58595455036</v>
      </c>
      <c r="V40" s="24">
        <v>261489.63680722244</v>
      </c>
      <c r="W40" s="24">
        <v>270359.86905254173</v>
      </c>
      <c r="X40" s="24">
        <v>315601.16293313459</v>
      </c>
      <c r="Y40" s="24">
        <v>301951.81246643554</v>
      </c>
      <c r="Z40" s="24">
        <v>295392.20061317564</v>
      </c>
      <c r="AA40" s="24">
        <v>292150.27180392615</v>
      </c>
      <c r="AB40" s="24">
        <v>306456.67373601004</v>
      </c>
      <c r="AC40" s="24">
        <v>293202.81081529101</v>
      </c>
      <c r="AD40" s="24">
        <v>278991.34682746045</v>
      </c>
      <c r="AE40" s="24">
        <v>306556.94394273782</v>
      </c>
    </row>
    <row r="41" spans="1:31" x14ac:dyDescent="0.35">
      <c r="A41" s="28" t="s">
        <v>131</v>
      </c>
      <c r="B41" s="28" t="s">
        <v>68</v>
      </c>
      <c r="C41" s="24">
        <v>2.5373935066780291E-4</v>
      </c>
      <c r="D41" s="24">
        <v>3.5710217633322725E-4</v>
      </c>
      <c r="E41" s="24">
        <v>3.416579595983515E-4</v>
      </c>
      <c r="F41" s="24">
        <v>3.3204102781217079E-4</v>
      </c>
      <c r="G41" s="24">
        <v>3.1683304167936811E-4</v>
      </c>
      <c r="H41" s="24">
        <v>3.0232160453552459E-4</v>
      </c>
      <c r="I41" s="24">
        <v>4.5613443981010513E-4</v>
      </c>
      <c r="J41" s="24">
        <v>4.3402572216289642E-4</v>
      </c>
      <c r="K41" s="24">
        <v>7.1034914650721585E-4</v>
      </c>
      <c r="L41" s="24">
        <v>6.7781407082481921E-4</v>
      </c>
      <c r="M41" s="24">
        <v>6.4849947094403114E-4</v>
      </c>
      <c r="N41" s="24">
        <v>6.1706687027604772E-4</v>
      </c>
      <c r="O41" s="24">
        <v>5.8880426529616412E-4</v>
      </c>
      <c r="P41" s="24">
        <v>5.6183613078411045E-4</v>
      </c>
      <c r="Q41" s="24">
        <v>5.3753742988452017E-4</v>
      </c>
      <c r="R41" s="24">
        <v>5.1148313048307462E-4</v>
      </c>
      <c r="S41" s="24">
        <v>6.2016748883678332E-3</v>
      </c>
      <c r="T41" s="24">
        <v>5.9176287079187057E-3</v>
      </c>
      <c r="U41" s="24">
        <v>5.661698762993537E-3</v>
      </c>
      <c r="V41" s="24">
        <v>5.9060906872131988E-3</v>
      </c>
      <c r="W41" s="24">
        <v>5123.9209296660893</v>
      </c>
      <c r="X41" s="24">
        <v>44567.371264502188</v>
      </c>
      <c r="Y41" s="24">
        <v>42639.88891706802</v>
      </c>
      <c r="Z41" s="24">
        <v>40573.144592810677</v>
      </c>
      <c r="AA41" s="24">
        <v>38714.832616751271</v>
      </c>
      <c r="AB41" s="24">
        <v>66828.152704468943</v>
      </c>
      <c r="AC41" s="24">
        <v>63937.919724937201</v>
      </c>
      <c r="AD41" s="24">
        <v>60838.865387498765</v>
      </c>
      <c r="AE41" s="24">
        <v>58052.352443726733</v>
      </c>
    </row>
    <row r="42" spans="1:31" x14ac:dyDescent="0.35">
      <c r="A42" s="28" t="s">
        <v>131</v>
      </c>
      <c r="B42" s="28" t="s">
        <v>36</v>
      </c>
      <c r="C42" s="24">
        <v>2.2174310447273601E-4</v>
      </c>
      <c r="D42" s="24">
        <v>2.1158693166455601E-4</v>
      </c>
      <c r="E42" s="24">
        <v>2.0243606491697998E-4</v>
      </c>
      <c r="F42" s="24">
        <v>1.9262404150843199E-4</v>
      </c>
      <c r="G42" s="24">
        <v>1.83801566251664E-4</v>
      </c>
      <c r="H42" s="24">
        <v>1.7538317383443601E-4</v>
      </c>
      <c r="I42" s="24">
        <v>2.0786163758907799E-4</v>
      </c>
      <c r="J42" s="24">
        <v>2.52114967167357E-4</v>
      </c>
      <c r="K42" s="24">
        <v>3.1099689992473403E-4</v>
      </c>
      <c r="L42" s="24">
        <v>3.0374128494982399E-4</v>
      </c>
      <c r="M42" s="24">
        <v>3.02989253368692E-4</v>
      </c>
      <c r="N42" s="24">
        <v>4.44282109824859E-4</v>
      </c>
      <c r="O42" s="24">
        <v>5.6653675377226799E-4</v>
      </c>
      <c r="P42" s="24">
        <v>5.4058850529266898E-4</v>
      </c>
      <c r="Q42" s="24">
        <v>5.1720873727822904E-4</v>
      </c>
      <c r="R42" s="24">
        <v>4.9213976431947896E-4</v>
      </c>
      <c r="S42" s="24">
        <v>2.8394578961865903E-3</v>
      </c>
      <c r="T42" s="24">
        <v>2.7094063884123402E-3</v>
      </c>
      <c r="U42" s="24">
        <v>2.5922279944995299E-3</v>
      </c>
      <c r="V42" s="24">
        <v>2.4665833779004397E-3</v>
      </c>
      <c r="W42" s="24">
        <v>0.16678368756438</v>
      </c>
      <c r="X42" s="24">
        <v>0.15914473997898901</v>
      </c>
      <c r="Y42" s="24">
        <v>0.152261931585916</v>
      </c>
      <c r="Z42" s="24">
        <v>2102.4191384331998</v>
      </c>
      <c r="AA42" s="24">
        <v>2006.1251312940601</v>
      </c>
      <c r="AB42" s="24">
        <v>5616.60097434614</v>
      </c>
      <c r="AC42" s="24">
        <v>5373.6900818674794</v>
      </c>
      <c r="AD42" s="24">
        <v>5113.2287001538698</v>
      </c>
      <c r="AE42" s="24">
        <v>4879.0349897303095</v>
      </c>
    </row>
    <row r="43" spans="1:31" x14ac:dyDescent="0.35">
      <c r="A43" s="28" t="s">
        <v>131</v>
      </c>
      <c r="B43" s="28" t="s">
        <v>73</v>
      </c>
      <c r="C43" s="24">
        <v>0</v>
      </c>
      <c r="D43" s="24">
        <v>0</v>
      </c>
      <c r="E43" s="24">
        <v>2.6528019457789498E-4</v>
      </c>
      <c r="F43" s="24">
        <v>3.1442650338615202E-4</v>
      </c>
      <c r="G43" s="24">
        <v>3.0002528937115604E-4</v>
      </c>
      <c r="H43" s="24">
        <v>2.8628367295010398E-4</v>
      </c>
      <c r="I43" s="24">
        <v>2.87982112433894E-4</v>
      </c>
      <c r="J43" s="24">
        <v>3.2019046447742899E-4</v>
      </c>
      <c r="K43" s="24">
        <v>3.0552525224232204E-4</v>
      </c>
      <c r="L43" s="24">
        <v>3.0957254359161501E-4</v>
      </c>
      <c r="M43" s="24">
        <v>3.3246882833516602E-4</v>
      </c>
      <c r="N43" s="24">
        <v>7.3412954796626094E-4</v>
      </c>
      <c r="O43" s="24">
        <v>1.0135176897375E-3</v>
      </c>
      <c r="P43" s="24">
        <v>9.6709703180724899E-4</v>
      </c>
      <c r="Q43" s="24">
        <v>9.2527131033937201E-4</v>
      </c>
      <c r="R43" s="24">
        <v>8.8042365061020901E-4</v>
      </c>
      <c r="S43" s="24">
        <v>75315.537292660403</v>
      </c>
      <c r="T43" s="24">
        <v>71865.970670491908</v>
      </c>
      <c r="U43" s="24">
        <v>68757.858481722695</v>
      </c>
      <c r="V43" s="24">
        <v>65425.182966512803</v>
      </c>
      <c r="W43" s="24">
        <v>71561.000860695087</v>
      </c>
      <c r="X43" s="24">
        <v>121479.20154345401</v>
      </c>
      <c r="Y43" s="24">
        <v>116225.379971484</v>
      </c>
      <c r="Z43" s="24">
        <v>110591.96603699001</v>
      </c>
      <c r="AA43" s="24">
        <v>105526.68510778699</v>
      </c>
      <c r="AB43" s="24">
        <v>167304.04187510401</v>
      </c>
      <c r="AC43" s="24">
        <v>160068.35401155901</v>
      </c>
      <c r="AD43" s="24">
        <v>152309.88252984302</v>
      </c>
      <c r="AE43" s="24">
        <v>145333.85733094599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3.0223645541943797E-3</v>
      </c>
      <c r="D45" s="32">
        <v>3.0420833902075114E-3</v>
      </c>
      <c r="E45" s="32">
        <v>2.9622843332214746E-3</v>
      </c>
      <c r="F45" s="32">
        <v>4936.5729155789168</v>
      </c>
      <c r="G45" s="32">
        <v>56360.521918561637</v>
      </c>
      <c r="H45" s="32">
        <v>53779.123946682514</v>
      </c>
      <c r="I45" s="32">
        <v>96065.699456887669</v>
      </c>
      <c r="J45" s="32">
        <v>144896.26801866398</v>
      </c>
      <c r="K45" s="32">
        <v>190297.30417325915</v>
      </c>
      <c r="L45" s="32">
        <v>181581.39703959672</v>
      </c>
      <c r="M45" s="32">
        <v>173728.23165232054</v>
      </c>
      <c r="N45" s="32">
        <v>165307.66957000905</v>
      </c>
      <c r="O45" s="32">
        <v>159203.25020574644</v>
      </c>
      <c r="P45" s="32">
        <v>159407.99968473354</v>
      </c>
      <c r="Q45" s="32">
        <v>152513.8056428952</v>
      </c>
      <c r="R45" s="32">
        <v>190442.03132840237</v>
      </c>
      <c r="S45" s="32">
        <v>301019.14918879734</v>
      </c>
      <c r="T45" s="32">
        <v>287232.01247037679</v>
      </c>
      <c r="U45" s="32">
        <v>284104.7605269184</v>
      </c>
      <c r="V45" s="32">
        <v>270334.27720475575</v>
      </c>
      <c r="W45" s="32">
        <v>283923.32672100264</v>
      </c>
      <c r="X45" s="32">
        <v>368221.52730842354</v>
      </c>
      <c r="Y45" s="32">
        <v>352296.41274410748</v>
      </c>
      <c r="Z45" s="32">
        <v>343296.61121110298</v>
      </c>
      <c r="AA45" s="32">
        <v>348461.48831971898</v>
      </c>
      <c r="AB45" s="32">
        <v>417928.51559625834</v>
      </c>
      <c r="AC45" s="32">
        <v>399853.63669645815</v>
      </c>
      <c r="AD45" s="32">
        <v>386106.39644544321</v>
      </c>
      <c r="AE45" s="32">
        <v>408765.96071094967</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4.4956433691457002E-5</v>
      </c>
      <c r="D50" s="24">
        <v>4.28973603755332E-5</v>
      </c>
      <c r="E50" s="24">
        <v>4.1042103883409204E-5</v>
      </c>
      <c r="F50" s="24">
        <v>3.9052803784115104E-5</v>
      </c>
      <c r="G50" s="24">
        <v>3.7264125733365798E-5</v>
      </c>
      <c r="H50" s="24">
        <v>3.55573718688264E-5</v>
      </c>
      <c r="I50" s="24">
        <v>3.40195605810221E-5</v>
      </c>
      <c r="J50" s="24">
        <v>3.237064132888E-5</v>
      </c>
      <c r="K50" s="24">
        <v>3.0888016522893601E-5</v>
      </c>
      <c r="L50" s="24">
        <v>2.94732981971339E-5</v>
      </c>
      <c r="M50" s="24">
        <v>2.8198615388078701E-5</v>
      </c>
      <c r="N50" s="24">
        <v>4.5287458849699002E-5</v>
      </c>
      <c r="O50" s="24">
        <v>4.3213224076020103E-5</v>
      </c>
      <c r="P50" s="24">
        <v>4.1233992422534305E-5</v>
      </c>
      <c r="Q50" s="24">
        <v>3.9450674487155503E-5</v>
      </c>
      <c r="R50" s="24">
        <v>3.75385105567327E-5</v>
      </c>
      <c r="S50" s="24">
        <v>4.9142045721628603E-5</v>
      </c>
      <c r="T50" s="24">
        <v>4.6891264982885496E-5</v>
      </c>
      <c r="U50" s="24">
        <v>6.4189993472380796E-5</v>
      </c>
      <c r="V50" s="24">
        <v>6.1078721185973598E-5</v>
      </c>
      <c r="W50" s="24">
        <v>7.199578555179869E-5</v>
      </c>
      <c r="X50" s="24">
        <v>6.8698268628946099E-5</v>
      </c>
      <c r="Y50" s="24">
        <v>6.5727155540500201E-5</v>
      </c>
      <c r="Z50" s="24">
        <v>6.2541377408500295E-5</v>
      </c>
      <c r="AA50" s="24">
        <v>5.9676886816413302E-5</v>
      </c>
      <c r="AB50" s="24">
        <v>4.3030456817029895E-5</v>
      </c>
      <c r="AC50" s="24">
        <v>4.7179777849081902E-5</v>
      </c>
      <c r="AD50" s="24">
        <v>1.31958571364712E-4</v>
      </c>
      <c r="AE50" s="24">
        <v>1.25914667282611E-4</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1.298068980579471E-4</v>
      </c>
      <c r="D52" s="24">
        <v>1.2386154389911069E-4</v>
      </c>
      <c r="E52" s="24">
        <v>1.185046890383071E-4</v>
      </c>
      <c r="F52" s="24">
        <v>1.1276079758624111E-4</v>
      </c>
      <c r="G52" s="24">
        <v>1.0759618086006529E-4</v>
      </c>
      <c r="H52" s="24">
        <v>1.026681114668213E-4</v>
      </c>
      <c r="I52" s="24">
        <v>9.8227845710013501E-5</v>
      </c>
      <c r="J52" s="24">
        <v>9.3466767579626408E-5</v>
      </c>
      <c r="K52" s="24">
        <v>8.9185846891617592E-5</v>
      </c>
      <c r="L52" s="24">
        <v>8.5100998908502513E-5</v>
      </c>
      <c r="M52" s="24">
        <v>8.1420488515110501E-5</v>
      </c>
      <c r="N52" s="24">
        <v>8.2065855404649303E-5</v>
      </c>
      <c r="O52" s="24">
        <v>7.8307113904558197E-5</v>
      </c>
      <c r="P52" s="24">
        <v>7.4720528505135803E-5</v>
      </c>
      <c r="Q52" s="24">
        <v>7.1488960306287998E-5</v>
      </c>
      <c r="R52" s="24">
        <v>6.8023908996059815E-5</v>
      </c>
      <c r="S52" s="24">
        <v>7.4683846680054101E-5</v>
      </c>
      <c r="T52" s="24">
        <v>7.1263212452596096E-5</v>
      </c>
      <c r="U52" s="24">
        <v>1.0071713268889751E-4</v>
      </c>
      <c r="V52" s="24">
        <v>9.5835399466161003E-5</v>
      </c>
      <c r="W52" s="24">
        <v>1.833924573700883E-4</v>
      </c>
      <c r="X52" s="24">
        <v>1.7499280276438549E-4</v>
      </c>
      <c r="Y52" s="24">
        <v>1.6742458573281398E-4</v>
      </c>
      <c r="Z52" s="24">
        <v>2.4958737513119283E-4</v>
      </c>
      <c r="AA52" s="24">
        <v>2.3815589220594052E-4</v>
      </c>
      <c r="AB52" s="24">
        <v>1.8707529108063481E-4</v>
      </c>
      <c r="AC52" s="24">
        <v>1.7898452173597179E-4</v>
      </c>
      <c r="AD52" s="24">
        <v>9.7240588876196504E-4</v>
      </c>
      <c r="AE52" s="24">
        <v>9.2786821409811899E-4</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9.0619367010729909E-4</v>
      </c>
      <c r="D54" s="24">
        <v>8.6468861617034463E-4</v>
      </c>
      <c r="E54" s="24">
        <v>8.4073734634718925E-4</v>
      </c>
      <c r="F54" s="24">
        <v>1.011714346668067E-3</v>
      </c>
      <c r="G54" s="24">
        <v>9.6537628460427569E-4</v>
      </c>
      <c r="H54" s="24">
        <v>9.2116057654574222E-4</v>
      </c>
      <c r="I54" s="24">
        <v>9.18414930985113E-4</v>
      </c>
      <c r="J54" s="24">
        <v>9.8369494612322167E-4</v>
      </c>
      <c r="K54" s="24">
        <v>9.3864021539273926E-4</v>
      </c>
      <c r="L54" s="24">
        <v>9.0390362132351831E-4</v>
      </c>
      <c r="M54" s="24">
        <v>9.7447570424588766E-4</v>
      </c>
      <c r="N54" s="24">
        <v>18518.824122289097</v>
      </c>
      <c r="O54" s="24">
        <v>35564.211285957368</v>
      </c>
      <c r="P54" s="24">
        <v>33935.316603788175</v>
      </c>
      <c r="Q54" s="24">
        <v>32467.657158997907</v>
      </c>
      <c r="R54" s="24">
        <v>38798.876665213545</v>
      </c>
      <c r="S54" s="24">
        <v>105137.29579724999</v>
      </c>
      <c r="T54" s="24">
        <v>112697.72490144701</v>
      </c>
      <c r="U54" s="24">
        <v>107823.69119460673</v>
      </c>
      <c r="V54" s="24">
        <v>102597.50510673932</v>
      </c>
      <c r="W54" s="24">
        <v>97898.383219127718</v>
      </c>
      <c r="X54" s="24">
        <v>112874.22355336256</v>
      </c>
      <c r="Y54" s="24">
        <v>134195.01691868424</v>
      </c>
      <c r="Z54" s="24">
        <v>127690.61935564826</v>
      </c>
      <c r="AA54" s="24">
        <v>146014.17214047755</v>
      </c>
      <c r="AB54" s="24">
        <v>171951.73380385732</v>
      </c>
      <c r="AC54" s="24">
        <v>229320.67094941743</v>
      </c>
      <c r="AD54" s="24">
        <v>257215.91805392527</v>
      </c>
      <c r="AE54" s="24">
        <v>245435.03615542926</v>
      </c>
    </row>
    <row r="55" spans="1:31" x14ac:dyDescent="0.35">
      <c r="A55" s="28" t="s">
        <v>132</v>
      </c>
      <c r="B55" s="28" t="s">
        <v>68</v>
      </c>
      <c r="C55" s="24">
        <v>7.1580060632834205E-5</v>
      </c>
      <c r="D55" s="24">
        <v>7.9971265683251492E-5</v>
      </c>
      <c r="E55" s="24">
        <v>7.6512609753297213E-5</v>
      </c>
      <c r="F55" s="24">
        <v>1.2929359134754339E-4</v>
      </c>
      <c r="G55" s="24">
        <v>1.233717474199129E-4</v>
      </c>
      <c r="H55" s="24">
        <v>1.1772113298740071E-4</v>
      </c>
      <c r="I55" s="24">
        <v>1.3298439581407252E-4</v>
      </c>
      <c r="J55" s="24">
        <v>1.265386767410685E-4</v>
      </c>
      <c r="K55" s="24">
        <v>1.2074301210943769E-4</v>
      </c>
      <c r="L55" s="24">
        <v>1.2438638252733192E-4</v>
      </c>
      <c r="M55" s="24">
        <v>1.4338955228462049E-4</v>
      </c>
      <c r="N55" s="24">
        <v>2.6323098282135461E-4</v>
      </c>
      <c r="O55" s="24">
        <v>2.5517308243492844E-4</v>
      </c>
      <c r="P55" s="24">
        <v>2.4348576558524642E-4</v>
      </c>
      <c r="Q55" s="24">
        <v>2.3295531468133846E-4</v>
      </c>
      <c r="R55" s="24">
        <v>2.505236339350756E-4</v>
      </c>
      <c r="S55" s="24">
        <v>5.53360570156189E-4</v>
      </c>
      <c r="T55" s="24">
        <v>5.3356090596068005E-4</v>
      </c>
      <c r="U55" s="24">
        <v>5.1048507271450009E-4</v>
      </c>
      <c r="V55" s="24">
        <v>4.85741994028185E-4</v>
      </c>
      <c r="W55" s="24">
        <v>4.6349426892633493E-4</v>
      </c>
      <c r="X55" s="24">
        <v>7.8103683036947103E-4</v>
      </c>
      <c r="Y55" s="24">
        <v>7.4725797690515907E-4</v>
      </c>
      <c r="Z55" s="24">
        <v>7.1103857714245296E-4</v>
      </c>
      <c r="AA55" s="24">
        <v>7.0370181482224293E-4</v>
      </c>
      <c r="AB55" s="24">
        <v>9.2458903109542698E-4</v>
      </c>
      <c r="AC55" s="24">
        <v>2.2332486811830589E-3</v>
      </c>
      <c r="AD55" s="24">
        <v>31320.973120500468</v>
      </c>
      <c r="AE55" s="24">
        <v>29886.424730697752</v>
      </c>
    </row>
    <row r="56" spans="1:31" x14ac:dyDescent="0.35">
      <c r="A56" s="28" t="s">
        <v>132</v>
      </c>
      <c r="B56" s="28" t="s">
        <v>36</v>
      </c>
      <c r="C56" s="24">
        <v>2.2946397420274501E-4</v>
      </c>
      <c r="D56" s="24">
        <v>2.1895417377041E-4</v>
      </c>
      <c r="E56" s="24">
        <v>2.09484683134877E-4</v>
      </c>
      <c r="F56" s="24">
        <v>1.9933101503480499E-4</v>
      </c>
      <c r="G56" s="24">
        <v>1.90201350148327E-4</v>
      </c>
      <c r="H56" s="24">
        <v>1.9560124202526699E-4</v>
      </c>
      <c r="I56" s="24">
        <v>1.9678240712295501E-4</v>
      </c>
      <c r="J56" s="24">
        <v>2.05859862206797E-4</v>
      </c>
      <c r="K56" s="24">
        <v>2.9005494132773401E-4</v>
      </c>
      <c r="L56" s="24">
        <v>2.7676998207276399E-4</v>
      </c>
      <c r="M56" s="24">
        <v>2.7167488074524297E-4</v>
      </c>
      <c r="N56" s="24">
        <v>3.46404357412626E-4</v>
      </c>
      <c r="O56" s="24">
        <v>3.30538508849918E-4</v>
      </c>
      <c r="P56" s="24">
        <v>3.1539934038007998E-4</v>
      </c>
      <c r="Q56" s="24">
        <v>3.2689822235264601E-4</v>
      </c>
      <c r="R56" s="24">
        <v>3.5219784488396601E-4</v>
      </c>
      <c r="S56" s="24">
        <v>3.4780634662176204E-4</v>
      </c>
      <c r="T56" s="24">
        <v>3.5924703188385801E-4</v>
      </c>
      <c r="U56" s="24">
        <v>4.3313518990615202E-4</v>
      </c>
      <c r="V56" s="24">
        <v>4.1214123991918802E-4</v>
      </c>
      <c r="W56" s="24">
        <v>7.7629918987420299E-4</v>
      </c>
      <c r="X56" s="24">
        <v>7.4074350149345503E-4</v>
      </c>
      <c r="Y56" s="24">
        <v>7.0870728345780697E-4</v>
      </c>
      <c r="Z56" s="24">
        <v>6.7435642577862794E-4</v>
      </c>
      <c r="AA56" s="24">
        <v>6.4346987166999099E-4</v>
      </c>
      <c r="AB56" s="24">
        <v>6.0847635986947899E-4</v>
      </c>
      <c r="AC56" s="24">
        <v>5.7838825888353797E-4</v>
      </c>
      <c r="AD56" s="24">
        <v>1.45127546278796E-3</v>
      </c>
      <c r="AE56" s="24">
        <v>1.34817106401306E-3</v>
      </c>
    </row>
    <row r="57" spans="1:31" x14ac:dyDescent="0.35">
      <c r="A57" s="28" t="s">
        <v>132</v>
      </c>
      <c r="B57" s="28" t="s">
        <v>73</v>
      </c>
      <c r="C57" s="24">
        <v>0</v>
      </c>
      <c r="D57" s="24">
        <v>0</v>
      </c>
      <c r="E57" s="24">
        <v>2.9822036851456102E-4</v>
      </c>
      <c r="F57" s="24">
        <v>3.23808541512221E-4</v>
      </c>
      <c r="G57" s="24">
        <v>3.0897761582376399E-4</v>
      </c>
      <c r="H57" s="24">
        <v>3.1344683388660299E-4</v>
      </c>
      <c r="I57" s="24">
        <v>2.99890655408183E-4</v>
      </c>
      <c r="J57" s="24">
        <v>2.8535503334856398E-4</v>
      </c>
      <c r="K57" s="24">
        <v>2.89417319417311E-4</v>
      </c>
      <c r="L57" s="24">
        <v>2.7616156421954904E-4</v>
      </c>
      <c r="M57" s="24">
        <v>2.9157372683468103E-4</v>
      </c>
      <c r="N57" s="24">
        <v>4.4734648378038998E-4</v>
      </c>
      <c r="O57" s="24">
        <v>4.2685733168157505E-4</v>
      </c>
      <c r="P57" s="24">
        <v>4.0730661403781801E-4</v>
      </c>
      <c r="Q57" s="24">
        <v>3.8969111897323898E-4</v>
      </c>
      <c r="R57" s="24">
        <v>4.3771644783735904E-4</v>
      </c>
      <c r="S57" s="24">
        <v>4.68404387916197E-4</v>
      </c>
      <c r="T57" s="24">
        <v>5.0605674417234902E-4</v>
      </c>
      <c r="U57" s="24">
        <v>6.2167077545389809E-4</v>
      </c>
      <c r="V57" s="24">
        <v>5.9153855467759895E-4</v>
      </c>
      <c r="W57" s="24">
        <v>1.2132333400789099E-3</v>
      </c>
      <c r="X57" s="24">
        <v>1.15766540037777E-3</v>
      </c>
      <c r="Y57" s="24">
        <v>1.1075978383889599E-3</v>
      </c>
      <c r="Z57" s="24">
        <v>1.05391285927229E-3</v>
      </c>
      <c r="AA57" s="24">
        <v>1.0056420408899799E-3</v>
      </c>
      <c r="AB57" s="24">
        <v>9.59582099703834E-4</v>
      </c>
      <c r="AC57" s="24">
        <v>9.1808138952920908E-4</v>
      </c>
      <c r="AD57" s="24">
        <v>5692.7238948170698</v>
      </c>
      <c r="AE57" s="24">
        <v>5431.9884470903298</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1.1525370624895373E-3</v>
      </c>
      <c r="D59" s="32">
        <v>1.1114187861282401E-3</v>
      </c>
      <c r="E59" s="32">
        <v>1.0767967490222029E-3</v>
      </c>
      <c r="F59" s="32">
        <v>1.2928215393859667E-3</v>
      </c>
      <c r="G59" s="32">
        <v>1.2336083386176198E-3</v>
      </c>
      <c r="H59" s="32">
        <v>1.1771071928687905E-3</v>
      </c>
      <c r="I59" s="32">
        <v>1.1836467330902211E-3</v>
      </c>
      <c r="J59" s="32">
        <v>1.2360710317727967E-3</v>
      </c>
      <c r="K59" s="32">
        <v>1.1794570909166883E-3</v>
      </c>
      <c r="L59" s="32">
        <v>1.1428643009564865E-3</v>
      </c>
      <c r="M59" s="32">
        <v>1.2274843604336973E-3</v>
      </c>
      <c r="N59" s="32">
        <v>18518.824512873394</v>
      </c>
      <c r="O59" s="32">
        <v>35564.211662650785</v>
      </c>
      <c r="P59" s="32">
        <v>33935.316963228463</v>
      </c>
      <c r="Q59" s="32">
        <v>32467.657502892856</v>
      </c>
      <c r="R59" s="32">
        <v>38798.877021299595</v>
      </c>
      <c r="S59" s="32">
        <v>105137.29647443646</v>
      </c>
      <c r="T59" s="32">
        <v>112697.7255531624</v>
      </c>
      <c r="U59" s="32">
        <v>107823.69186999892</v>
      </c>
      <c r="V59" s="32">
        <v>102597.50574939544</v>
      </c>
      <c r="W59" s="32">
        <v>97898.383938010229</v>
      </c>
      <c r="X59" s="32">
        <v>112874.22457809046</v>
      </c>
      <c r="Y59" s="32">
        <v>134195.01789909397</v>
      </c>
      <c r="Z59" s="32">
        <v>127690.6203788156</v>
      </c>
      <c r="AA59" s="32">
        <v>146014.17314201212</v>
      </c>
      <c r="AB59" s="32">
        <v>171951.73495855209</v>
      </c>
      <c r="AC59" s="32">
        <v>229320.67340883039</v>
      </c>
      <c r="AD59" s="32">
        <v>288536.89227879018</v>
      </c>
      <c r="AE59" s="32">
        <v>275321.4619399099</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4.4259931633971002E-5</v>
      </c>
      <c r="D64" s="24">
        <v>4.2232759175906606E-5</v>
      </c>
      <c r="E64" s="24">
        <v>4.0406245843722704E-5</v>
      </c>
      <c r="F64" s="24">
        <v>3.84477656182118E-5</v>
      </c>
      <c r="G64" s="24">
        <v>3.6686799239413097E-5</v>
      </c>
      <c r="H64" s="24">
        <v>3.5006487809930596E-5</v>
      </c>
      <c r="I64" s="24">
        <v>3.3492501559791201E-5</v>
      </c>
      <c r="J64" s="24">
        <v>3.18691287213087E-5</v>
      </c>
      <c r="K64" s="24">
        <v>3.0409473958607698E-5</v>
      </c>
      <c r="L64" s="24">
        <v>2.9016673613073502E-5</v>
      </c>
      <c r="M64" s="24">
        <v>2.7761739238808402E-5</v>
      </c>
      <c r="N64" s="24">
        <v>4.9024312407039701E-5</v>
      </c>
      <c r="O64" s="24">
        <v>4.67789240338951E-5</v>
      </c>
      <c r="P64" s="24">
        <v>4.4636377877167305E-5</v>
      </c>
      <c r="Q64" s="24">
        <v>4.2705911081155701E-5</v>
      </c>
      <c r="R64" s="24">
        <v>4.06359666797788E-5</v>
      </c>
      <c r="S64" s="24">
        <v>5.7549297171465699E-5</v>
      </c>
      <c r="T64" s="24">
        <v>5.4913451477627901E-5</v>
      </c>
      <c r="U64" s="24">
        <v>6.496760150352001E-5</v>
      </c>
      <c r="V64" s="24">
        <v>6.1818638758116099E-5</v>
      </c>
      <c r="W64" s="24">
        <v>1.1314498753031001E-4</v>
      </c>
      <c r="X64" s="24">
        <v>1.07962774318E-4</v>
      </c>
      <c r="Y64" s="24">
        <v>1.03293521100373E-4</v>
      </c>
      <c r="Z64" s="24">
        <v>9.8286911001506396E-5</v>
      </c>
      <c r="AA64" s="24">
        <v>9.3785220383946699E-5</v>
      </c>
      <c r="AB64" s="24">
        <v>7.5792130392481001E-5</v>
      </c>
      <c r="AC64" s="24">
        <v>7.2514216769554296E-5</v>
      </c>
      <c r="AD64" s="24">
        <v>1.1550026871791199E-4</v>
      </c>
      <c r="AE64" s="24">
        <v>1.10210180030466E-4</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1.3011453157577168E-4</v>
      </c>
      <c r="D66" s="24">
        <v>1.2415508733203259E-4</v>
      </c>
      <c r="E66" s="24">
        <v>1.187855370896278E-4</v>
      </c>
      <c r="F66" s="24">
        <v>1.1302803300556879E-4</v>
      </c>
      <c r="G66" s="24">
        <v>1.0785117648909339E-4</v>
      </c>
      <c r="H66" s="24">
        <v>1.0291142790663679E-4</v>
      </c>
      <c r="I66" s="24">
        <v>9.8460639022050094E-5</v>
      </c>
      <c r="J66" s="24">
        <v>9.3688277460383108E-5</v>
      </c>
      <c r="K66" s="24">
        <v>8.9397211281568302E-5</v>
      </c>
      <c r="L66" s="24">
        <v>8.5302682486619591E-5</v>
      </c>
      <c r="M66" s="24">
        <v>8.1613449533974992E-5</v>
      </c>
      <c r="N66" s="24">
        <v>8.2973227233041594E-5</v>
      </c>
      <c r="O66" s="24">
        <v>7.9172926717564903E-5</v>
      </c>
      <c r="P66" s="24">
        <v>7.5546685769126298E-5</v>
      </c>
      <c r="Q66" s="24">
        <v>7.2279387315220603E-5</v>
      </c>
      <c r="R66" s="24">
        <v>6.8776024213476391E-5</v>
      </c>
      <c r="S66" s="24">
        <v>8.7685274749247697E-5</v>
      </c>
      <c r="T66" s="24">
        <v>8.3669155261773098E-5</v>
      </c>
      <c r="U66" s="24">
        <v>1.3155162856914383E-4</v>
      </c>
      <c r="V66" s="24">
        <v>1.251753553518079E-4</v>
      </c>
      <c r="W66" s="24">
        <v>5.6603902307389095E-4</v>
      </c>
      <c r="X66" s="24">
        <v>5.4011357142036095E-4</v>
      </c>
      <c r="Y66" s="24">
        <v>5.1675434369423303E-4</v>
      </c>
      <c r="Z66" s="24">
        <v>6583.4595875578261</v>
      </c>
      <c r="AA66" s="24">
        <v>6281.9270848633587</v>
      </c>
      <c r="AB66" s="24">
        <v>5994.2051909939109</v>
      </c>
      <c r="AC66" s="24">
        <v>5734.9634101859465</v>
      </c>
      <c r="AD66" s="24">
        <v>9564.6654372232224</v>
      </c>
      <c r="AE66" s="24">
        <v>9126.5891540222456</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1.6900417023620132E-3</v>
      </c>
      <c r="D68" s="24">
        <v>1.6126352115354687E-3</v>
      </c>
      <c r="E68" s="24">
        <v>1.9322146706910711E-3</v>
      </c>
      <c r="F68" s="24">
        <v>1.8385607282133062E-3</v>
      </c>
      <c r="G68" s="24">
        <v>1.7543518391997448E-3</v>
      </c>
      <c r="H68" s="24">
        <v>1.6739998458981844E-3</v>
      </c>
      <c r="I68" s="24">
        <v>1.6016014732540636E-3</v>
      </c>
      <c r="J68" s="24">
        <v>1.7582449819608745E-3</v>
      </c>
      <c r="K68" s="24">
        <v>1.6777146767756473E-3</v>
      </c>
      <c r="L68" s="24">
        <v>1.6085657574531266E-3</v>
      </c>
      <c r="M68" s="24">
        <v>1.7716595250387714E-3</v>
      </c>
      <c r="N68" s="24">
        <v>41442.470707590794</v>
      </c>
      <c r="O68" s="24">
        <v>39544.342271347225</v>
      </c>
      <c r="P68" s="24">
        <v>37733.15100725551</v>
      </c>
      <c r="Q68" s="24">
        <v>48837.09512447779</v>
      </c>
      <c r="R68" s="24">
        <v>57054.709116309634</v>
      </c>
      <c r="S68" s="24">
        <v>108043.3731450794</v>
      </c>
      <c r="T68" s="24">
        <v>125611.03933967372</v>
      </c>
      <c r="U68" s="24">
        <v>132425.79404334826</v>
      </c>
      <c r="V68" s="24">
        <v>126007.15027442077</v>
      </c>
      <c r="W68" s="24">
        <v>120235.83377272841</v>
      </c>
      <c r="X68" s="24">
        <v>114728.84973689025</v>
      </c>
      <c r="Y68" s="24">
        <v>109766.97289589551</v>
      </c>
      <c r="Z68" s="24">
        <v>104446.59649186287</v>
      </c>
      <c r="AA68" s="24">
        <v>104123.03326290441</v>
      </c>
      <c r="AB68" s="24">
        <v>100980.62863751227</v>
      </c>
      <c r="AC68" s="24">
        <v>98455.001615042114</v>
      </c>
      <c r="AD68" s="24">
        <v>106177.66724892249</v>
      </c>
      <c r="AE68" s="24">
        <v>101314.56794527732</v>
      </c>
    </row>
    <row r="69" spans="1:31" x14ac:dyDescent="0.35">
      <c r="A69" s="28" t="s">
        <v>133</v>
      </c>
      <c r="B69" s="28" t="s">
        <v>68</v>
      </c>
      <c r="C69" s="24">
        <v>2.4258440542998896E-4</v>
      </c>
      <c r="D69" s="24">
        <v>3.2670299289508018E-4</v>
      </c>
      <c r="E69" s="24">
        <v>3.6562711870802864E-4</v>
      </c>
      <c r="F69" s="24">
        <v>3.4790526737173475E-4</v>
      </c>
      <c r="G69" s="24">
        <v>3.3197067484086457E-4</v>
      </c>
      <c r="H69" s="24">
        <v>3.167659109815834E-4</v>
      </c>
      <c r="I69" s="24">
        <v>3.4107155083053497E-4</v>
      </c>
      <c r="J69" s="24">
        <v>3.4185645535950041E-4</v>
      </c>
      <c r="K69" s="24">
        <v>3.2619890765591558E-4</v>
      </c>
      <c r="L69" s="24">
        <v>3.3071090065715846E-4</v>
      </c>
      <c r="M69" s="24">
        <v>3.9995869584124894E-4</v>
      </c>
      <c r="N69" s="24">
        <v>7.2957195336240371E-4</v>
      </c>
      <c r="O69" s="24">
        <v>7.4646440489931E-4</v>
      </c>
      <c r="P69" s="24">
        <v>7.199798457752731E-4</v>
      </c>
      <c r="Q69" s="24">
        <v>6.8884162954519412E-4</v>
      </c>
      <c r="R69" s="24">
        <v>7.2378326755982182E-4</v>
      </c>
      <c r="S69" s="24">
        <v>1.2212767901449535E-3</v>
      </c>
      <c r="T69" s="24">
        <v>1.1684190561900623E-3</v>
      </c>
      <c r="U69" s="24">
        <v>1.1178864122105435E-3</v>
      </c>
      <c r="V69" s="24">
        <v>1.0637027485970187E-3</v>
      </c>
      <c r="W69" s="24">
        <v>1.0149835383335254E-3</v>
      </c>
      <c r="X69" s="24">
        <v>1.7564950792858713E-3</v>
      </c>
      <c r="Y69" s="24">
        <v>2572.3030986613721</v>
      </c>
      <c r="Z69" s="24">
        <v>2447.6242365806652</v>
      </c>
      <c r="AA69" s="24">
        <v>3280.352844894162</v>
      </c>
      <c r="AB69" s="24">
        <v>3130.1076030579429</v>
      </c>
      <c r="AC69" s="24">
        <v>2994.7343902736061</v>
      </c>
      <c r="AD69" s="24">
        <v>2849.5803893177022</v>
      </c>
      <c r="AE69" s="24">
        <v>6787.4746822869301</v>
      </c>
    </row>
    <row r="70" spans="1:31" x14ac:dyDescent="0.35">
      <c r="A70" s="28" t="s">
        <v>133</v>
      </c>
      <c r="B70" s="28" t="s">
        <v>36</v>
      </c>
      <c r="C70" s="24">
        <v>2.38600786010251E-4</v>
      </c>
      <c r="D70" s="24">
        <v>2.2767250564433101E-4</v>
      </c>
      <c r="E70" s="24">
        <v>2.1782595819998802E-4</v>
      </c>
      <c r="F70" s="24">
        <v>2.0726799066725498E-4</v>
      </c>
      <c r="G70" s="24">
        <v>1.97774800176276E-4</v>
      </c>
      <c r="H70" s="24">
        <v>2.0803741098288E-4</v>
      </c>
      <c r="I70" s="24">
        <v>2.1164224467242501E-4</v>
      </c>
      <c r="J70" s="24">
        <v>2.17563410770871E-4</v>
      </c>
      <c r="K70" s="24">
        <v>3.0954182570587703E-4</v>
      </c>
      <c r="L70" s="24">
        <v>2.9536433738801699E-4</v>
      </c>
      <c r="M70" s="24">
        <v>2.8259020397552E-4</v>
      </c>
      <c r="N70" s="24">
        <v>3.7950644244239901E-4</v>
      </c>
      <c r="O70" s="24">
        <v>3.6212446783521801E-4</v>
      </c>
      <c r="P70" s="24">
        <v>3.45538614209016E-4</v>
      </c>
      <c r="Q70" s="24">
        <v>3.6181998808617997E-4</v>
      </c>
      <c r="R70" s="24">
        <v>4.1258792997082898E-4</v>
      </c>
      <c r="S70" s="24">
        <v>4.2052163536939803E-4</v>
      </c>
      <c r="T70" s="24">
        <v>4.23842089713851E-4</v>
      </c>
      <c r="U70" s="24">
        <v>5.1577672081970201E-4</v>
      </c>
      <c r="V70" s="24">
        <v>4.9077715732619999E-4</v>
      </c>
      <c r="W70" s="24">
        <v>2.23092255486401E-3</v>
      </c>
      <c r="X70" s="24">
        <v>2.1287428950151001E-3</v>
      </c>
      <c r="Y70" s="24">
        <v>2.03667746158363E-3</v>
      </c>
      <c r="Z70" s="24">
        <v>1914.9216081155398</v>
      </c>
      <c r="AA70" s="24">
        <v>2153.0872959558496</v>
      </c>
      <c r="AB70" s="24">
        <v>2054.4726022669101</v>
      </c>
      <c r="AC70" s="24">
        <v>1965.6192599771</v>
      </c>
      <c r="AD70" s="24">
        <v>1870.3461994151</v>
      </c>
      <c r="AE70" s="24">
        <v>1784.6814473919601</v>
      </c>
    </row>
    <row r="71" spans="1:31" x14ac:dyDescent="0.35">
      <c r="A71" s="28" t="s">
        <v>133</v>
      </c>
      <c r="B71" s="28" t="s">
        <v>73</v>
      </c>
      <c r="C71" s="24">
        <v>0</v>
      </c>
      <c r="D71" s="24">
        <v>0</v>
      </c>
      <c r="E71" s="24">
        <v>3.3927760600325802E-4</v>
      </c>
      <c r="F71" s="24">
        <v>3.2283290869368904E-4</v>
      </c>
      <c r="G71" s="24">
        <v>3.0804666847820798E-4</v>
      </c>
      <c r="H71" s="24">
        <v>2.93937660644626E-4</v>
      </c>
      <c r="I71" s="24">
        <v>2.8122522919390904E-4</v>
      </c>
      <c r="J71" s="24">
        <v>2.6759431548761597E-4</v>
      </c>
      <c r="K71" s="24">
        <v>2.5533808719568803E-4</v>
      </c>
      <c r="L71" s="24">
        <v>2.43643212875985E-4</v>
      </c>
      <c r="M71" s="24">
        <v>2.5107610843529599E-4</v>
      </c>
      <c r="N71" s="24">
        <v>3.3981266606763301E-4</v>
      </c>
      <c r="O71" s="24">
        <v>3.2424872703468101E-4</v>
      </c>
      <c r="P71" s="24">
        <v>3.0939764017708999E-4</v>
      </c>
      <c r="Q71" s="24">
        <v>3.1942098521418698E-4</v>
      </c>
      <c r="R71" s="24">
        <v>3.5093431959748298E-4</v>
      </c>
      <c r="S71" s="24">
        <v>3.6936733854405304E-4</v>
      </c>
      <c r="T71" s="24">
        <v>3.8337129244563501E-4</v>
      </c>
      <c r="U71" s="24">
        <v>3.8341065305204803E-4</v>
      </c>
      <c r="V71" s="24">
        <v>3.6482683843197999E-4</v>
      </c>
      <c r="W71" s="24">
        <v>6.8489925903758098E-4</v>
      </c>
      <c r="X71" s="24">
        <v>6.5352982706575098E-4</v>
      </c>
      <c r="Y71" s="24">
        <v>6.2526548996327705E-4</v>
      </c>
      <c r="Z71" s="24">
        <v>8.5245034769264804E-4</v>
      </c>
      <c r="AA71" s="24">
        <v>8.1340681999357697E-4</v>
      </c>
      <c r="AB71" s="24">
        <v>7.7615154548639498E-4</v>
      </c>
      <c r="AC71" s="24">
        <v>7.4258397440439907E-4</v>
      </c>
      <c r="AD71" s="24">
        <v>7.0659112232709497E-4</v>
      </c>
      <c r="AE71" s="24">
        <v>6.7422816989101697E-4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2.1070005710017445E-3</v>
      </c>
      <c r="D73" s="32">
        <v>2.1057260509384883E-3</v>
      </c>
      <c r="E73" s="32">
        <v>2.4570335723324501E-3</v>
      </c>
      <c r="F73" s="32">
        <v>2.3379417942088216E-3</v>
      </c>
      <c r="G73" s="32">
        <v>2.2308604897691158E-3</v>
      </c>
      <c r="H73" s="32">
        <v>2.1286836725963351E-3</v>
      </c>
      <c r="I73" s="32">
        <v>2.0746261646664398E-3</v>
      </c>
      <c r="J73" s="32">
        <v>2.225658843502067E-3</v>
      </c>
      <c r="K73" s="32">
        <v>2.1237202696717389E-3</v>
      </c>
      <c r="L73" s="32">
        <v>2.0535960142099782E-3</v>
      </c>
      <c r="M73" s="32">
        <v>2.2809934096528037E-3</v>
      </c>
      <c r="N73" s="32">
        <v>41442.471569160291</v>
      </c>
      <c r="O73" s="32">
        <v>39544.343143763486</v>
      </c>
      <c r="P73" s="32">
        <v>37733.151847418419</v>
      </c>
      <c r="Q73" s="32">
        <v>48837.09592830472</v>
      </c>
      <c r="R73" s="32">
        <v>57054.709949504897</v>
      </c>
      <c r="S73" s="32">
        <v>108043.37451159077</v>
      </c>
      <c r="T73" s="32">
        <v>125611.04064667538</v>
      </c>
      <c r="U73" s="32">
        <v>132425.7953577539</v>
      </c>
      <c r="V73" s="32">
        <v>126007.1515251175</v>
      </c>
      <c r="W73" s="32">
        <v>120235.83546689597</v>
      </c>
      <c r="X73" s="32">
        <v>114728.85214146167</v>
      </c>
      <c r="Y73" s="32">
        <v>112339.27661460475</v>
      </c>
      <c r="Z73" s="32">
        <v>113477.68041428828</v>
      </c>
      <c r="AA73" s="32">
        <v>113685.31328644716</v>
      </c>
      <c r="AB73" s="32">
        <v>110104.94150735626</v>
      </c>
      <c r="AC73" s="32">
        <v>107184.69948801587</v>
      </c>
      <c r="AD73" s="32">
        <v>118591.91319096368</v>
      </c>
      <c r="AE73" s="32">
        <v>117228.63189179669</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4.0177172047401504E-5</v>
      </c>
      <c r="D78" s="24">
        <v>3.8336996213173701E-5</v>
      </c>
      <c r="E78" s="24">
        <v>3.66789696938174E-5</v>
      </c>
      <c r="F78" s="24">
        <v>3.4901149573747597E-5</v>
      </c>
      <c r="G78" s="24">
        <v>3.3302623625813601E-5</v>
      </c>
      <c r="H78" s="24">
        <v>3.1777312607399904E-5</v>
      </c>
      <c r="I78" s="24">
        <v>3.0402984093919701E-5</v>
      </c>
      <c r="J78" s="24">
        <v>2.8929359363358099E-5</v>
      </c>
      <c r="K78" s="24">
        <v>2.7604350526565498E-5</v>
      </c>
      <c r="L78" s="24">
        <v>2.6340029117915597E-5</v>
      </c>
      <c r="M78" s="24">
        <v>2.52008562271841E-5</v>
      </c>
      <c r="N78" s="24">
        <v>3.32905601316644E-5</v>
      </c>
      <c r="O78" s="24">
        <v>3.1765801639704906E-5</v>
      </c>
      <c r="P78" s="24">
        <v>3.0310879415131898E-5</v>
      </c>
      <c r="Q78" s="24">
        <v>2.89999722794801E-5</v>
      </c>
      <c r="R78" s="24">
        <v>2.7594351166610802E-5</v>
      </c>
      <c r="S78" s="24">
        <v>2.63304877439169E-5</v>
      </c>
      <c r="T78" s="24">
        <v>2.5124511196024901E-5</v>
      </c>
      <c r="U78" s="24">
        <v>2.4037907915547702E-5</v>
      </c>
      <c r="V78" s="24">
        <v>2.28727967716584E-5</v>
      </c>
      <c r="W78" s="24">
        <v>2.8201922065696003E-5</v>
      </c>
      <c r="X78" s="24">
        <v>2.6910230968004001E-5</v>
      </c>
      <c r="Y78" s="24">
        <v>2.57463975696111E-5</v>
      </c>
      <c r="Z78" s="24">
        <v>2.4498476376604303E-5</v>
      </c>
      <c r="AA78" s="24">
        <v>2.3376408746995097E-5</v>
      </c>
      <c r="AB78" s="24">
        <v>9.8716841347495184E-6</v>
      </c>
      <c r="AC78" s="24">
        <v>9.4447463017718796E-6</v>
      </c>
      <c r="AD78" s="24">
        <v>2.2215737094322502E-5</v>
      </c>
      <c r="AE78" s="24">
        <v>2.1198222409807201E-5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1.279644128963728E-4</v>
      </c>
      <c r="D80" s="24">
        <v>1.221034473715909E-4</v>
      </c>
      <c r="E80" s="24">
        <v>1.1682262795837439E-4</v>
      </c>
      <c r="F80" s="24">
        <v>1.1116026556931242E-4</v>
      </c>
      <c r="G80" s="24">
        <v>1.060689556536803E-4</v>
      </c>
      <c r="H80" s="24">
        <v>1.0121083550711049E-4</v>
      </c>
      <c r="I80" s="24">
        <v>9.6833595089423796E-5</v>
      </c>
      <c r="J80" s="24">
        <v>9.2140095923942098E-5</v>
      </c>
      <c r="K80" s="24">
        <v>8.7919938823720394E-5</v>
      </c>
      <c r="L80" s="24">
        <v>8.3893071363280104E-5</v>
      </c>
      <c r="M80" s="24">
        <v>8.0264802305967298E-5</v>
      </c>
      <c r="N80" s="24">
        <v>7.6374388216799999E-5</v>
      </c>
      <c r="O80" s="24">
        <v>7.2876324605337494E-5</v>
      </c>
      <c r="P80" s="24">
        <v>6.9538477649163898E-5</v>
      </c>
      <c r="Q80" s="24">
        <v>6.6531026585004398E-5</v>
      </c>
      <c r="R80" s="24">
        <v>6.3306285032581501E-5</v>
      </c>
      <c r="S80" s="24">
        <v>6.4043230091844703E-5</v>
      </c>
      <c r="T80" s="24">
        <v>6.11099523533852E-5</v>
      </c>
      <c r="U80" s="24">
        <v>8.3012421233803898E-5</v>
      </c>
      <c r="V80" s="24">
        <v>7.898883076991919E-5</v>
      </c>
      <c r="W80" s="24">
        <v>1.0562668397793421E-4</v>
      </c>
      <c r="X80" s="24">
        <v>1.0078882054950561E-4</v>
      </c>
      <c r="Y80" s="24">
        <v>9.6429831744109711E-5</v>
      </c>
      <c r="Z80" s="24">
        <v>9.1755902882947706E-5</v>
      </c>
      <c r="AA80" s="24">
        <v>8.7553342410703815E-5</v>
      </c>
      <c r="AB80" s="24">
        <v>4.3940781192691694E-5</v>
      </c>
      <c r="AC80" s="24">
        <v>4.2040398072073498E-5</v>
      </c>
      <c r="AD80" s="24">
        <v>7.5292551821826593E-5</v>
      </c>
      <c r="AE80" s="24">
        <v>7.1844037969323403E-5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1.0484571724753609E-3</v>
      </c>
      <c r="D82" s="24">
        <v>1.0004362328797211E-3</v>
      </c>
      <c r="E82" s="24">
        <v>15425.824970672555</v>
      </c>
      <c r="F82" s="24">
        <v>29250.481681983336</v>
      </c>
      <c r="G82" s="24">
        <v>41771.962514343271</v>
      </c>
      <c r="H82" s="24">
        <v>53014.956484734044</v>
      </c>
      <c r="I82" s="24">
        <v>63249.063260367111</v>
      </c>
      <c r="J82" s="24">
        <v>72040.297179906353</v>
      </c>
      <c r="K82" s="24">
        <v>80000.712918334189</v>
      </c>
      <c r="L82" s="24">
        <v>86989.889778604949</v>
      </c>
      <c r="M82" s="24">
        <v>93340.911168522143</v>
      </c>
      <c r="N82" s="24">
        <v>98359.972383096654</v>
      </c>
      <c r="O82" s="24">
        <v>102878.91933256063</v>
      </c>
      <c r="P82" s="24">
        <v>106646.10252443107</v>
      </c>
      <c r="Q82" s="24">
        <v>110054.57217033749</v>
      </c>
      <c r="R82" s="24">
        <v>112269.62034694247</v>
      </c>
      <c r="S82" s="24">
        <v>114286.36168467224</v>
      </c>
      <c r="T82" s="24">
        <v>115840.50301672397</v>
      </c>
      <c r="U82" s="24">
        <v>117444.75560568343</v>
      </c>
      <c r="V82" s="24">
        <v>118037.86506652151</v>
      </c>
      <c r="W82" s="24">
        <v>112631.5505911526</v>
      </c>
      <c r="X82" s="24">
        <v>107472.85357472458</v>
      </c>
      <c r="Y82" s="24">
        <v>102824.78880859235</v>
      </c>
      <c r="Z82" s="24">
        <v>97840.89804198101</v>
      </c>
      <c r="AA82" s="24">
        <v>93359.63549907277</v>
      </c>
      <c r="AB82" s="24">
        <v>89083.621299477338</v>
      </c>
      <c r="AC82" s="24">
        <v>85230.867533023455</v>
      </c>
      <c r="AD82" s="24">
        <v>76339.108004004287</v>
      </c>
      <c r="AE82" s="24">
        <v>68332.805146413302</v>
      </c>
    </row>
    <row r="83" spans="1:31" x14ac:dyDescent="0.35">
      <c r="A83" s="28" t="s">
        <v>134</v>
      </c>
      <c r="B83" s="28" t="s">
        <v>68</v>
      </c>
      <c r="C83" s="24">
        <v>3.0980309283085604E-5</v>
      </c>
      <c r="D83" s="24">
        <v>4.21520110212913E-5</v>
      </c>
      <c r="E83" s="24">
        <v>5.76756188314654E-5</v>
      </c>
      <c r="F83" s="24">
        <v>6.3800229216406197E-5</v>
      </c>
      <c r="G83" s="24">
        <v>6.0878081289127701E-5</v>
      </c>
      <c r="H83" s="24">
        <v>5.8089772199323201E-5</v>
      </c>
      <c r="I83" s="24">
        <v>5.5577463142184502E-5</v>
      </c>
      <c r="J83" s="24">
        <v>5.28836379605774E-5</v>
      </c>
      <c r="K83" s="24">
        <v>5.8479088767105598E-5</v>
      </c>
      <c r="L83" s="24">
        <v>6.3784312134228903E-5</v>
      </c>
      <c r="M83" s="24">
        <v>7.4738890405958195E-5</v>
      </c>
      <c r="N83" s="24">
        <v>7.1116315829175693E-5</v>
      </c>
      <c r="O83" s="24">
        <v>8.7134126134008006E-5</v>
      </c>
      <c r="P83" s="24">
        <v>8.3143250094769005E-5</v>
      </c>
      <c r="Q83" s="24">
        <v>8.4719416957816093E-5</v>
      </c>
      <c r="R83" s="24">
        <v>8.0613088855214902E-5</v>
      </c>
      <c r="S83" s="24">
        <v>7.6920886281604004E-5</v>
      </c>
      <c r="T83" s="24">
        <v>7.3397792224217612E-5</v>
      </c>
      <c r="U83" s="24">
        <v>7.4683990785561209E-5</v>
      </c>
      <c r="V83" s="24">
        <v>1.0063056160039099E-4</v>
      </c>
      <c r="W83" s="24">
        <v>9.6021528206420003E-5</v>
      </c>
      <c r="X83" s="24">
        <v>9.1623595580335606E-5</v>
      </c>
      <c r="Y83" s="24">
        <v>8.7660991143977097E-5</v>
      </c>
      <c r="Z83" s="24">
        <v>8.3412085705739401E-5</v>
      </c>
      <c r="AA83" s="24">
        <v>7.9591684802033511E-5</v>
      </c>
      <c r="AB83" s="24">
        <v>6.6358463952015807E-5</v>
      </c>
      <c r="AC83" s="24">
        <v>5.9581560678160296E-5</v>
      </c>
      <c r="AD83" s="24">
        <v>5.4344304565975799E-5</v>
      </c>
      <c r="AE83" s="24">
        <v>5.4594168332156298E-5</v>
      </c>
    </row>
    <row r="84" spans="1:31" x14ac:dyDescent="0.35">
      <c r="A84" s="28" t="s">
        <v>134</v>
      </c>
      <c r="B84" s="28" t="s">
        <v>36</v>
      </c>
      <c r="C84" s="24">
        <v>2.1788031638774298E-4</v>
      </c>
      <c r="D84" s="24">
        <v>2.0790106517271E-4</v>
      </c>
      <c r="E84" s="24">
        <v>1.9890960748150099E-4</v>
      </c>
      <c r="F84" s="24">
        <v>1.8926851054754302E-4</v>
      </c>
      <c r="G84" s="24">
        <v>1.8059972373300699E-4</v>
      </c>
      <c r="H84" s="24">
        <v>1.72327980592659E-4</v>
      </c>
      <c r="I84" s="24">
        <v>1.8115161868963002E-4</v>
      </c>
      <c r="J84" s="24">
        <v>1.9713383783251002E-4</v>
      </c>
      <c r="K84" s="24">
        <v>2.6213967128478399E-4</v>
      </c>
      <c r="L84" s="24">
        <v>2.6582396264386896E-4</v>
      </c>
      <c r="M84" s="24">
        <v>2.6100603904599402E-4</v>
      </c>
      <c r="N84" s="24">
        <v>3.2578572534394901E-4</v>
      </c>
      <c r="O84" s="24">
        <v>3.1086424161664699E-4</v>
      </c>
      <c r="P84" s="24">
        <v>3.0193920930814697E-4</v>
      </c>
      <c r="Q84" s="24">
        <v>3.1137072430350801E-4</v>
      </c>
      <c r="R84" s="24">
        <v>3.2284106886138701E-4</v>
      </c>
      <c r="S84" s="24">
        <v>3.1306445940088701E-4</v>
      </c>
      <c r="T84" s="24">
        <v>3.1578883867322099E-4</v>
      </c>
      <c r="U84" s="24">
        <v>3.6996913591141401E-4</v>
      </c>
      <c r="V84" s="24">
        <v>3.52036828130724E-4</v>
      </c>
      <c r="W84" s="24">
        <v>3.9991150580744099E-4</v>
      </c>
      <c r="X84" s="24">
        <v>3.8159494813762101E-4</v>
      </c>
      <c r="Y84" s="24">
        <v>3.6509145005064297E-4</v>
      </c>
      <c r="Z84" s="24">
        <v>3.4739556243483397E-4</v>
      </c>
      <c r="AA84" s="24">
        <v>3.3148431516844202E-4</v>
      </c>
      <c r="AB84" s="24">
        <v>3.2960566066895098E-4</v>
      </c>
      <c r="AC84" s="24">
        <v>3.29476838163971E-4</v>
      </c>
      <c r="AD84" s="24">
        <v>4.33415620290455E-4</v>
      </c>
      <c r="AE84" s="24">
        <v>3.84595642903004E-4</v>
      </c>
    </row>
    <row r="85" spans="1:31" x14ac:dyDescent="0.35">
      <c r="A85" s="28" t="s">
        <v>134</v>
      </c>
      <c r="B85" s="28" t="s">
        <v>73</v>
      </c>
      <c r="C85" s="24">
        <v>0</v>
      </c>
      <c r="D85" s="24">
        <v>0</v>
      </c>
      <c r="E85" s="24">
        <v>4.9573568057008203E-4</v>
      </c>
      <c r="F85" s="24">
        <v>4.7170750108437297E-4</v>
      </c>
      <c r="G85" s="24">
        <v>4.8783886398366297E-4</v>
      </c>
      <c r="H85" s="24">
        <v>5.0100191121334203E-4</v>
      </c>
      <c r="I85" s="24">
        <v>5.3406784494870307E-4</v>
      </c>
      <c r="J85" s="24">
        <v>5.3855903975643499E-4</v>
      </c>
      <c r="K85" s="24">
        <v>5.6882506067117199E-4</v>
      </c>
      <c r="L85" s="24">
        <v>5.9104863193894892E-4</v>
      </c>
      <c r="M85" s="24">
        <v>6.5089192940317292E-4</v>
      </c>
      <c r="N85" s="24">
        <v>1.923483472763156E-3</v>
      </c>
      <c r="O85" s="24">
        <v>3.08686596570697E-3</v>
      </c>
      <c r="P85" s="24">
        <v>2.9454827905324599E-3</v>
      </c>
      <c r="Q85" s="24">
        <v>3.6150648483145495E-3</v>
      </c>
      <c r="R85" s="24">
        <v>5247.3789312234403</v>
      </c>
      <c r="S85" s="24">
        <v>14859.487473653007</v>
      </c>
      <c r="T85" s="24">
        <v>18566.183121867274</v>
      </c>
      <c r="U85" s="24">
        <v>22395.473888875094</v>
      </c>
      <c r="V85" s="24">
        <v>21309.971095026242</v>
      </c>
      <c r="W85" s="24">
        <v>32077.887156968558</v>
      </c>
      <c r="X85" s="24">
        <v>30608.670939119933</v>
      </c>
      <c r="Y85" s="24">
        <v>29284.884697310055</v>
      </c>
      <c r="Z85" s="24">
        <v>27865.453953660344</v>
      </c>
      <c r="AA85" s="24">
        <v>26589.173609319223</v>
      </c>
      <c r="AB85" s="24">
        <v>25371.348853753261</v>
      </c>
      <c r="AC85" s="24">
        <v>24274.070157283339</v>
      </c>
      <c r="AD85" s="24">
        <v>23463.531645205578</v>
      </c>
      <c r="AE85" s="24">
        <v>22388.866064755959</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1.2475790667022207E-3</v>
      </c>
      <c r="D87" s="32">
        <v>1.2030286874857769E-3</v>
      </c>
      <c r="E87" s="32">
        <v>15425.825181849772</v>
      </c>
      <c r="F87" s="32">
        <v>29250.481891844978</v>
      </c>
      <c r="G87" s="32">
        <v>41771.962714592933</v>
      </c>
      <c r="H87" s="32">
        <v>53014.956675811962</v>
      </c>
      <c r="I87" s="32">
        <v>63249.063443181149</v>
      </c>
      <c r="J87" s="32">
        <v>72040.297353859452</v>
      </c>
      <c r="K87" s="32">
        <v>80000.713092337566</v>
      </c>
      <c r="L87" s="32">
        <v>86989.889952622369</v>
      </c>
      <c r="M87" s="32">
        <v>93340.911348726688</v>
      </c>
      <c r="N87" s="32">
        <v>98359.97256387792</v>
      </c>
      <c r="O87" s="32">
        <v>102878.91952433689</v>
      </c>
      <c r="P87" s="32">
        <v>106646.10270742369</v>
      </c>
      <c r="Q87" s="32">
        <v>110054.5723505879</v>
      </c>
      <c r="R87" s="32">
        <v>112269.62051845618</v>
      </c>
      <c r="S87" s="32">
        <v>114286.36185196685</v>
      </c>
      <c r="T87" s="32">
        <v>115840.50317635623</v>
      </c>
      <c r="U87" s="32">
        <v>117444.75578741776</v>
      </c>
      <c r="V87" s="32">
        <v>118037.86526901371</v>
      </c>
      <c r="W87" s="32">
        <v>112631.55082100273</v>
      </c>
      <c r="X87" s="32">
        <v>107472.85379404723</v>
      </c>
      <c r="Y87" s="32">
        <v>102824.78901842957</v>
      </c>
      <c r="Z87" s="32">
        <v>97840.898241647476</v>
      </c>
      <c r="AA87" s="32">
        <v>93359.635689594201</v>
      </c>
      <c r="AB87" s="32">
        <v>89083.621419648262</v>
      </c>
      <c r="AC87" s="32">
        <v>85230.867644090162</v>
      </c>
      <c r="AD87" s="32">
        <v>76339.108155856884</v>
      </c>
      <c r="AE87" s="32">
        <v>68332.805294049729</v>
      </c>
    </row>
  </sheetData>
  <sheetProtection algorithmName="SHA-512" hashValue="6DAN6CCSffcbIkXiE8fXg7JVxYBZRGa/XCB2u4/uj9ZFvyUmJe1orCnE38m7hPloTIxUXHdybztooPUqzJwNFw==" saltValue="jsrLPGPOfM1BkGdKqfJfl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8555-8BF5-4CDA-A45D-893269C934E9}">
  <sheetPr codeName="Sheet24">
    <tabColor theme="7" tint="0.39997558519241921"/>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115257.64076738001</v>
      </c>
      <c r="G6" s="24">
        <v>105443.22753939922</v>
      </c>
      <c r="H6" s="24">
        <v>10470.712750511322</v>
      </c>
      <c r="I6" s="24">
        <v>12910.256994547632</v>
      </c>
      <c r="J6" s="24">
        <v>0</v>
      </c>
      <c r="K6" s="24">
        <v>19969.591999977471</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37793.947068479334</v>
      </c>
      <c r="G7" s="24">
        <v>0</v>
      </c>
      <c r="H7" s="24">
        <v>4453.3812000307489</v>
      </c>
      <c r="I7" s="24">
        <v>0</v>
      </c>
      <c r="J7" s="24">
        <v>0</v>
      </c>
      <c r="K7" s="24">
        <v>870.88777254478453</v>
      </c>
      <c r="L7" s="24">
        <v>1.0140242219197999E-3</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153051.58783585933</v>
      </c>
      <c r="G17" s="32">
        <v>105443.22753939922</v>
      </c>
      <c r="H17" s="32">
        <v>14924.093950542072</v>
      </c>
      <c r="I17" s="32">
        <v>12910.256994547632</v>
      </c>
      <c r="J17" s="32">
        <v>0</v>
      </c>
      <c r="K17" s="32">
        <v>20840.479772522256</v>
      </c>
      <c r="L17" s="32">
        <v>1.0140242219197999E-3</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24335.458888327037</v>
      </c>
      <c r="G20" s="24">
        <v>105443.224755975</v>
      </c>
      <c r="H20" s="24">
        <v>8037.6391970217937</v>
      </c>
      <c r="I20" s="24">
        <v>12910.256986744371</v>
      </c>
      <c r="J20" s="24">
        <v>0</v>
      </c>
      <c r="K20" s="24">
        <v>19969.591999977471</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24335.458888327037</v>
      </c>
      <c r="G31" s="32">
        <v>105443.224755975</v>
      </c>
      <c r="H31" s="32">
        <v>8037.6391970217937</v>
      </c>
      <c r="I31" s="32">
        <v>12910.256986744371</v>
      </c>
      <c r="J31" s="32">
        <v>0</v>
      </c>
      <c r="K31" s="32">
        <v>19969.591999977471</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90922.18187905298</v>
      </c>
      <c r="G34" s="24">
        <v>2.7834242214439487E-3</v>
      </c>
      <c r="H34" s="24">
        <v>2433.0735534895289</v>
      </c>
      <c r="I34" s="24">
        <v>7.8032610551609898E-6</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90922.18187905298</v>
      </c>
      <c r="G45" s="32">
        <v>2.7834242214439487E-3</v>
      </c>
      <c r="H45" s="32">
        <v>2433.0735534895289</v>
      </c>
      <c r="I45" s="32">
        <v>7.8032610551609898E-6</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37793.947068479334</v>
      </c>
      <c r="G49" s="24">
        <v>0</v>
      </c>
      <c r="H49" s="24">
        <v>4453.3812000307489</v>
      </c>
      <c r="I49" s="24">
        <v>0</v>
      </c>
      <c r="J49" s="24">
        <v>0</v>
      </c>
      <c r="K49" s="24">
        <v>870.88777254478453</v>
      </c>
      <c r="L49" s="24">
        <v>1.0140242219197999E-3</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37793.947068479334</v>
      </c>
      <c r="G59" s="32">
        <v>0</v>
      </c>
      <c r="H59" s="32">
        <v>4453.3812000307489</v>
      </c>
      <c r="I59" s="32">
        <v>0</v>
      </c>
      <c r="J59" s="32">
        <v>0</v>
      </c>
      <c r="K59" s="32">
        <v>870.88777254478453</v>
      </c>
      <c r="L59" s="32">
        <v>1.0140242219197999E-3</v>
      </c>
      <c r="M59" s="32">
        <v>0</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mSp+88ugAXMtGrNdNDlzVxkT0REQoFXbPfGgnHzcgQTznle9lPt1/IFPFd6Qe/r6z6mlz9Npi1bkNcR9eEvVww==" saltValue="KvWyxLeUkPHG+A0oOajUK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FDED6-85A2-4568-BDF0-2E559332AD48}">
  <sheetPr codeName="Sheet25">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1.2540110315920419E-4</v>
      </c>
      <c r="D6" s="24">
        <v>4278.3281938306354</v>
      </c>
      <c r="E6" s="24">
        <v>14086.690862709129</v>
      </c>
      <c r="F6" s="24">
        <v>22912.930303890105</v>
      </c>
      <c r="G6" s="24">
        <v>31180.029772727696</v>
      </c>
      <c r="H6" s="24">
        <v>38916.674305373446</v>
      </c>
      <c r="I6" s="24">
        <v>46001.951680266029</v>
      </c>
      <c r="J6" s="24">
        <v>52115.622455093704</v>
      </c>
      <c r="K6" s="24">
        <v>113065.24451877286</v>
      </c>
      <c r="L6" s="24">
        <v>107886.68365816658</v>
      </c>
      <c r="M6" s="24">
        <v>103220.72126518232</v>
      </c>
      <c r="N6" s="24">
        <v>98217.639755391006</v>
      </c>
      <c r="O6" s="24">
        <v>93719.121866687288</v>
      </c>
      <c r="P6" s="24">
        <v>89426.642966961474</v>
      </c>
      <c r="Q6" s="24">
        <v>85559.053947942666</v>
      </c>
      <c r="R6" s="24">
        <v>81412.028858837628</v>
      </c>
      <c r="S6" s="24">
        <v>78298.129398446312</v>
      </c>
      <c r="T6" s="24">
        <v>74711.955600310379</v>
      </c>
      <c r="U6" s="24">
        <v>71480.758169560868</v>
      </c>
      <c r="V6" s="24">
        <v>68016.104414766189</v>
      </c>
      <c r="W6" s="24">
        <v>79118.33006118318</v>
      </c>
      <c r="X6" s="24">
        <v>84620.465323148397</v>
      </c>
      <c r="Y6" s="24">
        <v>80960.737398563491</v>
      </c>
      <c r="Z6" s="24">
        <v>77036.591516485714</v>
      </c>
      <c r="AA6" s="24">
        <v>73508.198035532405</v>
      </c>
      <c r="AB6" s="24">
        <v>77145.283859815638</v>
      </c>
      <c r="AC6" s="24">
        <v>73808.848081476957</v>
      </c>
      <c r="AD6" s="24">
        <v>70231.352707899496</v>
      </c>
      <c r="AE6" s="24">
        <v>70440.24813429729</v>
      </c>
    </row>
    <row r="7" spans="1:31" x14ac:dyDescent="0.35">
      <c r="A7" s="28" t="s">
        <v>131</v>
      </c>
      <c r="B7" s="28" t="s">
        <v>74</v>
      </c>
      <c r="C7" s="24">
        <v>1.242815725660982E-4</v>
      </c>
      <c r="D7" s="24">
        <v>1.2979712514386461E-4</v>
      </c>
      <c r="E7" s="24">
        <v>1.366062562852034E-4</v>
      </c>
      <c r="F7" s="24">
        <v>1.5866800376385229E-4</v>
      </c>
      <c r="G7" s="24">
        <v>1.5362984214783288E-4</v>
      </c>
      <c r="H7" s="24">
        <v>1.4659336076972267E-4</v>
      </c>
      <c r="I7" s="24">
        <v>3.2285045127182499E-4</v>
      </c>
      <c r="J7" s="24">
        <v>2400.8603966825217</v>
      </c>
      <c r="K7" s="24">
        <v>2290.8975627132136</v>
      </c>
      <c r="L7" s="24">
        <v>2185.9709559171361</v>
      </c>
      <c r="M7" s="24">
        <v>2091.4304813504755</v>
      </c>
      <c r="N7" s="24">
        <v>1990.059413173482</v>
      </c>
      <c r="O7" s="24">
        <v>2229.2802958413172</v>
      </c>
      <c r="P7" s="24">
        <v>3841.4357451880469</v>
      </c>
      <c r="Q7" s="24">
        <v>3675.2985156954423</v>
      </c>
      <c r="R7" s="24">
        <v>5347.5482735595233</v>
      </c>
      <c r="S7" s="24">
        <v>30518.247887147456</v>
      </c>
      <c r="T7" s="24">
        <v>29120.465529577719</v>
      </c>
      <c r="U7" s="24">
        <v>27861.042286411604</v>
      </c>
      <c r="V7" s="24">
        <v>26510.624815926822</v>
      </c>
      <c r="W7" s="24">
        <v>25296.397744042308</v>
      </c>
      <c r="X7" s="24">
        <v>47373.800015770714</v>
      </c>
      <c r="Y7" s="24">
        <v>45324.943188557052</v>
      </c>
      <c r="Z7" s="24">
        <v>50413.037310102067</v>
      </c>
      <c r="AA7" s="24">
        <v>57425.952743752321</v>
      </c>
      <c r="AB7" s="24">
        <v>91814.590929136204</v>
      </c>
      <c r="AC7" s="24">
        <v>87843.726185910782</v>
      </c>
      <c r="AD7" s="24">
        <v>83585.963627735211</v>
      </c>
      <c r="AE7" s="24">
        <v>99869.556109861922</v>
      </c>
    </row>
    <row r="8" spans="1:31" x14ac:dyDescent="0.35">
      <c r="A8" s="28" t="s">
        <v>132</v>
      </c>
      <c r="B8" s="28" t="s">
        <v>74</v>
      </c>
      <c r="C8" s="24">
        <v>2.4416277104306848E-5</v>
      </c>
      <c r="D8" s="24">
        <v>2.3297974326895159E-5</v>
      </c>
      <c r="E8" s="24">
        <v>2.2290366452076801E-5</v>
      </c>
      <c r="F8" s="24">
        <v>2.1209958188348788E-5</v>
      </c>
      <c r="G8" s="24">
        <v>2.023850971364943E-5</v>
      </c>
      <c r="H8" s="24">
        <v>1.931155506258779E-5</v>
      </c>
      <c r="I8" s="24">
        <v>1.847635477079293E-5</v>
      </c>
      <c r="J8" s="24">
        <v>1.7580810661150208E-5</v>
      </c>
      <c r="K8" s="24">
        <v>1.6775582685258521E-5</v>
      </c>
      <c r="L8" s="24">
        <v>1.600723538032417E-5</v>
      </c>
      <c r="M8" s="24">
        <v>1.5314942728740852E-5</v>
      </c>
      <c r="N8" s="24">
        <v>1.4572631438425129E-5</v>
      </c>
      <c r="O8" s="24">
        <v>1.390518266471703E-5</v>
      </c>
      <c r="P8" s="24">
        <v>1.326830406410405E-5</v>
      </c>
      <c r="Q8" s="24">
        <v>1.2694466722157891E-5</v>
      </c>
      <c r="R8" s="24">
        <v>1.2079169222238961E-5</v>
      </c>
      <c r="S8" s="24">
        <v>2756.9676383968449</v>
      </c>
      <c r="T8" s="24">
        <v>3530.44209248476</v>
      </c>
      <c r="U8" s="24">
        <v>3377.7549444921892</v>
      </c>
      <c r="V8" s="24">
        <v>3214.0360409594227</v>
      </c>
      <c r="W8" s="24">
        <v>3066.8282821372518</v>
      </c>
      <c r="X8" s="24">
        <v>4383.2066719012455</v>
      </c>
      <c r="Y8" s="24">
        <v>6165.4794042017411</v>
      </c>
      <c r="Z8" s="24">
        <v>5866.6402212540015</v>
      </c>
      <c r="AA8" s="24">
        <v>7433.9122689396463</v>
      </c>
      <c r="AB8" s="24">
        <v>8992.1861769428779</v>
      </c>
      <c r="AC8" s="24">
        <v>11851.983375426527</v>
      </c>
      <c r="AD8" s="24">
        <v>11277.520824956293</v>
      </c>
      <c r="AE8" s="24">
        <v>10760.993158430792</v>
      </c>
    </row>
    <row r="9" spans="1:31" x14ac:dyDescent="0.35">
      <c r="A9" s="28" t="s">
        <v>133</v>
      </c>
      <c r="B9" s="28" t="s">
        <v>74</v>
      </c>
      <c r="C9" s="24">
        <v>1.2448987483991552E-4</v>
      </c>
      <c r="D9" s="24">
        <v>1.2393646341944342E-4</v>
      </c>
      <c r="E9" s="24">
        <v>1.401533899938677E-4</v>
      </c>
      <c r="F9" s="24">
        <v>1.3336019163777871E-4</v>
      </c>
      <c r="G9" s="24">
        <v>1.2725209120676052E-4</v>
      </c>
      <c r="H9" s="24">
        <v>1.214237511031475E-4</v>
      </c>
      <c r="I9" s="24">
        <v>1.204337406026994E-4</v>
      </c>
      <c r="J9" s="24">
        <v>1.4582085533486241E-4</v>
      </c>
      <c r="K9" s="24">
        <v>1.3914203747787009E-4</v>
      </c>
      <c r="L9" s="24">
        <v>1.3572205736875388E-4</v>
      </c>
      <c r="M9" s="24">
        <v>1.4281533667374961E-4</v>
      </c>
      <c r="N9" s="24">
        <v>2.67104509877416E-4</v>
      </c>
      <c r="O9" s="24">
        <v>2.586545199798775E-4</v>
      </c>
      <c r="P9" s="24">
        <v>2.4828263198819198E-4</v>
      </c>
      <c r="Q9" s="24">
        <v>2.6199940725248701E-4</v>
      </c>
      <c r="R9" s="24">
        <v>5.2365296599750106E-4</v>
      </c>
      <c r="S9" s="24">
        <v>7026.2021685053687</v>
      </c>
      <c r="T9" s="24">
        <v>10085.69801993319</v>
      </c>
      <c r="U9" s="24">
        <v>11500.04175380356</v>
      </c>
      <c r="V9" s="24">
        <v>10942.637721405117</v>
      </c>
      <c r="W9" s="24">
        <v>10441.448635097924</v>
      </c>
      <c r="X9" s="24">
        <v>9963.2143846884337</v>
      </c>
      <c r="Y9" s="24">
        <v>9532.3180751527707</v>
      </c>
      <c r="Z9" s="24">
        <v>9070.2890988624749</v>
      </c>
      <c r="AA9" s="24">
        <v>10062.493644129137</v>
      </c>
      <c r="AB9" s="24">
        <v>10429.780842585818</v>
      </c>
      <c r="AC9" s="24">
        <v>10566.449536422191</v>
      </c>
      <c r="AD9" s="24">
        <v>14070.500832209749</v>
      </c>
      <c r="AE9" s="24">
        <v>13426.050426198275</v>
      </c>
    </row>
    <row r="10" spans="1:31" x14ac:dyDescent="0.35">
      <c r="A10" s="28" t="s">
        <v>134</v>
      </c>
      <c r="B10" s="28" t="s">
        <v>74</v>
      </c>
      <c r="C10" s="24">
        <v>0</v>
      </c>
      <c r="D10" s="24">
        <v>0</v>
      </c>
      <c r="E10" s="24">
        <v>0</v>
      </c>
      <c r="F10" s="24">
        <v>0</v>
      </c>
      <c r="G10" s="24">
        <v>0</v>
      </c>
      <c r="H10" s="24">
        <v>0</v>
      </c>
      <c r="I10" s="24">
        <v>0</v>
      </c>
      <c r="J10" s="24">
        <v>0</v>
      </c>
      <c r="K10" s="24">
        <v>0</v>
      </c>
      <c r="L10" s="24">
        <v>0</v>
      </c>
      <c r="M10" s="24">
        <v>0</v>
      </c>
      <c r="N10" s="24">
        <v>347.53667717669299</v>
      </c>
      <c r="O10" s="24">
        <v>331.61897513257395</v>
      </c>
      <c r="P10" s="24">
        <v>316.43031965701198</v>
      </c>
      <c r="Q10" s="24">
        <v>302.74510919862399</v>
      </c>
      <c r="R10" s="24">
        <v>288.07113250628601</v>
      </c>
      <c r="S10" s="24">
        <v>274.87703472480803</v>
      </c>
      <c r="T10" s="24">
        <v>877.445752770524</v>
      </c>
      <c r="U10" s="24">
        <v>1424.716782379191</v>
      </c>
      <c r="V10" s="24">
        <v>1744.5944890423143</v>
      </c>
      <c r="W10" s="24">
        <v>1664.6893972783871</v>
      </c>
      <c r="X10" s="24">
        <v>1588.4440807401188</v>
      </c>
      <c r="Y10" s="24">
        <v>1519.745886553565</v>
      </c>
      <c r="Z10" s="24">
        <v>1446.0841987509341</v>
      </c>
      <c r="AA10" s="24">
        <v>1379.8513341366561</v>
      </c>
      <c r="AB10" s="24">
        <v>1316.6520358657499</v>
      </c>
      <c r="AC10" s="24">
        <v>1259.7085033028152</v>
      </c>
      <c r="AD10" s="24">
        <v>1198.6507609027781</v>
      </c>
      <c r="AE10" s="24">
        <v>1143.7507273649842</v>
      </c>
    </row>
    <row r="11" spans="1:31" x14ac:dyDescent="0.35">
      <c r="A11" s="22" t="s">
        <v>40</v>
      </c>
      <c r="B11" s="22" t="s">
        <v>153</v>
      </c>
      <c r="C11" s="32">
        <v>3.9858882766952478E-4</v>
      </c>
      <c r="D11" s="32">
        <v>4278.3284708621986</v>
      </c>
      <c r="E11" s="32">
        <v>14086.691161759143</v>
      </c>
      <c r="F11" s="32">
        <v>22912.930617128259</v>
      </c>
      <c r="G11" s="32">
        <v>31180.030073848135</v>
      </c>
      <c r="H11" s="32">
        <v>38916.674592702111</v>
      </c>
      <c r="I11" s="32">
        <v>46001.952142026574</v>
      </c>
      <c r="J11" s="32">
        <v>54516.483015177895</v>
      </c>
      <c r="K11" s="32">
        <v>115356.14223740369</v>
      </c>
      <c r="L11" s="32">
        <v>110072.65476581301</v>
      </c>
      <c r="M11" s="32">
        <v>105312.15190466307</v>
      </c>
      <c r="N11" s="32">
        <v>100555.23612741832</v>
      </c>
      <c r="O11" s="32">
        <v>96280.021410220885</v>
      </c>
      <c r="P11" s="32">
        <v>93584.509293357478</v>
      </c>
      <c r="Q11" s="32">
        <v>89537.097847530604</v>
      </c>
      <c r="R11" s="32">
        <v>87047.648800635579</v>
      </c>
      <c r="S11" s="32">
        <v>118874.42412722079</v>
      </c>
      <c r="T11" s="32">
        <v>118326.00699507658</v>
      </c>
      <c r="U11" s="32">
        <v>115644.31393664741</v>
      </c>
      <c r="V11" s="32">
        <v>110427.99748209988</v>
      </c>
      <c r="W11" s="32">
        <v>119587.69411973906</v>
      </c>
      <c r="X11" s="32">
        <v>147929.13047624895</v>
      </c>
      <c r="Y11" s="32">
        <v>143503.22395302865</v>
      </c>
      <c r="Z11" s="32">
        <v>143832.64234545518</v>
      </c>
      <c r="AA11" s="32">
        <v>149810.40802649016</v>
      </c>
      <c r="AB11" s="32">
        <v>189698.49384434626</v>
      </c>
      <c r="AC11" s="32">
        <v>185330.71568253927</v>
      </c>
      <c r="AD11" s="32">
        <v>180363.98875370354</v>
      </c>
      <c r="AE11" s="32">
        <v>195640.59855615327</v>
      </c>
    </row>
  </sheetData>
  <sheetProtection algorithmName="SHA-512" hashValue="ciJwWz7MjM/iJoeotrNUXIqZMmLsI6Qpu5ImrpBb79cD9dG6c0xANPdfdqhozRoTSl9mqDVqdDbuKaoudaI+aQ==" saltValue="JFjsfUF7yZHw/o1BBr8HiA=="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E8B9F-F5E5-4D0B-89C1-AF9EEB2E84A8}">
  <sheetPr codeName="Sheet26">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3.1047586699999984E-4</v>
      </c>
      <c r="D6" s="24">
        <v>3.0974252599999991E-4</v>
      </c>
      <c r="E6" s="24">
        <v>3.1151329399999993E-4</v>
      </c>
      <c r="F6" s="24">
        <v>128.82967806040199</v>
      </c>
      <c r="G6" s="24">
        <v>3.1566095299999993E-4</v>
      </c>
      <c r="H6" s="24">
        <v>3.1413697900000006E-4</v>
      </c>
      <c r="I6" s="24">
        <v>3.1389339399999998E-4</v>
      </c>
      <c r="J6" s="24">
        <v>3.1513290200000001E-4</v>
      </c>
      <c r="K6" s="24">
        <v>3.126900949999998E-4</v>
      </c>
      <c r="L6" s="24">
        <v>3.1218042699999998E-4</v>
      </c>
      <c r="M6" s="24">
        <v>3.1511413299999987E-4</v>
      </c>
      <c r="N6" s="24">
        <v>196.96673493400999</v>
      </c>
      <c r="O6" s="24">
        <v>3.2632024699999989E-4</v>
      </c>
      <c r="P6" s="24">
        <v>3.2667742899999996E-4</v>
      </c>
      <c r="Q6" s="24">
        <v>3.23617692E-4</v>
      </c>
      <c r="R6" s="24">
        <v>3.24435144E-4</v>
      </c>
      <c r="S6" s="24">
        <v>9906.6373003946064</v>
      </c>
      <c r="T6" s="24">
        <v>3.3492282999999991E-4</v>
      </c>
      <c r="U6" s="24">
        <v>10011.190990571071</v>
      </c>
      <c r="V6" s="24">
        <v>3.337916899999999E-4</v>
      </c>
      <c r="W6" s="24">
        <v>22031.195715420872</v>
      </c>
      <c r="X6" s="24">
        <v>254.547421706959</v>
      </c>
      <c r="Y6" s="24">
        <v>1542.3346912840789</v>
      </c>
      <c r="Z6" s="24">
        <v>12266.589620387449</v>
      </c>
      <c r="AA6" s="24">
        <v>1388.0573258748079</v>
      </c>
      <c r="AB6" s="24">
        <v>5348.7330844018297</v>
      </c>
      <c r="AC6" s="24">
        <v>3.4093700099999992E-4</v>
      </c>
      <c r="AD6" s="24">
        <v>666.63569235661009</v>
      </c>
      <c r="AE6" s="24">
        <v>91.646854318620996</v>
      </c>
    </row>
    <row r="7" spans="1:31" x14ac:dyDescent="0.35">
      <c r="A7" s="28" t="s">
        <v>131</v>
      </c>
      <c r="B7" s="28" t="s">
        <v>67</v>
      </c>
      <c r="C7" s="24">
        <v>3.0989459499999975E-4</v>
      </c>
      <c r="D7" s="24">
        <v>3.0923191199999986E-4</v>
      </c>
      <c r="E7" s="24">
        <v>3.10270887E-4</v>
      </c>
      <c r="F7" s="24">
        <v>3.1335587599999999E-4</v>
      </c>
      <c r="G7" s="24">
        <v>3.1425610099999982E-4</v>
      </c>
      <c r="H7" s="24">
        <v>3.13160648E-4</v>
      </c>
      <c r="I7" s="24">
        <v>3.1315529200000005E-4</v>
      </c>
      <c r="J7" s="24">
        <v>3.1531760799999992E-4</v>
      </c>
      <c r="K7" s="24">
        <v>3.1217001499999985E-4</v>
      </c>
      <c r="L7" s="24">
        <v>3.1207482799999997E-4</v>
      </c>
      <c r="M7" s="24">
        <v>3.1534952200000006E-4</v>
      </c>
      <c r="N7" s="24">
        <v>527.41388423867193</v>
      </c>
      <c r="O7" s="24">
        <v>12426.151280401566</v>
      </c>
      <c r="P7" s="24">
        <v>48.323607718146995</v>
      </c>
      <c r="Q7" s="24">
        <v>39.272626536508</v>
      </c>
      <c r="R7" s="24">
        <v>38.234591422742007</v>
      </c>
      <c r="S7" s="24">
        <v>79682.380499999999</v>
      </c>
      <c r="T7" s="24">
        <v>293.99566439334495</v>
      </c>
      <c r="U7" s="24">
        <v>16224.103601486673</v>
      </c>
      <c r="V7" s="24">
        <v>3127.040445779955</v>
      </c>
      <c r="W7" s="24">
        <v>7520.3036609372102</v>
      </c>
      <c r="X7" s="24">
        <v>24132.849450480782</v>
      </c>
      <c r="Y7" s="24">
        <v>8812.7407255235194</v>
      </c>
      <c r="Z7" s="24">
        <v>8854.1938004060721</v>
      </c>
      <c r="AA7" s="24">
        <v>4166.5623515524358</v>
      </c>
      <c r="AB7" s="24">
        <v>80810.356699999989</v>
      </c>
      <c r="AC7" s="24">
        <v>1380.1671810120988</v>
      </c>
      <c r="AD7" s="24">
        <v>5710.2581912814321</v>
      </c>
      <c r="AE7" s="24">
        <v>11294.240530432615</v>
      </c>
    </row>
    <row r="8" spans="1:31" x14ac:dyDescent="0.35">
      <c r="A8" s="28" t="s">
        <v>132</v>
      </c>
      <c r="B8" s="28" t="s">
        <v>67</v>
      </c>
      <c r="C8" s="24">
        <v>3.0854360300000002E-4</v>
      </c>
      <c r="D8" s="24">
        <v>3.0669793000000001E-4</v>
      </c>
      <c r="E8" s="24">
        <v>3.0876142599999977E-4</v>
      </c>
      <c r="F8" s="24">
        <v>3.11434563E-4</v>
      </c>
      <c r="G8" s="24">
        <v>3.1323151299999993E-4</v>
      </c>
      <c r="H8" s="24">
        <v>3.11252851E-4</v>
      </c>
      <c r="I8" s="24">
        <v>3.1203868599999986E-4</v>
      </c>
      <c r="J8" s="24">
        <v>3.1188261999999989E-4</v>
      </c>
      <c r="K8" s="24">
        <v>3.0988764199999988E-4</v>
      </c>
      <c r="L8" s="24">
        <v>3.0924992699999976E-4</v>
      </c>
      <c r="M8" s="24">
        <v>3.1227467399999999E-4</v>
      </c>
      <c r="N8" s="24">
        <v>45.230910436045001</v>
      </c>
      <c r="O8" s="24">
        <v>3.2082367699999998E-4</v>
      </c>
      <c r="P8" s="24">
        <v>3.2253855699999987E-4</v>
      </c>
      <c r="Q8" s="24">
        <v>3.1852529399999991E-4</v>
      </c>
      <c r="R8" s="24">
        <v>3.1861295699999993E-4</v>
      </c>
      <c r="S8" s="24">
        <v>2.2543466757080002</v>
      </c>
      <c r="T8" s="24">
        <v>3.2420888799999996E-4</v>
      </c>
      <c r="U8" s="24">
        <v>1404.7648190771779</v>
      </c>
      <c r="V8" s="24">
        <v>3.2585457499999991E-4</v>
      </c>
      <c r="W8" s="24">
        <v>3421.5839194018181</v>
      </c>
      <c r="X8" s="24">
        <v>3.3051684699999991E-4</v>
      </c>
      <c r="Y8" s="24">
        <v>3.3370468600000001E-4</v>
      </c>
      <c r="Z8" s="24">
        <v>2453.801046606513</v>
      </c>
      <c r="AA8" s="24">
        <v>1602.891566150563</v>
      </c>
      <c r="AB8" s="24">
        <v>3.2604728399999978E-4</v>
      </c>
      <c r="AC8" s="24">
        <v>3.2863921100000001E-4</v>
      </c>
      <c r="AD8" s="24">
        <v>396.76736657994996</v>
      </c>
      <c r="AE8" s="24">
        <v>89.391371320467002</v>
      </c>
    </row>
    <row r="9" spans="1:31" x14ac:dyDescent="0.35">
      <c r="A9" s="28" t="s">
        <v>133</v>
      </c>
      <c r="B9" s="28" t="s">
        <v>67</v>
      </c>
      <c r="C9" s="24">
        <v>3.10843989E-4</v>
      </c>
      <c r="D9" s="24">
        <v>3.0808466799999996E-4</v>
      </c>
      <c r="E9" s="24">
        <v>3.1643554299999995E-4</v>
      </c>
      <c r="F9" s="24">
        <v>3.12171415E-4</v>
      </c>
      <c r="G9" s="24">
        <v>3.1434466099999978E-4</v>
      </c>
      <c r="H9" s="24">
        <v>3.10789098E-4</v>
      </c>
      <c r="I9" s="24">
        <v>3.1073228699999986E-4</v>
      </c>
      <c r="J9" s="24">
        <v>3.1070018799999992E-4</v>
      </c>
      <c r="K9" s="24">
        <v>3.0776457500000001E-4</v>
      </c>
      <c r="L9" s="24">
        <v>3.066259699999999E-4</v>
      </c>
      <c r="M9" s="24">
        <v>3.1198296399999987E-4</v>
      </c>
      <c r="N9" s="24">
        <v>68.746082285207009</v>
      </c>
      <c r="O9" s="24">
        <v>3.1881326099999997E-4</v>
      </c>
      <c r="P9" s="24">
        <v>3.2112349100000003E-4</v>
      </c>
      <c r="Q9" s="24">
        <v>3.1609737899999972E-4</v>
      </c>
      <c r="R9" s="24">
        <v>178.31017608637393</v>
      </c>
      <c r="S9" s="24">
        <v>229.398674895108</v>
      </c>
      <c r="T9" s="24">
        <v>3.2025611199999987E-4</v>
      </c>
      <c r="U9" s="24">
        <v>1451.1684623280928</v>
      </c>
      <c r="V9" s="24">
        <v>3.2111488000000001E-4</v>
      </c>
      <c r="W9" s="24">
        <v>6518.357667210661</v>
      </c>
      <c r="X9" s="24">
        <v>14.520925405339</v>
      </c>
      <c r="Y9" s="24">
        <v>63.357278959671</v>
      </c>
      <c r="Z9" s="24">
        <v>5135.2726393464745</v>
      </c>
      <c r="AA9" s="24">
        <v>5848.5089785663622</v>
      </c>
      <c r="AB9" s="24">
        <v>116.837403987239</v>
      </c>
      <c r="AC9" s="24">
        <v>3.2326239499999999E-4</v>
      </c>
      <c r="AD9" s="24">
        <v>1003.1068162287239</v>
      </c>
      <c r="AE9" s="24">
        <v>101.18031386628101</v>
      </c>
    </row>
    <row r="10" spans="1:31" x14ac:dyDescent="0.35">
      <c r="A10" s="28" t="s">
        <v>134</v>
      </c>
      <c r="B10" s="28" t="s">
        <v>67</v>
      </c>
      <c r="C10" s="24">
        <v>2.5545708100000001E-4</v>
      </c>
      <c r="D10" s="24">
        <v>2.5438619199999999E-4</v>
      </c>
      <c r="E10" s="24">
        <v>2.5584569199999988E-4</v>
      </c>
      <c r="F10" s="24">
        <v>2.5517154299999989E-4</v>
      </c>
      <c r="G10" s="24">
        <v>2.54924614E-4</v>
      </c>
      <c r="H10" s="24">
        <v>2.5506514299999998E-4</v>
      </c>
      <c r="I10" s="24">
        <v>2.5644153000000004E-4</v>
      </c>
      <c r="J10" s="24">
        <v>2.5629913799999986E-4</v>
      </c>
      <c r="K10" s="24">
        <v>2.5603023399999991E-4</v>
      </c>
      <c r="L10" s="24">
        <v>2.5586704099999979E-4</v>
      </c>
      <c r="M10" s="24">
        <v>2.5707230799999997E-4</v>
      </c>
      <c r="N10" s="24">
        <v>34.786534283870004</v>
      </c>
      <c r="O10" s="24">
        <v>2.5987257999999993E-4</v>
      </c>
      <c r="P10" s="24">
        <v>2.5939077100000003E-4</v>
      </c>
      <c r="Q10" s="24">
        <v>2.5859252999999998E-4</v>
      </c>
      <c r="R10" s="24">
        <v>2.5819311200000003E-4</v>
      </c>
      <c r="S10" s="24">
        <v>2.6005119599999989E-4</v>
      </c>
      <c r="T10" s="24">
        <v>2.6005244499999989E-4</v>
      </c>
      <c r="U10" s="24">
        <v>214.70255207592302</v>
      </c>
      <c r="V10" s="24">
        <v>2.5978935199999996E-4</v>
      </c>
      <c r="W10" s="24">
        <v>803.34709107143794</v>
      </c>
      <c r="X10" s="24">
        <v>2.6180632399999996E-4</v>
      </c>
      <c r="Y10" s="24">
        <v>2.6202464799999993E-4</v>
      </c>
      <c r="Z10" s="24">
        <v>350.87474118046907</v>
      </c>
      <c r="AA10" s="24">
        <v>2.5850907299999984E-4</v>
      </c>
      <c r="AB10" s="24">
        <v>2.6008371300000001E-4</v>
      </c>
      <c r="AC10" s="24">
        <v>2.6047570799999997E-4</v>
      </c>
      <c r="AD10" s="24">
        <v>124.04054146322798</v>
      </c>
      <c r="AE10" s="24">
        <v>2.6306079799999997E-4</v>
      </c>
    </row>
    <row r="11" spans="1:31" x14ac:dyDescent="0.35">
      <c r="A11" s="22" t="s">
        <v>40</v>
      </c>
      <c r="B11" s="22" t="s">
        <v>153</v>
      </c>
      <c r="C11" s="32">
        <v>1.4952151349999997E-3</v>
      </c>
      <c r="D11" s="32">
        <v>1.4881432279999997E-3</v>
      </c>
      <c r="E11" s="32">
        <v>1.5028268419999995E-3</v>
      </c>
      <c r="F11" s="32">
        <v>128.83087019379897</v>
      </c>
      <c r="G11" s="32">
        <v>1.5124178419999995E-3</v>
      </c>
      <c r="H11" s="32">
        <v>1.5044047189999999E-3</v>
      </c>
      <c r="I11" s="32">
        <v>1.506261189E-3</v>
      </c>
      <c r="J11" s="32">
        <v>1.5093324559999996E-3</v>
      </c>
      <c r="K11" s="32">
        <v>1.4985425609999993E-3</v>
      </c>
      <c r="L11" s="32">
        <v>1.4959981929999993E-3</v>
      </c>
      <c r="M11" s="32">
        <v>1.5117936009999998E-3</v>
      </c>
      <c r="N11" s="32">
        <v>873.1441461778038</v>
      </c>
      <c r="O11" s="32">
        <v>12426.152506231332</v>
      </c>
      <c r="P11" s="32">
        <v>48.324837448394995</v>
      </c>
      <c r="Q11" s="32">
        <v>39.273843369402996</v>
      </c>
      <c r="R11" s="32">
        <v>216.54566875032893</v>
      </c>
      <c r="S11" s="32">
        <v>89820.671082016619</v>
      </c>
      <c r="T11" s="32">
        <v>293.99690383361997</v>
      </c>
      <c r="U11" s="32">
        <v>29305.930425538936</v>
      </c>
      <c r="V11" s="32">
        <v>3127.0416863304522</v>
      </c>
      <c r="W11" s="32">
        <v>40294.788054042001</v>
      </c>
      <c r="X11" s="32">
        <v>24401.918389916253</v>
      </c>
      <c r="Y11" s="32">
        <v>10418.433291496603</v>
      </c>
      <c r="Z11" s="32">
        <v>29060.731847926978</v>
      </c>
      <c r="AA11" s="32">
        <v>13006.020480653242</v>
      </c>
      <c r="AB11" s="32">
        <v>86275.927774520067</v>
      </c>
      <c r="AC11" s="32">
        <v>1380.1684343264139</v>
      </c>
      <c r="AD11" s="32">
        <v>7900.8086079099439</v>
      </c>
      <c r="AE11" s="32">
        <v>11576.459332998782</v>
      </c>
    </row>
  </sheetData>
  <sheetProtection algorithmName="SHA-512" hashValue="AHwQ/fchaFW6H7DMLo/+D1ami6lnZfIKtM8AgwJnGrLZu6jFYf5rfEtNGBpLWkdYWdwY6xbyJ8gbJCajNCVnFQ==" saltValue="VVqohDAnDEtwc8yvjke8Fw=="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2A10A-FE3D-49AC-AB7E-544453014510}">
  <sheetPr codeName="Sheet27">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167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132</v>
      </c>
      <c r="B8" s="28" t="s">
        <v>75</v>
      </c>
      <c r="C8" s="24">
        <v>0</v>
      </c>
      <c r="D8" s="24">
        <v>0</v>
      </c>
      <c r="E8" s="24">
        <v>0</v>
      </c>
      <c r="F8" s="24">
        <v>5311.3243841755693</v>
      </c>
      <c r="G8" s="24">
        <v>5068.0576164704298</v>
      </c>
      <c r="H8" s="24">
        <v>4901.04266584983</v>
      </c>
      <c r="I8" s="24">
        <v>5194.7498994187399</v>
      </c>
      <c r="J8" s="24">
        <v>4942.9617230601898</v>
      </c>
      <c r="K8" s="24">
        <v>5371.6959425173</v>
      </c>
      <c r="L8" s="24">
        <v>5125.6640652468595</v>
      </c>
      <c r="M8" s="24">
        <v>5766.7014551811499</v>
      </c>
      <c r="N8" s="24">
        <v>5516.5886308424697</v>
      </c>
      <c r="O8" s="24">
        <v>5263.9204471814801</v>
      </c>
      <c r="P8" s="24">
        <v>5022.8248521811001</v>
      </c>
      <c r="Q8" s="24">
        <v>4805.5940404427301</v>
      </c>
      <c r="R8" s="24">
        <v>4572.6681473409299</v>
      </c>
      <c r="S8" s="24">
        <v>5574.28809192872</v>
      </c>
      <c r="T8" s="24">
        <v>5318.9771848372802</v>
      </c>
      <c r="U8" s="24">
        <v>5088.9381598893306</v>
      </c>
      <c r="V8" s="24">
        <v>4842.2786510218593</v>
      </c>
      <c r="W8" s="24">
        <v>4620.4948941737002</v>
      </c>
      <c r="X8" s="24">
        <v>4408.8691720746001</v>
      </c>
      <c r="Y8" s="24">
        <v>4218.1911657168503</v>
      </c>
      <c r="Z8" s="24">
        <v>4013.7365371568799</v>
      </c>
      <c r="AA8" s="24">
        <v>3829.9012743882804</v>
      </c>
      <c r="AB8" s="24">
        <v>3654.48594738885</v>
      </c>
      <c r="AC8" s="24">
        <v>3949.32459622034</v>
      </c>
      <c r="AD8" s="24">
        <v>6631.9511926789</v>
      </c>
      <c r="AE8" s="24">
        <v>6328.1977030446105</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1255.6317903439701</v>
      </c>
      <c r="D10" s="24">
        <v>1447.318950347388</v>
      </c>
      <c r="E10" s="24">
        <v>1609.3195304729099</v>
      </c>
      <c r="F10" s="24">
        <v>1067.4512657999999</v>
      </c>
      <c r="G10" s="24">
        <v>1071.1346609999998</v>
      </c>
      <c r="H10" s="24">
        <v>1654.782764</v>
      </c>
      <c r="I10" s="24">
        <v>2252.6815839999999</v>
      </c>
      <c r="J10" s="24">
        <v>1875.65175</v>
      </c>
      <c r="K10" s="24">
        <v>2446.0437800000004</v>
      </c>
      <c r="L10" s="24">
        <v>2660.8406299999997</v>
      </c>
      <c r="M10" s="24">
        <v>2347.25596</v>
      </c>
      <c r="N10" s="24">
        <v>2033.2245800000001</v>
      </c>
      <c r="O10" s="24">
        <v>2195.7775999999999</v>
      </c>
      <c r="P10" s="24">
        <v>2105.4582</v>
      </c>
      <c r="Q10" s="24">
        <v>2354.9032400000001</v>
      </c>
      <c r="R10" s="24">
        <v>2251.0021499999998</v>
      </c>
      <c r="S10" s="24">
        <v>1656.0145299999997</v>
      </c>
      <c r="T10" s="24">
        <v>1682.46614</v>
      </c>
      <c r="U10" s="24">
        <v>1631.2563500000001</v>
      </c>
      <c r="V10" s="24">
        <v>1537.4028960000001</v>
      </c>
      <c r="W10" s="24">
        <v>1177.1026299999999</v>
      </c>
      <c r="X10" s="24">
        <v>1079.5682300000001</v>
      </c>
      <c r="Y10" s="24">
        <v>956.30052000000001</v>
      </c>
      <c r="Z10" s="24">
        <v>1056.8483799999999</v>
      </c>
      <c r="AA10" s="24">
        <v>925.08908999999994</v>
      </c>
      <c r="AB10" s="24">
        <v>846.08924500000012</v>
      </c>
      <c r="AC10" s="24">
        <v>848.81752000000006</v>
      </c>
      <c r="AD10" s="24">
        <v>805.54170999999997</v>
      </c>
      <c r="AE10" s="24">
        <v>691.3589199999999</v>
      </c>
    </row>
    <row r="11" spans="1:31" x14ac:dyDescent="0.35">
      <c r="A11" s="22" t="s">
        <v>40</v>
      </c>
      <c r="B11" s="22" t="s">
        <v>153</v>
      </c>
      <c r="C11" s="32">
        <v>1255.6317903439701</v>
      </c>
      <c r="D11" s="32">
        <v>1447.318950347388</v>
      </c>
      <c r="E11" s="32">
        <v>1609.3195304729099</v>
      </c>
      <c r="F11" s="32">
        <v>6378.7756499755687</v>
      </c>
      <c r="G11" s="32">
        <v>6139.1922774704299</v>
      </c>
      <c r="H11" s="32">
        <v>6555.8254298498305</v>
      </c>
      <c r="I11" s="32">
        <v>7447.4314834187398</v>
      </c>
      <c r="J11" s="32">
        <v>6818.6134730601898</v>
      </c>
      <c r="K11" s="32">
        <v>7817.7397225173008</v>
      </c>
      <c r="L11" s="32">
        <v>7786.5046952468592</v>
      </c>
      <c r="M11" s="32">
        <v>8113.9574151811503</v>
      </c>
      <c r="N11" s="32">
        <v>7549.8132108424697</v>
      </c>
      <c r="O11" s="32">
        <v>7459.6980471814804</v>
      </c>
      <c r="P11" s="32">
        <v>7128.2830521811002</v>
      </c>
      <c r="Q11" s="32">
        <v>7160.4972804427307</v>
      </c>
      <c r="R11" s="32">
        <v>6823.6702973409301</v>
      </c>
      <c r="S11" s="32">
        <v>7230.3026219287194</v>
      </c>
      <c r="T11" s="32">
        <v>7001.4433248372807</v>
      </c>
      <c r="U11" s="32">
        <v>6720.1945098893302</v>
      </c>
      <c r="V11" s="32">
        <v>6379.6815470218589</v>
      </c>
      <c r="W11" s="32">
        <v>5797.5975241736996</v>
      </c>
      <c r="X11" s="32">
        <v>5488.4374020746</v>
      </c>
      <c r="Y11" s="32">
        <v>5174.49168571685</v>
      </c>
      <c r="Z11" s="32">
        <v>5070.5849171568798</v>
      </c>
      <c r="AA11" s="32">
        <v>4754.9903643882808</v>
      </c>
      <c r="AB11" s="32">
        <v>4500.5751923888502</v>
      </c>
      <c r="AC11" s="32">
        <v>4798.1421162203405</v>
      </c>
      <c r="AD11" s="32">
        <v>7437.4929026788996</v>
      </c>
      <c r="AE11" s="32">
        <v>7019.5566230446102</v>
      </c>
    </row>
  </sheetData>
  <sheetProtection algorithmName="SHA-512" hashValue="AQF0TbHGjUt2dAifUxktqZH+ihNgFT8C7jqvX2RXzhQLXh4qifKdhwytSDgTKCVkbf/lmQ4Dff/Rfd7BDCGBkQ==" saltValue="Yz02I4/864qXTcMAsDmt/A=="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3948-C57F-4170-A941-107F3727169C}">
  <sheetPr codeName="Sheet91">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9.0763861642426413E-6</v>
      </c>
      <c r="D6" s="24">
        <v>480.01903384471592</v>
      </c>
      <c r="E6" s="24">
        <v>1580.4958175833199</v>
      </c>
      <c r="F6" s="24">
        <v>2570.7805382708166</v>
      </c>
      <c r="G6" s="24">
        <v>3498.3309765499948</v>
      </c>
      <c r="H6" s="24">
        <v>4366.3655287212168</v>
      </c>
      <c r="I6" s="24">
        <v>5161.3181176293192</v>
      </c>
      <c r="J6" s="24">
        <v>5847.2585781434136</v>
      </c>
      <c r="K6" s="24">
        <v>14185.116659524005</v>
      </c>
      <c r="L6" s="24">
        <v>13535.416654462444</v>
      </c>
      <c r="M6" s="24">
        <v>12950.027031372238</v>
      </c>
      <c r="N6" s="24">
        <v>12322.342589742419</v>
      </c>
      <c r="O6" s="24">
        <v>11757.960481714386</v>
      </c>
      <c r="P6" s="24">
        <v>11219.427936100488</v>
      </c>
      <c r="Q6" s="24">
        <v>10734.201891090986</v>
      </c>
      <c r="R6" s="24">
        <v>10213.917917626795</v>
      </c>
      <c r="S6" s="24">
        <v>9860.2036564357513</v>
      </c>
      <c r="T6" s="24">
        <v>9408.5912952353883</v>
      </c>
      <c r="U6" s="24">
        <v>9001.6816410251704</v>
      </c>
      <c r="V6" s="24">
        <v>8565.3724749316243</v>
      </c>
      <c r="W6" s="24">
        <v>10030.772035800173</v>
      </c>
      <c r="X6" s="24">
        <v>11104.399709719624</v>
      </c>
      <c r="Y6" s="24">
        <v>10624.148489778678</v>
      </c>
      <c r="Z6" s="24">
        <v>10109.198776048832</v>
      </c>
      <c r="AA6" s="24">
        <v>9646.1820492653551</v>
      </c>
      <c r="AB6" s="24">
        <v>10607.471425025176</v>
      </c>
      <c r="AC6" s="24">
        <v>10567.667880414736</v>
      </c>
      <c r="AD6" s="24">
        <v>10281.468039683556</v>
      </c>
      <c r="AE6" s="24">
        <v>10194.905757430777</v>
      </c>
    </row>
    <row r="7" spans="1:31" x14ac:dyDescent="0.35">
      <c r="A7" s="28" t="s">
        <v>131</v>
      </c>
      <c r="B7" s="28" t="s">
        <v>79</v>
      </c>
      <c r="C7" s="24">
        <v>3.5512444866444343E-5</v>
      </c>
      <c r="D7" s="24">
        <v>3.6738020783625478E-5</v>
      </c>
      <c r="E7" s="24">
        <v>3.6040462915430517E-5</v>
      </c>
      <c r="F7" s="24">
        <v>100.09035412265267</v>
      </c>
      <c r="G7" s="24">
        <v>1148.84219182329</v>
      </c>
      <c r="H7" s="24">
        <v>1096.2234650438068</v>
      </c>
      <c r="I7" s="24">
        <v>1280.3230055054994</v>
      </c>
      <c r="J7" s="24">
        <v>1350.6428365017023</v>
      </c>
      <c r="K7" s="24">
        <v>1499.3809881923455</v>
      </c>
      <c r="L7" s="24">
        <v>1430.7070492322514</v>
      </c>
      <c r="M7" s="24">
        <v>1368.8307818307389</v>
      </c>
      <c r="N7" s="24">
        <v>1302.4839113848454</v>
      </c>
      <c r="O7" s="24">
        <v>1274.1572087398936</v>
      </c>
      <c r="P7" s="24">
        <v>1378.3631204863211</v>
      </c>
      <c r="Q7" s="24">
        <v>1318.7506616916617</v>
      </c>
      <c r="R7" s="24">
        <v>1430.3047670337896</v>
      </c>
      <c r="S7" s="24">
        <v>2852.4693533635336</v>
      </c>
      <c r="T7" s="24">
        <v>2721.8219009808145</v>
      </c>
      <c r="U7" s="24">
        <v>2604.106551877896</v>
      </c>
      <c r="V7" s="24">
        <v>2477.8861846925424</v>
      </c>
      <c r="W7" s="24">
        <v>2364.3952138985933</v>
      </c>
      <c r="X7" s="24">
        <v>4240.0033070578584</v>
      </c>
      <c r="Y7" s="24">
        <v>4056.6285357701076</v>
      </c>
      <c r="Z7" s="24">
        <v>4048.319641940358</v>
      </c>
      <c r="AA7" s="24">
        <v>4103.8692674535314</v>
      </c>
      <c r="AB7" s="24">
        <v>5477.6287167360442</v>
      </c>
      <c r="AC7" s="24">
        <v>5240.7282140196694</v>
      </c>
      <c r="AD7" s="24">
        <v>4986.7114807123635</v>
      </c>
      <c r="AE7" s="24">
        <v>5774.0678968815137</v>
      </c>
    </row>
    <row r="8" spans="1:31" x14ac:dyDescent="0.35">
      <c r="A8" s="28" t="s">
        <v>132</v>
      </c>
      <c r="B8" s="28" t="s">
        <v>79</v>
      </c>
      <c r="C8" s="24">
        <v>1.3827212272318016E-5</v>
      </c>
      <c r="D8" s="24">
        <v>1.371028838348074E-5</v>
      </c>
      <c r="E8" s="24">
        <v>1.3720653150599453E-5</v>
      </c>
      <c r="F8" s="24">
        <v>1.8738018539375194E-5</v>
      </c>
      <c r="G8" s="24">
        <v>1.7879788675491572E-5</v>
      </c>
      <c r="H8" s="24">
        <v>1.706086704997443E-5</v>
      </c>
      <c r="I8" s="24">
        <v>1.808798535240843E-5</v>
      </c>
      <c r="J8" s="24">
        <v>1.9583447821995068E-5</v>
      </c>
      <c r="K8" s="24">
        <v>1.8686496005914581E-5</v>
      </c>
      <c r="L8" s="24">
        <v>1.8621042503290682E-5</v>
      </c>
      <c r="M8" s="24">
        <v>2.0449824690153722E-5</v>
      </c>
      <c r="N8" s="24">
        <v>393.84064579216886</v>
      </c>
      <c r="O8" s="24">
        <v>760.45402784401176</v>
      </c>
      <c r="P8" s="24">
        <v>725.62408266392049</v>
      </c>
      <c r="Q8" s="24">
        <v>694.24176065332097</v>
      </c>
      <c r="R8" s="24">
        <v>837.02873812251744</v>
      </c>
      <c r="S8" s="24">
        <v>2355.4812724485519</v>
      </c>
      <c r="T8" s="24">
        <v>2532.2417752782853</v>
      </c>
      <c r="U8" s="24">
        <v>2422.7255291363622</v>
      </c>
      <c r="V8" s="24">
        <v>2305.2966569581358</v>
      </c>
      <c r="W8" s="24">
        <v>2199.7105615538194</v>
      </c>
      <c r="X8" s="24">
        <v>2559.8492209949068</v>
      </c>
      <c r="Y8" s="24">
        <v>3072.9525934509252</v>
      </c>
      <c r="Z8" s="24">
        <v>2924.0073805874817</v>
      </c>
      <c r="AA8" s="24">
        <v>3370.9137289232062</v>
      </c>
      <c r="AB8" s="24">
        <v>3990.1057542780504</v>
      </c>
      <c r="AC8" s="24">
        <v>4437.1962040940552</v>
      </c>
      <c r="AD8" s="24">
        <v>6319.5695361609569</v>
      </c>
      <c r="AE8" s="24">
        <v>6030.1236025467042</v>
      </c>
    </row>
    <row r="9" spans="1:31" x14ac:dyDescent="0.35">
      <c r="A9" s="28" t="s">
        <v>133</v>
      </c>
      <c r="B9" s="28" t="s">
        <v>79</v>
      </c>
      <c r="C9" s="24">
        <v>2.754911118368829E-5</v>
      </c>
      <c r="D9" s="24">
        <v>2.8216730900773528E-5</v>
      </c>
      <c r="E9" s="24">
        <v>3.3321226559112083E-5</v>
      </c>
      <c r="F9" s="24">
        <v>3.1932805507304059E-5</v>
      </c>
      <c r="G9" s="24">
        <v>3.0470234250563813E-5</v>
      </c>
      <c r="H9" s="24">
        <v>2.90746509908711E-5</v>
      </c>
      <c r="I9" s="24">
        <v>2.9615931964318235E-5</v>
      </c>
      <c r="J9" s="24">
        <v>3.3645861930546414E-5</v>
      </c>
      <c r="K9" s="24">
        <v>3.2104830073617585E-5</v>
      </c>
      <c r="L9" s="24">
        <v>3.1710393524605148E-5</v>
      </c>
      <c r="M9" s="24">
        <v>3.5958351345806802E-5</v>
      </c>
      <c r="N9" s="24">
        <v>821.15670089157425</v>
      </c>
      <c r="O9" s="24">
        <v>783.54647181360497</v>
      </c>
      <c r="P9" s="24">
        <v>747.65884714323681</v>
      </c>
      <c r="Q9" s="24">
        <v>1002.8159222214641</v>
      </c>
      <c r="R9" s="24">
        <v>1195.7553156443666</v>
      </c>
      <c r="S9" s="24">
        <v>2281.9752925261919</v>
      </c>
      <c r="T9" s="24">
        <v>2693.4183197432367</v>
      </c>
      <c r="U9" s="24">
        <v>2859.3089415188228</v>
      </c>
      <c r="V9" s="24">
        <v>2720.7189808912194</v>
      </c>
      <c r="W9" s="24">
        <v>2596.1059614213882</v>
      </c>
      <c r="X9" s="24">
        <v>2477.2003502758344</v>
      </c>
      <c r="Y9" s="24">
        <v>2370.064586991793</v>
      </c>
      <c r="Z9" s="24">
        <v>2255.1881729651204</v>
      </c>
      <c r="AA9" s="24">
        <v>2259.479778262606</v>
      </c>
      <c r="AB9" s="24">
        <v>2192.5395844893706</v>
      </c>
      <c r="AC9" s="24">
        <v>2142.6349800329499</v>
      </c>
      <c r="AD9" s="24">
        <v>2345.7317990647125</v>
      </c>
      <c r="AE9" s="24">
        <v>2451.9631532766334</v>
      </c>
    </row>
    <row r="10" spans="1:31" x14ac:dyDescent="0.35">
      <c r="A10" s="28" t="s">
        <v>134</v>
      </c>
      <c r="B10" s="28" t="s">
        <v>79</v>
      </c>
      <c r="C10" s="24">
        <v>1.287464963741965E-5</v>
      </c>
      <c r="D10" s="24">
        <v>1.2629002530696249E-5</v>
      </c>
      <c r="E10" s="24">
        <v>187.54612458544975</v>
      </c>
      <c r="F10" s="24">
        <v>356.75818171781879</v>
      </c>
      <c r="G10" s="24">
        <v>505.29052780074193</v>
      </c>
      <c r="H10" s="24">
        <v>639.46845719851513</v>
      </c>
      <c r="I10" s="24">
        <v>762.32957821595505</v>
      </c>
      <c r="J10" s="24">
        <v>868.601211423785</v>
      </c>
      <c r="K10" s="24">
        <v>965.47973338413885</v>
      </c>
      <c r="L10" s="24">
        <v>1051.661968204633</v>
      </c>
      <c r="M10" s="24">
        <v>1163.7949753749522</v>
      </c>
      <c r="N10" s="24">
        <v>1309.3746337214918</v>
      </c>
      <c r="O10" s="24">
        <v>1438.2005146897909</v>
      </c>
      <c r="P10" s="24">
        <v>1552.4784691782413</v>
      </c>
      <c r="Q10" s="24">
        <v>1657.6942286736848</v>
      </c>
      <c r="R10" s="24">
        <v>1741.3508099757339</v>
      </c>
      <c r="S10" s="24">
        <v>1818.0869511003298</v>
      </c>
      <c r="T10" s="24">
        <v>1884.1408566298371</v>
      </c>
      <c r="U10" s="24">
        <v>1949.516903439403</v>
      </c>
      <c r="V10" s="24">
        <v>2000.482539837041</v>
      </c>
      <c r="W10" s="24">
        <v>1908.8573845807291</v>
      </c>
      <c r="X10" s="24">
        <v>1821.428801355697</v>
      </c>
      <c r="Y10" s="24">
        <v>1742.6543131570229</v>
      </c>
      <c r="Z10" s="24">
        <v>1658.1883119002041</v>
      </c>
      <c r="AA10" s="24">
        <v>1582.2407550000389</v>
      </c>
      <c r="AB10" s="24">
        <v>1509.7717121852222</v>
      </c>
      <c r="AC10" s="24">
        <v>1444.4759982733178</v>
      </c>
      <c r="AD10" s="24">
        <v>1374.462622573205</v>
      </c>
      <c r="AE10" s="24">
        <v>1311.51013574636</v>
      </c>
    </row>
    <row r="11" spans="1:31" x14ac:dyDescent="0.35">
      <c r="A11" s="22" t="s">
        <v>40</v>
      </c>
      <c r="B11" s="22" t="s">
        <v>153</v>
      </c>
      <c r="C11" s="32">
        <v>9.8839804124112939E-5</v>
      </c>
      <c r="D11" s="32">
        <v>480.01912513875857</v>
      </c>
      <c r="E11" s="32">
        <v>1768.0420252511121</v>
      </c>
      <c r="F11" s="32">
        <v>3027.6291247821123</v>
      </c>
      <c r="G11" s="32">
        <v>5152.4637445240505</v>
      </c>
      <c r="H11" s="32">
        <v>6102.0574970990574</v>
      </c>
      <c r="I11" s="32">
        <v>7203.9707490546907</v>
      </c>
      <c r="J11" s="32">
        <v>8066.5026792982098</v>
      </c>
      <c r="K11" s="32">
        <v>16649.977431891817</v>
      </c>
      <c r="L11" s="32">
        <v>16017.785722230763</v>
      </c>
      <c r="M11" s="32">
        <v>15482.652844986105</v>
      </c>
      <c r="N11" s="32">
        <v>16149.198481532498</v>
      </c>
      <c r="O11" s="32">
        <v>16014.318704801688</v>
      </c>
      <c r="P11" s="32">
        <v>15623.552455572208</v>
      </c>
      <c r="Q11" s="32">
        <v>15407.704464331118</v>
      </c>
      <c r="R11" s="32">
        <v>15418.357548403203</v>
      </c>
      <c r="S11" s="32">
        <v>19168.216525874359</v>
      </c>
      <c r="T11" s="32">
        <v>19240.214147867562</v>
      </c>
      <c r="U11" s="32">
        <v>18837.339566997653</v>
      </c>
      <c r="V11" s="32">
        <v>18069.756837310564</v>
      </c>
      <c r="W11" s="32">
        <v>19099.841157254705</v>
      </c>
      <c r="X11" s="32">
        <v>22202.881389403923</v>
      </c>
      <c r="Y11" s="32">
        <v>21866.448519148526</v>
      </c>
      <c r="Z11" s="32">
        <v>20994.902283441999</v>
      </c>
      <c r="AA11" s="32">
        <v>20962.685578904737</v>
      </c>
      <c r="AB11" s="32">
        <v>23777.517192713865</v>
      </c>
      <c r="AC11" s="32">
        <v>23832.703276834731</v>
      </c>
      <c r="AD11" s="32">
        <v>25307.943478194797</v>
      </c>
      <c r="AE11" s="32">
        <v>25762.570545881987</v>
      </c>
    </row>
  </sheetData>
  <sheetProtection algorithmName="SHA-512" hashValue="OmOJDY5qxvWyIwO+m4dHfZlnPw+6lQD7/DPegGtuepjaqQ78/YnnCGM/5WFVXdU9u2Om7Nt0B+FPPmX/WxgVKg==" saltValue="IZTclgvjUW8F60pZDZYPG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6F924-8584-4F53-B130-CD40410B5DB4}">
  <sheetPr codeName="Sheet15">
    <tabColor rgb="FFFFE600"/>
  </sheetPr>
  <dimension ref="A1:C32"/>
  <sheetViews>
    <sheetView showGridLines="0" zoomScale="85" zoomScaleNormal="85" workbookViewId="0"/>
  </sheetViews>
  <sheetFormatPr defaultRowHeight="14.5" x14ac:dyDescent="0.35"/>
  <cols>
    <col min="1" max="1" width="11.54296875" bestFit="1" customWidth="1"/>
    <col min="2" max="2" width="3.7265625" bestFit="1" customWidth="1"/>
    <col min="3" max="3" width="37.54296875" customWidth="1"/>
    <col min="4" max="24" width="9.453125" customWidth="1"/>
  </cols>
  <sheetData>
    <row r="1" spans="1:3" x14ac:dyDescent="0.35">
      <c r="A1" s="2" t="s">
        <v>15</v>
      </c>
    </row>
    <row r="3" spans="1:3" x14ac:dyDescent="0.35">
      <c r="A3" s="6">
        <v>44369</v>
      </c>
      <c r="B3" s="5">
        <v>1</v>
      </c>
      <c r="C3" t="s">
        <v>16</v>
      </c>
    </row>
    <row r="4" spans="1:3" x14ac:dyDescent="0.35">
      <c r="A4" s="3"/>
      <c r="B4" s="5"/>
    </row>
    <row r="5" spans="1:3" x14ac:dyDescent="0.35">
      <c r="A5" s="3"/>
      <c r="B5" s="5"/>
    </row>
    <row r="6" spans="1:3" x14ac:dyDescent="0.35">
      <c r="A6" s="3"/>
      <c r="B6" s="5"/>
    </row>
    <row r="7" spans="1:3" x14ac:dyDescent="0.35">
      <c r="A7" s="3"/>
      <c r="B7" s="5"/>
    </row>
    <row r="8" spans="1:3" x14ac:dyDescent="0.35">
      <c r="A8" s="3"/>
      <c r="B8" s="5"/>
    </row>
    <row r="9" spans="1:3" x14ac:dyDescent="0.35">
      <c r="A9" s="3"/>
      <c r="B9" s="5"/>
    </row>
    <row r="10" spans="1:3" x14ac:dyDescent="0.35">
      <c r="A10" s="3"/>
      <c r="B10" s="5"/>
    </row>
    <row r="11" spans="1:3" x14ac:dyDescent="0.35">
      <c r="A11" s="3"/>
      <c r="B11" s="5"/>
    </row>
    <row r="12" spans="1:3" x14ac:dyDescent="0.35">
      <c r="A12" s="3"/>
      <c r="B12" s="3"/>
      <c r="C12" s="3"/>
    </row>
    <row r="13" spans="1:3" x14ac:dyDescent="0.35">
      <c r="A13" s="3"/>
      <c r="B13" s="3"/>
      <c r="C13" s="3"/>
    </row>
    <row r="14" spans="1:3" x14ac:dyDescent="0.35">
      <c r="A14" s="3"/>
      <c r="B14" s="3"/>
      <c r="C14" s="3"/>
    </row>
    <row r="15" spans="1:3" x14ac:dyDescent="0.35">
      <c r="A15" s="3"/>
      <c r="B15" s="3"/>
      <c r="C15" s="3"/>
    </row>
    <row r="16" spans="1:3" x14ac:dyDescent="0.35">
      <c r="A16" s="3"/>
      <c r="B16" s="3"/>
      <c r="C16" s="3"/>
    </row>
    <row r="17" spans="1:3" x14ac:dyDescent="0.35">
      <c r="A17" s="3"/>
      <c r="B17" s="3"/>
      <c r="C17" s="3"/>
    </row>
    <row r="18" spans="1:3" x14ac:dyDescent="0.35">
      <c r="A18" s="3"/>
      <c r="B18" s="3"/>
      <c r="C18" s="3"/>
    </row>
    <row r="19" spans="1:3" x14ac:dyDescent="0.35">
      <c r="A19" s="3"/>
      <c r="B19" s="3"/>
      <c r="C19" s="3"/>
    </row>
    <row r="20" spans="1:3" x14ac:dyDescent="0.35">
      <c r="A20" s="3"/>
      <c r="B20" s="3"/>
      <c r="C20" s="3"/>
    </row>
    <row r="21" spans="1:3" x14ac:dyDescent="0.35">
      <c r="A21" s="3"/>
      <c r="B21" s="3"/>
      <c r="C21" s="3"/>
    </row>
    <row r="22" spans="1:3" x14ac:dyDescent="0.35">
      <c r="A22" s="3"/>
      <c r="B22" s="3"/>
      <c r="C22" s="3"/>
    </row>
    <row r="23" spans="1:3" x14ac:dyDescent="0.35">
      <c r="A23" s="3"/>
      <c r="B23" s="3"/>
      <c r="C23" s="3"/>
    </row>
    <row r="24" spans="1:3" x14ac:dyDescent="0.35">
      <c r="A24" s="3"/>
      <c r="B24" s="3"/>
      <c r="C24" s="3"/>
    </row>
    <row r="25" spans="1:3" x14ac:dyDescent="0.35">
      <c r="A25" s="3"/>
      <c r="B25" s="3"/>
      <c r="C25" s="3"/>
    </row>
    <row r="26" spans="1:3" x14ac:dyDescent="0.35">
      <c r="A26" s="3"/>
      <c r="B26" s="3"/>
      <c r="C26" s="3"/>
    </row>
    <row r="27" spans="1:3" x14ac:dyDescent="0.35">
      <c r="A27" s="3"/>
      <c r="B27" s="3"/>
      <c r="C27" s="3"/>
    </row>
    <row r="28" spans="1:3" x14ac:dyDescent="0.35">
      <c r="A28" s="3"/>
      <c r="B28" s="3"/>
      <c r="C28" s="3"/>
    </row>
    <row r="29" spans="1:3" x14ac:dyDescent="0.35">
      <c r="A29" s="3"/>
      <c r="B29" s="3"/>
      <c r="C29" s="3"/>
    </row>
    <row r="30" spans="1:3" x14ac:dyDescent="0.35">
      <c r="A30" s="3"/>
      <c r="B30" s="3"/>
      <c r="C30" s="3"/>
    </row>
    <row r="31" spans="1:3" x14ac:dyDescent="0.35">
      <c r="A31" s="3"/>
      <c r="B31" s="3"/>
      <c r="C31" s="3"/>
    </row>
    <row r="32" spans="1:3" x14ac:dyDescent="0.35">
      <c r="A32" s="3"/>
      <c r="B32" s="3"/>
      <c r="C32" s="3"/>
    </row>
  </sheetData>
  <sheetProtection algorithmName="SHA-512" hashValue="kQd6pzKp11CxlRuqNqYyZe2XuzVOhEsKyj5l+lah61lp45brzklrxgNWm2m4eaHdH2jVV0duu9L2m2RzHYcXAQ==" saltValue="cjOozVNuyjTDVR/+6oyxKw=="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8E74F-DCEB-44E8-BB84-BAC995560904}">
  <sheetPr codeName="Sheet17">
    <tabColor rgb="FFFFE600"/>
  </sheetPr>
  <dimension ref="A1:B30"/>
  <sheetViews>
    <sheetView showGridLines="0" zoomScale="85" zoomScaleNormal="85" workbookViewId="0"/>
  </sheetViews>
  <sheetFormatPr defaultRowHeight="14.5" x14ac:dyDescent="0.35"/>
  <cols>
    <col min="1" max="1" width="13.7265625" customWidth="1"/>
    <col min="2" max="2" width="20.1796875" customWidth="1"/>
    <col min="3" max="3" width="37.54296875" customWidth="1"/>
    <col min="4" max="24" width="9.453125" customWidth="1"/>
  </cols>
  <sheetData>
    <row r="1" spans="1:2" x14ac:dyDescent="0.35">
      <c r="A1" s="2" t="s">
        <v>17</v>
      </c>
    </row>
    <row r="3" spans="1:2" x14ac:dyDescent="0.35">
      <c r="A3" t="s">
        <v>18</v>
      </c>
      <c r="B3" s="5" t="s">
        <v>19</v>
      </c>
    </row>
    <row r="4" spans="1:2" x14ac:dyDescent="0.35">
      <c r="A4" t="s">
        <v>20</v>
      </c>
      <c r="B4" s="5" t="s">
        <v>21</v>
      </c>
    </row>
    <row r="5" spans="1:2" x14ac:dyDescent="0.35">
      <c r="A5" s="3" t="s">
        <v>22</v>
      </c>
      <c r="B5" t="s">
        <v>23</v>
      </c>
    </row>
    <row r="6" spans="1:2" x14ac:dyDescent="0.35">
      <c r="A6" t="s">
        <v>24</v>
      </c>
      <c r="B6" s="5" t="s">
        <v>25</v>
      </c>
    </row>
    <row r="7" spans="1:2" x14ac:dyDescent="0.35">
      <c r="A7" t="s">
        <v>26</v>
      </c>
      <c r="B7" s="5" t="s">
        <v>27</v>
      </c>
    </row>
    <row r="8" spans="1:2" x14ac:dyDescent="0.35">
      <c r="A8" t="s">
        <v>28</v>
      </c>
      <c r="B8" s="5" t="s">
        <v>29</v>
      </c>
    </row>
    <row r="9" spans="1:2" x14ac:dyDescent="0.35">
      <c r="A9" t="s">
        <v>30</v>
      </c>
      <c r="B9" s="5" t="s">
        <v>31</v>
      </c>
    </row>
    <row r="10" spans="1:2" x14ac:dyDescent="0.35">
      <c r="A10" t="s">
        <v>32</v>
      </c>
      <c r="B10" t="s">
        <v>33</v>
      </c>
    </row>
    <row r="11" spans="1:2" x14ac:dyDescent="0.35">
      <c r="A11" t="s">
        <v>34</v>
      </c>
      <c r="B11" s="5" t="s">
        <v>35</v>
      </c>
    </row>
    <row r="12" spans="1:2" x14ac:dyDescent="0.35">
      <c r="A12" t="s">
        <v>36</v>
      </c>
      <c r="B12" s="5" t="s">
        <v>37</v>
      </c>
    </row>
    <row r="13" spans="1:2" x14ac:dyDescent="0.35">
      <c r="A13" t="s">
        <v>38</v>
      </c>
      <c r="B13" s="5" t="s">
        <v>39</v>
      </c>
    </row>
    <row r="14" spans="1:2" x14ac:dyDescent="0.35">
      <c r="A14" t="s">
        <v>40</v>
      </c>
      <c r="B14" s="5" t="s">
        <v>41</v>
      </c>
    </row>
    <row r="15" spans="1:2" x14ac:dyDescent="0.35">
      <c r="A15" t="s">
        <v>42</v>
      </c>
      <c r="B15" s="5" t="s">
        <v>43</v>
      </c>
    </row>
    <row r="16" spans="1:2" x14ac:dyDescent="0.35">
      <c r="A16" t="s">
        <v>44</v>
      </c>
      <c r="B16" s="5" t="s">
        <v>45</v>
      </c>
    </row>
    <row r="17" spans="1:2" x14ac:dyDescent="0.35">
      <c r="A17" t="s">
        <v>46</v>
      </c>
      <c r="B17" s="5" t="s">
        <v>47</v>
      </c>
    </row>
    <row r="18" spans="1:2" x14ac:dyDescent="0.35">
      <c r="A18" t="s">
        <v>48</v>
      </c>
      <c r="B18" s="5" t="s">
        <v>49</v>
      </c>
    </row>
    <row r="19" spans="1:2" x14ac:dyDescent="0.35">
      <c r="A19" t="s">
        <v>50</v>
      </c>
      <c r="B19" s="5" t="s">
        <v>51</v>
      </c>
    </row>
    <row r="20" spans="1:2" x14ac:dyDescent="0.35">
      <c r="A20" t="s">
        <v>52</v>
      </c>
      <c r="B20" s="5" t="s">
        <v>53</v>
      </c>
    </row>
    <row r="21" spans="1:2" x14ac:dyDescent="0.35">
      <c r="A21" t="s">
        <v>54</v>
      </c>
      <c r="B21" s="5" t="s">
        <v>55</v>
      </c>
    </row>
    <row r="22" spans="1:2" x14ac:dyDescent="0.35">
      <c r="A22" t="s">
        <v>56</v>
      </c>
      <c r="B22" s="5" t="s">
        <v>57</v>
      </c>
    </row>
    <row r="24" spans="1:2" x14ac:dyDescent="0.35">
      <c r="A24" s="2" t="s">
        <v>58</v>
      </c>
    </row>
    <row r="26" spans="1:2" x14ac:dyDescent="0.35">
      <c r="A26" t="s">
        <v>59</v>
      </c>
    </row>
    <row r="27" spans="1:2" x14ac:dyDescent="0.35">
      <c r="A27" t="s">
        <v>60</v>
      </c>
    </row>
    <row r="28" spans="1:2" x14ac:dyDescent="0.35">
      <c r="A28" t="s">
        <v>61</v>
      </c>
    </row>
    <row r="29" spans="1:2" x14ac:dyDescent="0.35">
      <c r="A29" t="s">
        <v>62</v>
      </c>
    </row>
    <row r="30" spans="1:2" x14ac:dyDescent="0.35">
      <c r="A30" s="7" t="s">
        <v>63</v>
      </c>
    </row>
  </sheetData>
  <sheetProtection algorithmName="SHA-512" hashValue="BY8MvC2j0XTdrI0CUagCAAqp6kZrkYNJflPLY17O4PWzKt2W82Rl9Lbk3NeeS+5n77cA+Hmo+TAi4gpszw5PLg==" saltValue="cleuIGe7gmd9cp9KLtfo3A=="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CC7C-41D4-47D9-990B-B25CA3327AB1}">
  <sheetPr codeName="Sheet90">
    <tabColor rgb="FFFF6D00"/>
  </sheetPr>
  <dimension ref="A1:AK63"/>
  <sheetViews>
    <sheetView zoomScale="90" zoomScaleNormal="90" workbookViewId="0"/>
  </sheetViews>
  <sheetFormatPr defaultColWidth="9.1796875" defaultRowHeight="14.5" x14ac:dyDescent="0.35"/>
  <cols>
    <col min="1" max="1" width="12.54296875" style="12" bestFit="1" customWidth="1"/>
    <col min="2" max="2" width="9.1796875" style="12"/>
    <col min="3" max="3" width="22.26953125" style="12" customWidth="1"/>
    <col min="4" max="4" width="7.7265625" style="12" customWidth="1"/>
    <col min="5" max="5" width="22.26953125" style="12" customWidth="1"/>
    <col min="6" max="6" width="8.453125" style="12" customWidth="1"/>
    <col min="7" max="7" width="9.1796875" style="12"/>
    <col min="8" max="8" width="46.7265625" style="12" customWidth="1"/>
    <col min="9" max="9" width="9.26953125" style="12" customWidth="1"/>
    <col min="10" max="19" width="9.26953125" style="12" bestFit="1" customWidth="1"/>
    <col min="20" max="21" width="9.54296875" style="12" bestFit="1" customWidth="1"/>
    <col min="22" max="22" width="9.26953125" style="12" bestFit="1" customWidth="1"/>
    <col min="23" max="29" width="9.54296875" style="12" bestFit="1" customWidth="1"/>
    <col min="30" max="37" width="9.54296875" style="12" customWidth="1"/>
    <col min="38" max="16384" width="9.1796875" style="12"/>
  </cols>
  <sheetData>
    <row r="1" spans="1:37" ht="23" x14ac:dyDescent="0.5">
      <c r="A1" s="9" t="s">
        <v>83</v>
      </c>
      <c r="B1" s="10"/>
      <c r="C1" s="11" t="s">
        <v>84</v>
      </c>
      <c r="D1" s="9" t="s">
        <v>85</v>
      </c>
      <c r="E1" s="11" t="s">
        <v>86</v>
      </c>
      <c r="I1" s="13">
        <v>0</v>
      </c>
      <c r="J1" s="13">
        <f>I1+1</f>
        <v>1</v>
      </c>
      <c r="K1" s="13">
        <f t="shared" ref="K1:AK1" si="0">J1+1</f>
        <v>2</v>
      </c>
      <c r="L1" s="13">
        <f t="shared" si="0"/>
        <v>3</v>
      </c>
      <c r="M1" s="13">
        <f t="shared" si="0"/>
        <v>4</v>
      </c>
      <c r="N1" s="13">
        <f t="shared" si="0"/>
        <v>5</v>
      </c>
      <c r="O1" s="13">
        <f t="shared" si="0"/>
        <v>6</v>
      </c>
      <c r="P1" s="13">
        <f t="shared" si="0"/>
        <v>7</v>
      </c>
      <c r="Q1" s="13">
        <f t="shared" si="0"/>
        <v>8</v>
      </c>
      <c r="R1" s="13">
        <f t="shared" si="0"/>
        <v>9</v>
      </c>
      <c r="S1" s="13">
        <f t="shared" si="0"/>
        <v>10</v>
      </c>
      <c r="T1" s="13">
        <f t="shared" si="0"/>
        <v>11</v>
      </c>
      <c r="U1" s="13">
        <f t="shared" si="0"/>
        <v>12</v>
      </c>
      <c r="V1" s="13">
        <f t="shared" si="0"/>
        <v>13</v>
      </c>
      <c r="W1" s="13">
        <f t="shared" si="0"/>
        <v>14</v>
      </c>
      <c r="X1" s="13">
        <f t="shared" si="0"/>
        <v>15</v>
      </c>
      <c r="Y1" s="13">
        <f t="shared" si="0"/>
        <v>16</v>
      </c>
      <c r="Z1" s="13">
        <f t="shared" si="0"/>
        <v>17</v>
      </c>
      <c r="AA1" s="13">
        <f t="shared" si="0"/>
        <v>18</v>
      </c>
      <c r="AB1" s="13">
        <f t="shared" si="0"/>
        <v>19</v>
      </c>
      <c r="AC1" s="13">
        <f t="shared" si="0"/>
        <v>20</v>
      </c>
      <c r="AD1" s="13">
        <f t="shared" si="0"/>
        <v>21</v>
      </c>
      <c r="AE1" s="13">
        <f t="shared" si="0"/>
        <v>22</v>
      </c>
      <c r="AF1" s="13">
        <f t="shared" si="0"/>
        <v>23</v>
      </c>
      <c r="AG1" s="13">
        <f t="shared" si="0"/>
        <v>24</v>
      </c>
      <c r="AH1" s="13">
        <f t="shared" si="0"/>
        <v>25</v>
      </c>
      <c r="AI1" s="13">
        <f t="shared" si="0"/>
        <v>26</v>
      </c>
      <c r="AJ1" s="13">
        <f t="shared" si="0"/>
        <v>27</v>
      </c>
      <c r="AK1" s="13">
        <f t="shared" si="0"/>
        <v>28</v>
      </c>
    </row>
    <row r="3" spans="1:37" ht="25" x14ac:dyDescent="0.6">
      <c r="A3" s="14" t="str">
        <f xml:space="preserve"> B4&amp; " discounted market benefits by year"</f>
        <v>NEM discounted market benefits by year</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x14ac:dyDescent="0.35">
      <c r="A4" s="16" t="s">
        <v>87</v>
      </c>
      <c r="B4" s="8" t="s">
        <v>40</v>
      </c>
    </row>
    <row r="6" spans="1:37" x14ac:dyDescent="0.35">
      <c r="H6" s="17" t="s">
        <v>88</v>
      </c>
      <c r="I6" s="18" t="s">
        <v>80</v>
      </c>
      <c r="J6" s="18" t="s">
        <v>89</v>
      </c>
      <c r="K6" s="18" t="s">
        <v>90</v>
      </c>
      <c r="L6" s="18" t="s">
        <v>91</v>
      </c>
      <c r="M6" s="18" t="s">
        <v>92</v>
      </c>
      <c r="N6" s="18" t="s">
        <v>93</v>
      </c>
      <c r="O6" s="18" t="s">
        <v>94</v>
      </c>
      <c r="P6" s="18" t="s">
        <v>95</v>
      </c>
      <c r="Q6" s="18" t="s">
        <v>96</v>
      </c>
      <c r="R6" s="18" t="s">
        <v>97</v>
      </c>
      <c r="S6" s="18" t="s">
        <v>98</v>
      </c>
      <c r="T6" s="18" t="s">
        <v>99</v>
      </c>
      <c r="U6" s="18" t="s">
        <v>100</v>
      </c>
      <c r="V6" s="18" t="s">
        <v>101</v>
      </c>
      <c r="W6" s="18" t="s">
        <v>102</v>
      </c>
      <c r="X6" s="18" t="s">
        <v>103</v>
      </c>
      <c r="Y6" s="18" t="s">
        <v>104</v>
      </c>
      <c r="Z6" s="18" t="s">
        <v>105</v>
      </c>
      <c r="AA6" s="18" t="s">
        <v>106</v>
      </c>
      <c r="AB6" s="18" t="s">
        <v>107</v>
      </c>
      <c r="AC6" s="18" t="s">
        <v>108</v>
      </c>
      <c r="AD6" s="18" t="s">
        <v>109</v>
      </c>
      <c r="AE6" s="18" t="s">
        <v>110</v>
      </c>
      <c r="AF6" s="18" t="s">
        <v>111</v>
      </c>
      <c r="AG6" s="18" t="s">
        <v>112</v>
      </c>
      <c r="AH6" s="18" t="s">
        <v>113</v>
      </c>
      <c r="AI6" s="18" t="s">
        <v>114</v>
      </c>
      <c r="AJ6" s="18" t="s">
        <v>115</v>
      </c>
      <c r="AK6" s="18" t="s">
        <v>116</v>
      </c>
    </row>
    <row r="7" spans="1:37" x14ac:dyDescent="0.35">
      <c r="E7" s="19" t="s">
        <v>117</v>
      </c>
      <c r="H7" s="20" t="s">
        <v>118</v>
      </c>
      <c r="I7" s="21">
        <f t="shared" ref="I7:X15" ca="1" si="1">(SUMIFS(OFFSET(INDIRECT("'"&amp;$E$1 &amp; "_"&amp;$E7 &amp; " Cost'!C:C"), 0, I$1), INDIRECT("'"&amp;$E$1 &amp; "_"&amp;$E7 &amp; " Cost'!A:A"), $B$4)-SUMIFS(OFFSET(INDIRECT("'"&amp;$C$1 &amp; "_"&amp;$E7 &amp; " Cost'!C:C"), 0, I$1), INDIRECT("'"&amp;$C$1 &amp; "_"&amp;$E7 &amp; " Cost'!A:A"), $B$4))/1000</f>
        <v>9.4875655716873976E-5</v>
      </c>
      <c r="J7" s="21">
        <f t="shared" ca="1" si="1"/>
        <v>8.3786856484948651E-5</v>
      </c>
      <c r="K7" s="21">
        <f t="shared" ca="1" si="1"/>
        <v>9.5826551056234173E-5</v>
      </c>
      <c r="L7" s="21">
        <f t="shared" ca="1" si="1"/>
        <v>22.849081469807484</v>
      </c>
      <c r="M7" s="21">
        <f t="shared" ca="1" si="1"/>
        <v>-12.538882312948525</v>
      </c>
      <c r="N7" s="21">
        <f t="shared" ca="1" si="1"/>
        <v>-8.0537380251903095</v>
      </c>
      <c r="O7" s="21">
        <f t="shared" ca="1" si="1"/>
        <v>7.3903812546981501E-2</v>
      </c>
      <c r="P7" s="21">
        <f t="shared" ca="1" si="1"/>
        <v>-3.9254631388286363</v>
      </c>
      <c r="Q7" s="21">
        <f t="shared" ca="1" si="1"/>
        <v>7.0709320651087912</v>
      </c>
      <c r="R7" s="21">
        <f t="shared" ca="1" si="1"/>
        <v>6.720599232093198</v>
      </c>
      <c r="S7" s="21">
        <f t="shared" ca="1" si="1"/>
        <v>6.4396539684257004</v>
      </c>
      <c r="T7" s="21">
        <f t="shared" ca="1" si="1"/>
        <v>-4.144809627439594</v>
      </c>
      <c r="U7" s="21">
        <f t="shared" ca="1" si="1"/>
        <v>9.4964534740115045</v>
      </c>
      <c r="V7" s="21">
        <f t="shared" ca="1" si="1"/>
        <v>17.941122112641345</v>
      </c>
      <c r="W7" s="21">
        <f t="shared" ca="1" si="1"/>
        <v>33.602427670677656</v>
      </c>
      <c r="X7" s="21">
        <f t="shared" ca="1" si="1"/>
        <v>52.287524379139064</v>
      </c>
      <c r="Y7" s="21">
        <f t="shared" ref="Y7:AK15" ca="1" si="2">(SUMIFS(OFFSET(INDIRECT("'"&amp;$E$1 &amp; "_"&amp;$E7 &amp; " Cost'!C:C"), 0, Y$1), INDIRECT("'"&amp;$E$1 &amp; "_"&amp;$E7 &amp; " Cost'!A:A"), $B$4)-SUMIFS(OFFSET(INDIRECT("'"&amp;$C$1 &amp; "_"&amp;$E7 &amp; " Cost'!C:C"), 0, Y$1), INDIRECT("'"&amp;$C$1 &amp; "_"&amp;$E7 &amp; " Cost'!A:A"), $B$4))/1000</f>
        <v>87.611717979423474</v>
      </c>
      <c r="Z7" s="21">
        <f t="shared" ca="1" si="2"/>
        <v>67.945614998957836</v>
      </c>
      <c r="AA7" s="21">
        <f t="shared" ca="1" si="2"/>
        <v>73.889699158342324</v>
      </c>
      <c r="AB7" s="21">
        <f t="shared" ca="1" si="2"/>
        <v>70.350227819427843</v>
      </c>
      <c r="AC7" s="21">
        <f t="shared" ca="1" si="2"/>
        <v>53.125191626959477</v>
      </c>
      <c r="AD7" s="21">
        <f t="shared" ca="1" si="2"/>
        <v>62.804218732413602</v>
      </c>
      <c r="AE7" s="21">
        <f t="shared" ca="1" si="2"/>
        <v>70.070593578931877</v>
      </c>
      <c r="AF7" s="21">
        <f t="shared" ca="1" si="2"/>
        <v>83.378926989311125</v>
      </c>
      <c r="AG7" s="21">
        <f t="shared" ca="1" si="2"/>
        <v>92.016839007970418</v>
      </c>
      <c r="AH7" s="21">
        <f t="shared" ca="1" si="2"/>
        <v>102.21283444559364</v>
      </c>
      <c r="AI7" s="21">
        <f t="shared" ca="1" si="2"/>
        <v>60.064556193629976</v>
      </c>
      <c r="AJ7" s="21">
        <f t="shared" ca="1" si="2"/>
        <v>47.61858785039955</v>
      </c>
      <c r="AK7" s="21">
        <f t="shared" ca="1" si="2"/>
        <v>65.567336064307256</v>
      </c>
    </row>
    <row r="8" spans="1:37" x14ac:dyDescent="0.35">
      <c r="E8" s="19" t="str">
        <f>H8</f>
        <v>FOM</v>
      </c>
      <c r="H8" s="20" t="s">
        <v>30</v>
      </c>
      <c r="I8" s="21">
        <f t="shared" ca="1" si="1"/>
        <v>1.7237921369308442E-5</v>
      </c>
      <c r="J8" s="21">
        <f t="shared" ca="1" si="1"/>
        <v>1.4907935485098279E-5</v>
      </c>
      <c r="K8" s="21">
        <f t="shared" ca="1" si="1"/>
        <v>1.5512591948208864E-5</v>
      </c>
      <c r="L8" s="21">
        <f t="shared" ca="1" si="1"/>
        <v>-12.645630052131542</v>
      </c>
      <c r="M8" s="21">
        <f t="shared" ca="1" si="1"/>
        <v>126.91301133535386</v>
      </c>
      <c r="N8" s="21">
        <f t="shared" ca="1" si="1"/>
        <v>-5.0065243234166994</v>
      </c>
      <c r="O8" s="21">
        <f t="shared" ca="1" si="1"/>
        <v>18.422608010344351</v>
      </c>
      <c r="P8" s="21">
        <f t="shared" ca="1" si="1"/>
        <v>16.695792597864695</v>
      </c>
      <c r="Q8" s="21">
        <f t="shared" ca="1" si="1"/>
        <v>29.102953462265969</v>
      </c>
      <c r="R8" s="21">
        <f t="shared" ca="1" si="1"/>
        <v>16.667668819720266</v>
      </c>
      <c r="S8" s="21">
        <f t="shared" ca="1" si="1"/>
        <v>15.947815445674525</v>
      </c>
      <c r="T8" s="21">
        <f t="shared" ca="1" si="1"/>
        <v>11.218717461382854</v>
      </c>
      <c r="U8" s="21">
        <f t="shared" ca="1" si="1"/>
        <v>13.473996320906794</v>
      </c>
      <c r="V8" s="21">
        <f t="shared" ca="1" si="1"/>
        <v>14.768797570039606</v>
      </c>
      <c r="W8" s="21">
        <f t="shared" ca="1" si="1"/>
        <v>6.3879104846054977</v>
      </c>
      <c r="X8" s="21">
        <f t="shared" ca="1" si="1"/>
        <v>11.217588633924548</v>
      </c>
      <c r="Y8" s="21">
        <f t="shared" ca="1" si="2"/>
        <v>20.136095759964142</v>
      </c>
      <c r="Z8" s="21">
        <f t="shared" ca="1" si="2"/>
        <v>16.265397164864815</v>
      </c>
      <c r="AA8" s="21">
        <f t="shared" ca="1" si="2"/>
        <v>17.866539442234846</v>
      </c>
      <c r="AB8" s="21">
        <f t="shared" ca="1" si="2"/>
        <v>17.010151255797478</v>
      </c>
      <c r="AC8" s="21">
        <f t="shared" ca="1" si="2"/>
        <v>12.25541529885726</v>
      </c>
      <c r="AD8" s="21">
        <f t="shared" ca="1" si="2"/>
        <v>14.227371028880414</v>
      </c>
      <c r="AE8" s="21">
        <f t="shared" ca="1" si="2"/>
        <v>16.621390104417806</v>
      </c>
      <c r="AF8" s="21">
        <f t="shared" ca="1" si="2"/>
        <v>18.378040614396507</v>
      </c>
      <c r="AG8" s="21">
        <f t="shared" ca="1" si="2"/>
        <v>20.729544188557657</v>
      </c>
      <c r="AH8" s="21">
        <f t="shared" ca="1" si="2"/>
        <v>23.092501631016727</v>
      </c>
      <c r="AI8" s="21">
        <f t="shared" ca="1" si="2"/>
        <v>13.755325332728914</v>
      </c>
      <c r="AJ8" s="21">
        <f t="shared" ca="1" si="2"/>
        <v>8.3022281973210053</v>
      </c>
      <c r="AK8" s="21">
        <f t="shared" ca="1" si="2"/>
        <v>14.687041361801326</v>
      </c>
    </row>
    <row r="9" spans="1:37" x14ac:dyDescent="0.35">
      <c r="E9" s="19" t="str">
        <f>H9</f>
        <v>Fuel</v>
      </c>
      <c r="H9" s="20" t="s">
        <v>81</v>
      </c>
      <c r="I9" s="21">
        <f t="shared" ca="1" si="1"/>
        <v>-0.48314910940499978</v>
      </c>
      <c r="J9" s="21">
        <f t="shared" ca="1" si="1"/>
        <v>-2.9335173194275703</v>
      </c>
      <c r="K9" s="21">
        <f t="shared" ca="1" si="1"/>
        <v>-5.5971670750691551</v>
      </c>
      <c r="L9" s="21">
        <f t="shared" ca="1" si="1"/>
        <v>-18.791076724208892</v>
      </c>
      <c r="M9" s="21">
        <f t="shared" ca="1" si="1"/>
        <v>-16.799544247497337</v>
      </c>
      <c r="N9" s="21">
        <f t="shared" ca="1" si="1"/>
        <v>-24.29136480607302</v>
      </c>
      <c r="O9" s="21">
        <f t="shared" ca="1" si="1"/>
        <v>21.707294999143109</v>
      </c>
      <c r="P9" s="21">
        <f t="shared" ca="1" si="1"/>
        <v>41.717838079115843</v>
      </c>
      <c r="Q9" s="21">
        <f t="shared" ca="1" si="1"/>
        <v>20.835718749193823</v>
      </c>
      <c r="R9" s="21">
        <f t="shared" ca="1" si="1"/>
        <v>18.424801072939299</v>
      </c>
      <c r="S9" s="21">
        <f t="shared" ca="1" si="1"/>
        <v>27.581880615294562</v>
      </c>
      <c r="T9" s="21">
        <f t="shared" ca="1" si="1"/>
        <v>100.34590517795318</v>
      </c>
      <c r="U9" s="21">
        <f t="shared" ca="1" si="1"/>
        <v>88.89879247618606</v>
      </c>
      <c r="V9" s="21">
        <f t="shared" ca="1" si="1"/>
        <v>83.686649774921477</v>
      </c>
      <c r="W9" s="21">
        <f t="shared" ca="1" si="1"/>
        <v>73.617913364696435</v>
      </c>
      <c r="X9" s="21">
        <f t="shared" ca="1" si="1"/>
        <v>62.362130016151468</v>
      </c>
      <c r="Y9" s="21">
        <f t="shared" ca="1" si="2"/>
        <v>79.149878668460175</v>
      </c>
      <c r="Z9" s="21">
        <f t="shared" ca="1" si="2"/>
        <v>96.209894995960298</v>
      </c>
      <c r="AA9" s="21">
        <f t="shared" ca="1" si="2"/>
        <v>90.301342629547349</v>
      </c>
      <c r="AB9" s="21">
        <f t="shared" ca="1" si="2"/>
        <v>95.365223541711458</v>
      </c>
      <c r="AC9" s="21">
        <f t="shared" ca="1" si="2"/>
        <v>94.0998093107969</v>
      </c>
      <c r="AD9" s="21">
        <f t="shared" ca="1" si="2"/>
        <v>124.55204861542745</v>
      </c>
      <c r="AE9" s="21">
        <f t="shared" ca="1" si="2"/>
        <v>101.58611184959544</v>
      </c>
      <c r="AF9" s="21">
        <f t="shared" ca="1" si="2"/>
        <v>65.399631258844394</v>
      </c>
      <c r="AG9" s="21">
        <f t="shared" ca="1" si="2"/>
        <v>71.78746123674722</v>
      </c>
      <c r="AH9" s="21">
        <f t="shared" ca="1" si="2"/>
        <v>68.130500298650702</v>
      </c>
      <c r="AI9" s="21">
        <f t="shared" ca="1" si="2"/>
        <v>121.57784011094679</v>
      </c>
      <c r="AJ9" s="21">
        <f t="shared" ca="1" si="2"/>
        <v>123.96702355920128</v>
      </c>
      <c r="AK9" s="21">
        <f t="shared" ca="1" si="2"/>
        <v>79.502148397938697</v>
      </c>
    </row>
    <row r="10" spans="1:37" x14ac:dyDescent="0.35">
      <c r="E10" s="19" t="str">
        <f>H10</f>
        <v>VOM</v>
      </c>
      <c r="H10" s="20" t="s">
        <v>54</v>
      </c>
      <c r="I10" s="21">
        <f t="shared" ca="1" si="1"/>
        <v>6.6505256721517067E-2</v>
      </c>
      <c r="J10" s="21">
        <f t="shared" ca="1" si="1"/>
        <v>0.52796288661099966</v>
      </c>
      <c r="K10" s="21">
        <f t="shared" ca="1" si="1"/>
        <v>0.90055748871306418</v>
      </c>
      <c r="L10" s="21">
        <f t="shared" ca="1" si="1"/>
        <v>-5.0169319742009978E-2</v>
      </c>
      <c r="M10" s="21">
        <f t="shared" ca="1" si="1"/>
        <v>3.6179199949291649</v>
      </c>
      <c r="N10" s="21">
        <f t="shared" ca="1" si="1"/>
        <v>5.3871438397833264</v>
      </c>
      <c r="O10" s="21">
        <f t="shared" ca="1" si="1"/>
        <v>1.6281516654137522</v>
      </c>
      <c r="P10" s="21">
        <f t="shared" ca="1" si="1"/>
        <v>1.8327708604694344</v>
      </c>
      <c r="Q10" s="21">
        <f t="shared" ca="1" si="1"/>
        <v>0.31685717249428852</v>
      </c>
      <c r="R10" s="21">
        <f t="shared" ca="1" si="1"/>
        <v>2.2891481911707667</v>
      </c>
      <c r="S10" s="21">
        <f t="shared" ca="1" si="1"/>
        <v>0.56256472888815912</v>
      </c>
      <c r="T10" s="21">
        <f t="shared" ca="1" si="1"/>
        <v>1.90977985844895</v>
      </c>
      <c r="U10" s="21">
        <f t="shared" ca="1" si="1"/>
        <v>-1.2999908140444896</v>
      </c>
      <c r="V10" s="21">
        <f t="shared" ca="1" si="1"/>
        <v>-4.7465477038679529</v>
      </c>
      <c r="W10" s="21">
        <f t="shared" ca="1" si="1"/>
        <v>-3.0818940768307366</v>
      </c>
      <c r="X10" s="21">
        <f t="shared" ca="1" si="1"/>
        <v>-6.0922940792748701</v>
      </c>
      <c r="Y10" s="21">
        <f t="shared" ca="1" si="2"/>
        <v>-9.9624930627935679</v>
      </c>
      <c r="Z10" s="21">
        <f t="shared" ca="1" si="2"/>
        <v>-7.0142178653756568</v>
      </c>
      <c r="AA10" s="21">
        <f t="shared" ca="1" si="2"/>
        <v>-4.9370592652935015</v>
      </c>
      <c r="AB10" s="21">
        <f t="shared" ca="1" si="2"/>
        <v>-6.3356064653486541</v>
      </c>
      <c r="AC10" s="21">
        <f t="shared" ca="1" si="2"/>
        <v>-1.1090193386360478</v>
      </c>
      <c r="AD10" s="21">
        <f t="shared" ca="1" si="2"/>
        <v>-4.2990105181701361</v>
      </c>
      <c r="AE10" s="21">
        <f t="shared" ca="1" si="2"/>
        <v>-6.4554911138778985</v>
      </c>
      <c r="AF10" s="21">
        <f t="shared" ca="1" si="2"/>
        <v>-6.2849656524083546</v>
      </c>
      <c r="AG10" s="21">
        <f t="shared" ca="1" si="2"/>
        <v>-9.8862732859864053</v>
      </c>
      <c r="AH10" s="21">
        <f t="shared" ca="1" si="2"/>
        <v>-9.576891353291284</v>
      </c>
      <c r="AI10" s="21">
        <f t="shared" ca="1" si="2"/>
        <v>-6.7312528407879286</v>
      </c>
      <c r="AJ10" s="21">
        <f t="shared" ca="1" si="2"/>
        <v>-4.7139688930112902</v>
      </c>
      <c r="AK10" s="21">
        <f t="shared" ca="1" si="2"/>
        <v>-6.2136388615747711</v>
      </c>
    </row>
    <row r="11" spans="1:37" x14ac:dyDescent="0.35">
      <c r="E11" s="19" t="str">
        <f>H11</f>
        <v>REHAB</v>
      </c>
      <c r="H11" s="20" t="s">
        <v>82</v>
      </c>
      <c r="I11" s="21">
        <f t="shared" ca="1" si="1"/>
        <v>0</v>
      </c>
      <c r="J11" s="21">
        <f t="shared" ca="1" si="1"/>
        <v>0</v>
      </c>
      <c r="K11" s="21">
        <f t="shared" ca="1" si="1"/>
        <v>0</v>
      </c>
      <c r="L11" s="21">
        <f t="shared" ca="1" si="1"/>
        <v>12.63183969595522</v>
      </c>
      <c r="M11" s="21">
        <f t="shared" ca="1" si="1"/>
        <v>-20.34287182466511</v>
      </c>
      <c r="N11" s="21">
        <f t="shared" ca="1" si="1"/>
        <v>0.3826757009784178</v>
      </c>
      <c r="O11" s="21">
        <f t="shared" ca="1" si="1"/>
        <v>-12.672270900940797</v>
      </c>
      <c r="P11" s="21">
        <f t="shared" ca="1" si="1"/>
        <v>0</v>
      </c>
      <c r="Q11" s="21">
        <f t="shared" ca="1" si="1"/>
        <v>1.628891459955019</v>
      </c>
      <c r="R11" s="21">
        <f t="shared" ca="1" si="1"/>
        <v>5.1859449055987945E-2</v>
      </c>
      <c r="S11" s="21">
        <f t="shared" ca="1" si="1"/>
        <v>0</v>
      </c>
      <c r="T11" s="21">
        <f t="shared" ca="1" si="1"/>
        <v>0</v>
      </c>
      <c r="U11" s="21">
        <f t="shared" ca="1" si="1"/>
        <v>0</v>
      </c>
      <c r="V11" s="21">
        <f t="shared" ca="1" si="1"/>
        <v>0</v>
      </c>
      <c r="W11" s="21">
        <f t="shared" ca="1" si="1"/>
        <v>0</v>
      </c>
      <c r="X11" s="21">
        <f t="shared" ca="1" si="1"/>
        <v>0</v>
      </c>
      <c r="Y11" s="21">
        <f t="shared" ca="1" si="2"/>
        <v>0</v>
      </c>
      <c r="Z11" s="21">
        <f t="shared" ca="1" si="2"/>
        <v>0</v>
      </c>
      <c r="AA11" s="21">
        <f t="shared" ca="1" si="2"/>
        <v>0</v>
      </c>
      <c r="AB11" s="21">
        <f t="shared" ca="1" si="2"/>
        <v>0</v>
      </c>
      <c r="AC11" s="21">
        <f t="shared" ca="1" si="2"/>
        <v>0</v>
      </c>
      <c r="AD11" s="21">
        <f t="shared" ca="1" si="2"/>
        <v>0</v>
      </c>
      <c r="AE11" s="21">
        <f t="shared" ca="1" si="2"/>
        <v>0</v>
      </c>
      <c r="AF11" s="21">
        <f t="shared" ca="1" si="2"/>
        <v>0</v>
      </c>
      <c r="AG11" s="21">
        <f t="shared" ca="1" si="2"/>
        <v>0</v>
      </c>
      <c r="AH11" s="21">
        <f t="shared" ca="1" si="2"/>
        <v>0</v>
      </c>
      <c r="AI11" s="21">
        <f t="shared" ca="1" si="2"/>
        <v>0</v>
      </c>
      <c r="AJ11" s="21">
        <f t="shared" ca="1" si="2"/>
        <v>0</v>
      </c>
      <c r="AK11" s="21">
        <f t="shared" ca="1" si="2"/>
        <v>0</v>
      </c>
    </row>
    <row r="12" spans="1:37" x14ac:dyDescent="0.35">
      <c r="E12" s="19" t="s">
        <v>119</v>
      </c>
      <c r="H12" s="20" t="s">
        <v>120</v>
      </c>
      <c r="I12" s="21">
        <f t="shared" ca="1" si="1"/>
        <v>3.6911469910440741E-6</v>
      </c>
      <c r="J12" s="21">
        <f t="shared" ca="1" si="1"/>
        <v>4.3833375211761448E-6</v>
      </c>
      <c r="K12" s="21">
        <f t="shared" ca="1" si="1"/>
        <v>4.5842087856726721E-6</v>
      </c>
      <c r="L12" s="21">
        <f t="shared" ca="1" si="1"/>
        <v>4.6602015099779234E-6</v>
      </c>
      <c r="M12" s="21">
        <f t="shared" ca="1" si="1"/>
        <v>4.4960670275031587E-6</v>
      </c>
      <c r="N12" s="21">
        <f t="shared" ca="1" si="1"/>
        <v>4.3863848986802624E-6</v>
      </c>
      <c r="O12" s="21">
        <f t="shared" ca="1" si="1"/>
        <v>6.137567150290124E-6</v>
      </c>
      <c r="P12" s="21">
        <f t="shared" ca="1" si="1"/>
        <v>6.5669638897982221</v>
      </c>
      <c r="Q12" s="21">
        <f t="shared" ca="1" si="1"/>
        <v>9.3083645126458148</v>
      </c>
      <c r="R12" s="21">
        <f t="shared" ca="1" si="1"/>
        <v>9.4384313973601532</v>
      </c>
      <c r="S12" s="21">
        <f t="shared" ca="1" si="1"/>
        <v>9.8179656529191561</v>
      </c>
      <c r="T12" s="21">
        <f t="shared" ca="1" si="1"/>
        <v>10.056033757680373</v>
      </c>
      <c r="U12" s="21">
        <f t="shared" ca="1" si="1"/>
        <v>10.397796454090495</v>
      </c>
      <c r="V12" s="21">
        <f t="shared" ca="1" si="1"/>
        <v>12.911146620119892</v>
      </c>
      <c r="W12" s="21">
        <f t="shared" ca="1" si="1"/>
        <v>13.277428527044568</v>
      </c>
      <c r="X12" s="21">
        <f t="shared" ca="1" si="1"/>
        <v>12.511813559384159</v>
      </c>
      <c r="Y12" s="21">
        <f t="shared" ca="1" si="2"/>
        <v>17.644924002824322</v>
      </c>
      <c r="Z12" s="21">
        <f t="shared" ca="1" si="2"/>
        <v>16.12776143220588</v>
      </c>
      <c r="AA12" s="21">
        <f t="shared" ca="1" si="2"/>
        <v>17.500870809541869</v>
      </c>
      <c r="AB12" s="21">
        <f t="shared" ca="1" si="2"/>
        <v>17.019414778881401</v>
      </c>
      <c r="AC12" s="21">
        <f t="shared" ca="1" si="2"/>
        <v>13.180845986993635</v>
      </c>
      <c r="AD12" s="21">
        <f t="shared" ca="1" si="2"/>
        <v>8.5348568007821157</v>
      </c>
      <c r="AE12" s="21">
        <f t="shared" ca="1" si="2"/>
        <v>9.6660287359266945</v>
      </c>
      <c r="AF12" s="21">
        <f t="shared" ca="1" si="2"/>
        <v>10.055309836907487</v>
      </c>
      <c r="AG12" s="21">
        <f t="shared" ca="1" si="2"/>
        <v>13.233008514056914</v>
      </c>
      <c r="AH12" s="21">
        <f t="shared" ca="1" si="2"/>
        <v>10.88382444065393</v>
      </c>
      <c r="AI12" s="21">
        <f t="shared" ca="1" si="2"/>
        <v>6.6778298545127619</v>
      </c>
      <c r="AJ12" s="21">
        <f t="shared" ca="1" si="2"/>
        <v>9.1543463759802393</v>
      </c>
      <c r="AK12" s="21">
        <f t="shared" ca="1" si="2"/>
        <v>15.84158308778677</v>
      </c>
    </row>
    <row r="13" spans="1:37" x14ac:dyDescent="0.35">
      <c r="E13" s="19" t="str">
        <f>H13</f>
        <v>USE+DSP</v>
      </c>
      <c r="H13" s="20" t="s">
        <v>121</v>
      </c>
      <c r="I13" s="21">
        <f t="shared" ca="1" si="1"/>
        <v>1.3552444414999997E-5</v>
      </c>
      <c r="J13" s="21">
        <f t="shared" ca="1" si="1"/>
        <v>1.3485019421999999E-5</v>
      </c>
      <c r="K13" s="21">
        <f t="shared" ca="1" si="1"/>
        <v>1.3618107578000003E-5</v>
      </c>
      <c r="L13" s="21">
        <f t="shared" ca="1" si="1"/>
        <v>3.9913460360821003E-2</v>
      </c>
      <c r="M13" s="21">
        <f t="shared" ca="1" si="1"/>
        <v>1.3662486817999995E-5</v>
      </c>
      <c r="N13" s="21">
        <f t="shared" ca="1" si="1"/>
        <v>1.3604249820999999E-5</v>
      </c>
      <c r="O13" s="21">
        <f t="shared" ca="1" si="1"/>
        <v>1.3620688230999997E-5</v>
      </c>
      <c r="P13" s="21">
        <f t="shared" ca="1" si="1"/>
        <v>1.3658689264E-5</v>
      </c>
      <c r="Q13" s="21">
        <f t="shared" ca="1" si="1"/>
        <v>1.3555419999E-5</v>
      </c>
      <c r="R13" s="21">
        <f t="shared" ca="1" si="1"/>
        <v>1.3536700847E-5</v>
      </c>
      <c r="S13" s="21">
        <f t="shared" ca="1" si="1"/>
        <v>1.3650017388999999E-5</v>
      </c>
      <c r="T13" s="21">
        <f t="shared" ca="1" si="1"/>
        <v>1.5696129275916957</v>
      </c>
      <c r="U13" s="21">
        <f t="shared" ca="1" si="1"/>
        <v>1.5205968023708574</v>
      </c>
      <c r="V13" s="21">
        <f t="shared" ca="1" si="1"/>
        <v>4.9869013036624915E-2</v>
      </c>
      <c r="W13" s="21">
        <f t="shared" ca="1" si="1"/>
        <v>0.12561899785340705</v>
      </c>
      <c r="X13" s="21">
        <f t="shared" ca="1" si="1"/>
        <v>-6.6095489516799028E-2</v>
      </c>
      <c r="Y13" s="21">
        <f t="shared" ca="1" si="2"/>
        <v>2.8591828502350545</v>
      </c>
      <c r="Z13" s="21">
        <f t="shared" ca="1" si="2"/>
        <v>-5.4223967621469998E-2</v>
      </c>
      <c r="AA13" s="21">
        <f t="shared" ca="1" si="2"/>
        <v>-0.17941557458756141</v>
      </c>
      <c r="AB13" s="21">
        <f t="shared" ca="1" si="2"/>
        <v>0.37946519652239841</v>
      </c>
      <c r="AC13" s="21">
        <f t="shared" ca="1" si="2"/>
        <v>25.028172210720012</v>
      </c>
      <c r="AD13" s="21">
        <f t="shared" ca="1" si="2"/>
        <v>-1.7089457449692163</v>
      </c>
      <c r="AE13" s="21">
        <f t="shared" ca="1" si="2"/>
        <v>-0.52008740555821353</v>
      </c>
      <c r="AF13" s="21">
        <f t="shared" ca="1" si="2"/>
        <v>4.6675948552524753</v>
      </c>
      <c r="AG13" s="21">
        <f t="shared" ca="1" si="2"/>
        <v>-2.8594285332488125</v>
      </c>
      <c r="AH13" s="21">
        <f t="shared" ca="1" si="2"/>
        <v>-5.2930500356010164</v>
      </c>
      <c r="AI13" s="21">
        <f t="shared" ca="1" si="2"/>
        <v>7.3316248849086149E-2</v>
      </c>
      <c r="AJ13" s="21">
        <f t="shared" ca="1" si="2"/>
        <v>-0.75909841620297447</v>
      </c>
      <c r="AK13" s="21">
        <f t="shared" ca="1" si="2"/>
        <v>0.796723340577566</v>
      </c>
    </row>
    <row r="14" spans="1:37" x14ac:dyDescent="0.35">
      <c r="E14" s="19" t="str">
        <f>H14</f>
        <v>SyncCon</v>
      </c>
      <c r="H14" s="20" t="s">
        <v>75</v>
      </c>
      <c r="I14" s="21">
        <f ca="1">(SUMIFS(OFFSET(INDIRECT("'"&amp;$E$1 &amp; "_"&amp;$E14 &amp; " Cost'!C:C"), 0, I$1), INDIRECT("'"&amp;$E$1 &amp; "_"&amp;$E14 &amp; " Cost'!A:A"), $B$4)-SUMIFS(OFFSET(INDIRECT("'"&amp;$C$1 &amp; "_"&amp;$E14 &amp; " Cost'!C:C"), 0, I$1), INDIRECT("'"&amp;$C$1 &amp; "_"&amp;$E14 &amp; " Cost'!A:A"), $B$4))/1000</f>
        <v>-6.2773299377699918E-3</v>
      </c>
      <c r="J14" s="21">
        <f t="shared" ca="1" si="1"/>
        <v>-4.8121589301837957E-2</v>
      </c>
      <c r="K14" s="21">
        <f t="shared" ca="1" si="1"/>
        <v>-2.0694870675109996E-2</v>
      </c>
      <c r="L14" s="21">
        <f t="shared" ca="1" si="1"/>
        <v>0.45704738984231974</v>
      </c>
      <c r="M14" s="21">
        <f t="shared" ca="1" si="1"/>
        <v>0.11356213764646964</v>
      </c>
      <c r="N14" s="21">
        <f t="shared" ca="1" si="1"/>
        <v>-0.24056750465380172</v>
      </c>
      <c r="O14" s="21">
        <f t="shared" ca="1" si="1"/>
        <v>-0.89507736735108023</v>
      </c>
      <c r="P14" s="21">
        <f t="shared" ca="1" si="1"/>
        <v>-0.51383004044834157</v>
      </c>
      <c r="Q14" s="21">
        <f t="shared" ca="1" si="1"/>
        <v>-1.2812384824823757</v>
      </c>
      <c r="R14" s="21">
        <f t="shared" ca="1" si="1"/>
        <v>-1.2967950024778039</v>
      </c>
      <c r="S14" s="21">
        <f t="shared" ca="1" si="1"/>
        <v>-0.89710988748613907</v>
      </c>
      <c r="T14" s="21">
        <f t="shared" ca="1" si="1"/>
        <v>-0.60008279284052424</v>
      </c>
      <c r="U14" s="21">
        <f t="shared" ca="1" si="1"/>
        <v>-0.66699275978194872</v>
      </c>
      <c r="V14" s="21">
        <f t="shared" ca="1" si="1"/>
        <v>-0.36706634368776303</v>
      </c>
      <c r="W14" s="21">
        <f t="shared" ca="1" si="1"/>
        <v>-0.46431459029033156</v>
      </c>
      <c r="X14" s="21">
        <f t="shared" ca="1" si="1"/>
        <v>-0.27622614440413235</v>
      </c>
      <c r="Y14" s="21">
        <f t="shared" ca="1" si="2"/>
        <v>0.21668815579905368</v>
      </c>
      <c r="Z14" s="21">
        <f t="shared" ca="1" si="2"/>
        <v>0.10923981688113417</v>
      </c>
      <c r="AA14" s="21">
        <f t="shared" ca="1" si="2"/>
        <v>0.14025377444801235</v>
      </c>
      <c r="AB14" s="21">
        <f t="shared" ca="1" si="2"/>
        <v>0.37950587821247428</v>
      </c>
      <c r="AC14" s="21">
        <f t="shared" ca="1" si="2"/>
        <v>0.52556269663448707</v>
      </c>
      <c r="AD14" s="21">
        <f t="shared" ca="1" si="2"/>
        <v>0.56278556129243773</v>
      </c>
      <c r="AE14" s="21">
        <f t="shared" ca="1" si="2"/>
        <v>0.73351856054010389</v>
      </c>
      <c r="AF14" s="21">
        <f t="shared" ca="1" si="2"/>
        <v>0.56208772490332559</v>
      </c>
      <c r="AG14" s="21">
        <f t="shared" ca="1" si="2"/>
        <v>0.63577143384741708</v>
      </c>
      <c r="AH14" s="21">
        <f t="shared" ca="1" si="2"/>
        <v>0.5713391258583852</v>
      </c>
      <c r="AI14" s="21">
        <f t="shared" ca="1" si="2"/>
        <v>0.26106652773803762</v>
      </c>
      <c r="AJ14" s="21">
        <f t="shared" ca="1" si="2"/>
        <v>-1.1361023854245413</v>
      </c>
      <c r="AK14" s="21">
        <f t="shared" ca="1" si="2"/>
        <v>-0.92683753716040795</v>
      </c>
    </row>
    <row r="15" spans="1:37" x14ac:dyDescent="0.35">
      <c r="E15" s="19" t="str">
        <f>H15</f>
        <v>System Strength</v>
      </c>
      <c r="H15" s="20" t="s">
        <v>79</v>
      </c>
      <c r="I15" s="21">
        <f t="shared" ca="1" si="1"/>
        <v>8.8860324252443458E-7</v>
      </c>
      <c r="J15" s="21">
        <f t="shared" ca="1" si="1"/>
        <v>9.5202907004932056E-7</v>
      </c>
      <c r="K15" s="21">
        <f t="shared" ca="1" si="1"/>
        <v>8.9084475530398778E-7</v>
      </c>
      <c r="L15" s="21">
        <f t="shared" ca="1" si="1"/>
        <v>0.4634463040483629</v>
      </c>
      <c r="M15" s="21">
        <f t="shared" ca="1" si="1"/>
        <v>-0.25230764331427691</v>
      </c>
      <c r="N15" s="21">
        <f t="shared" ca="1" si="1"/>
        <v>-0.16057003430024633</v>
      </c>
      <c r="O15" s="21">
        <f t="shared" ca="1" si="1"/>
        <v>4.7845986047313997E-3</v>
      </c>
      <c r="P15" s="21">
        <f t="shared" ca="1" si="1"/>
        <v>0.3666366521232467</v>
      </c>
      <c r="Q15" s="21">
        <f t="shared" ca="1" si="1"/>
        <v>-8.0653158342254755E-2</v>
      </c>
      <c r="R15" s="21">
        <f t="shared" ca="1" si="1"/>
        <v>-7.2992476281473498E-2</v>
      </c>
      <c r="S15" s="21">
        <f t="shared" ca="1" si="1"/>
        <v>-6.4223208212280947E-2</v>
      </c>
      <c r="T15" s="21">
        <f t="shared" ca="1" si="1"/>
        <v>-0.27944966810369076</v>
      </c>
      <c r="U15" s="21">
        <f t="shared" ca="1" si="1"/>
        <v>2.9354938300615686E-2</v>
      </c>
      <c r="V15" s="21">
        <f t="shared" ca="1" si="1"/>
        <v>0.22697354922205704</v>
      </c>
      <c r="W15" s="21">
        <f t="shared" ca="1" si="1"/>
        <v>0.5942106743716995</v>
      </c>
      <c r="X15" s="21">
        <f t="shared" ca="1" si="1"/>
        <v>0.99678122172294203</v>
      </c>
      <c r="Y15" s="21">
        <f t="shared" ca="1" si="2"/>
        <v>1.9649074376116442</v>
      </c>
      <c r="Z15" s="21">
        <f t="shared" ca="1" si="2"/>
        <v>1.5949068579335253</v>
      </c>
      <c r="AA15" s="21">
        <f t="shared" ca="1" si="2"/>
        <v>1.7306730103273549</v>
      </c>
      <c r="AB15" s="21">
        <f t="shared" ca="1" si="2"/>
        <v>1.6477581990381223</v>
      </c>
      <c r="AC15" s="21">
        <f t="shared" ca="1" si="2"/>
        <v>1.3709629751626562</v>
      </c>
      <c r="AD15" s="21">
        <f t="shared" ca="1" si="2"/>
        <v>1.0643780648915526</v>
      </c>
      <c r="AE15" s="21">
        <f t="shared" ca="1" si="2"/>
        <v>1.3147159440935174</v>
      </c>
      <c r="AF15" s="21">
        <f t="shared" ca="1" si="2"/>
        <v>1.2918354112334236</v>
      </c>
      <c r="AG15" s="21">
        <f t="shared" ca="1" si="2"/>
        <v>1.2078137753025404</v>
      </c>
      <c r="AH15" s="21">
        <f t="shared" ca="1" si="2"/>
        <v>1.4499217264868858</v>
      </c>
      <c r="AI15" s="21">
        <f t="shared" ca="1" si="2"/>
        <v>0.83403258814614312</v>
      </c>
      <c r="AJ15" s="21">
        <f t="shared" ca="1" si="2"/>
        <v>0.58815193285054557</v>
      </c>
      <c r="AK15" s="21">
        <f t="shared" ca="1" si="2"/>
        <v>1.2743012688011659</v>
      </c>
    </row>
    <row r="16" spans="1:37" x14ac:dyDescent="0.35">
      <c r="H16" s="22" t="s">
        <v>122</v>
      </c>
      <c r="I16" s="23">
        <f ca="1">SUM(I7:I15)</f>
        <v>-0.42279093684951791</v>
      </c>
      <c r="J16" s="23">
        <f ca="1">SUM(J7:J15)+I16</f>
        <v>-2.8763494437899428</v>
      </c>
      <c r="K16" s="23">
        <f t="shared" ref="K16:AC16" ca="1" si="3">SUM(K7:K15)+J16</f>
        <v>-7.5935234685170201</v>
      </c>
      <c r="L16" s="23">
        <f t="shared" ca="1" si="3"/>
        <v>-2.6390665843837473</v>
      </c>
      <c r="M16" s="23">
        <f t="shared" ca="1" si="3"/>
        <v>78.071839013674335</v>
      </c>
      <c r="N16" s="23">
        <f t="shared" ca="1" si="3"/>
        <v>46.08891185143672</v>
      </c>
      <c r="O16" s="23">
        <f t="shared" ca="1" si="3"/>
        <v>74.35832642745315</v>
      </c>
      <c r="P16" s="23">
        <f t="shared" ca="1" si="3"/>
        <v>137.09904898623688</v>
      </c>
      <c r="Q16" s="23">
        <f t="shared" ca="1" si="3"/>
        <v>204.00088832249594</v>
      </c>
      <c r="R16" s="23">
        <f t="shared" ca="1" si="3"/>
        <v>256.22362254277721</v>
      </c>
      <c r="S16" s="23">
        <f t="shared" ca="1" si="3"/>
        <v>315.6121835082983</v>
      </c>
      <c r="T16" s="23">
        <f t="shared" ca="1" si="3"/>
        <v>435.68789060297155</v>
      </c>
      <c r="U16" s="23">
        <f t="shared" ca="1" si="3"/>
        <v>557.53789749501141</v>
      </c>
      <c r="V16" s="23">
        <f t="shared" ca="1" si="3"/>
        <v>682.00884208743673</v>
      </c>
      <c r="W16" s="23">
        <f t="shared" ca="1" si="3"/>
        <v>806.06814313956488</v>
      </c>
      <c r="X16" s="23">
        <f t="shared" ca="1" si="3"/>
        <v>939.00936523669134</v>
      </c>
      <c r="Y16" s="23">
        <f t="shared" ca="1" si="3"/>
        <v>1138.6302670282157</v>
      </c>
      <c r="Z16" s="23">
        <f t="shared" ca="1" si="3"/>
        <v>1329.814640462022</v>
      </c>
      <c r="AA16" s="23">
        <f t="shared" ca="1" si="3"/>
        <v>1526.1275444465828</v>
      </c>
      <c r="AB16" s="23">
        <f t="shared" ca="1" si="3"/>
        <v>1721.9436846508254</v>
      </c>
      <c r="AC16" s="23">
        <f t="shared" ca="1" si="3"/>
        <v>1920.4206254183136</v>
      </c>
      <c r="AD16" s="23">
        <f t="shared" ref="AD16" ca="1" si="4">SUM(AD7:AD15)+AC16</f>
        <v>2126.1583279588617</v>
      </c>
      <c r="AE16" s="23">
        <f t="shared" ref="AE16:AK16" ca="1" si="5">SUM(AE7:AE15)+AD16</f>
        <v>2319.1751082129313</v>
      </c>
      <c r="AF16" s="23">
        <f t="shared" ca="1" si="5"/>
        <v>2496.6235692513715</v>
      </c>
      <c r="AG16" s="23">
        <f t="shared" ca="1" si="5"/>
        <v>2683.4883055886185</v>
      </c>
      <c r="AH16" s="23">
        <f t="shared" ca="1" si="5"/>
        <v>2874.9592858679866</v>
      </c>
      <c r="AI16" s="23">
        <f t="shared" ca="1" si="5"/>
        <v>3071.4719998837504</v>
      </c>
      <c r="AJ16" s="23">
        <f t="shared" ca="1" si="5"/>
        <v>3254.4931681048643</v>
      </c>
      <c r="AK16" s="23">
        <f t="shared" ca="1" si="5"/>
        <v>3425.0218252273417</v>
      </c>
    </row>
    <row r="22" spans="1:37" ht="25" x14ac:dyDescent="0.6">
      <c r="A22" s="14" t="str">
        <f>B23&amp;" capacity difference by year"</f>
        <v>NEM capacity difference by year</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x14ac:dyDescent="0.35">
      <c r="A23" s="16" t="s">
        <v>87</v>
      </c>
      <c r="B23" s="8" t="s">
        <v>40</v>
      </c>
    </row>
    <row r="25" spans="1:37" x14ac:dyDescent="0.35">
      <c r="H25" t="s">
        <v>123</v>
      </c>
      <c r="I25" s="18" t="str">
        <f>I6</f>
        <v>2021-22</v>
      </c>
      <c r="J25" s="18" t="str">
        <f t="shared" ref="J25:AK25" si="6">J6</f>
        <v>2022-23</v>
      </c>
      <c r="K25" s="18" t="str">
        <f t="shared" si="6"/>
        <v>2023-24</v>
      </c>
      <c r="L25" s="18" t="str">
        <f t="shared" si="6"/>
        <v>2024-25</v>
      </c>
      <c r="M25" s="18" t="str">
        <f t="shared" si="6"/>
        <v>2025-26</v>
      </c>
      <c r="N25" s="18" t="str">
        <f t="shared" si="6"/>
        <v>2026-27</v>
      </c>
      <c r="O25" s="18" t="str">
        <f t="shared" si="6"/>
        <v>2027-28</v>
      </c>
      <c r="P25" s="18" t="str">
        <f t="shared" si="6"/>
        <v>2028-29</v>
      </c>
      <c r="Q25" s="18" t="str">
        <f t="shared" si="6"/>
        <v>2029-30</v>
      </c>
      <c r="R25" s="18" t="str">
        <f t="shared" si="6"/>
        <v>2030-31</v>
      </c>
      <c r="S25" s="18" t="str">
        <f t="shared" si="6"/>
        <v>2031-32</v>
      </c>
      <c r="T25" s="18" t="str">
        <f t="shared" si="6"/>
        <v>2032-33</v>
      </c>
      <c r="U25" s="18" t="str">
        <f t="shared" si="6"/>
        <v>2033-34</v>
      </c>
      <c r="V25" s="18" t="str">
        <f t="shared" si="6"/>
        <v>2034-35</v>
      </c>
      <c r="W25" s="18" t="str">
        <f t="shared" si="6"/>
        <v>2035-36</v>
      </c>
      <c r="X25" s="18" t="str">
        <f t="shared" si="6"/>
        <v>2036-37</v>
      </c>
      <c r="Y25" s="18" t="str">
        <f t="shared" si="6"/>
        <v>2037-38</v>
      </c>
      <c r="Z25" s="18" t="str">
        <f t="shared" si="6"/>
        <v>2038-39</v>
      </c>
      <c r="AA25" s="18" t="str">
        <f t="shared" si="6"/>
        <v>2039-40</v>
      </c>
      <c r="AB25" s="18" t="str">
        <f t="shared" si="6"/>
        <v>2040-41</v>
      </c>
      <c r="AC25" s="18" t="str">
        <f t="shared" si="6"/>
        <v>2041-42</v>
      </c>
      <c r="AD25" s="18" t="str">
        <f t="shared" si="6"/>
        <v>2042-43</v>
      </c>
      <c r="AE25" s="18" t="str">
        <f t="shared" si="6"/>
        <v>2043-44</v>
      </c>
      <c r="AF25" s="18" t="str">
        <f t="shared" si="6"/>
        <v>2044-45</v>
      </c>
      <c r="AG25" s="18" t="str">
        <f t="shared" si="6"/>
        <v>2045-46</v>
      </c>
      <c r="AH25" s="18" t="str">
        <f t="shared" si="6"/>
        <v>2046-47</v>
      </c>
      <c r="AI25" s="18" t="str">
        <f t="shared" si="6"/>
        <v>2047-48</v>
      </c>
      <c r="AJ25" s="18" t="str">
        <f t="shared" si="6"/>
        <v>2048-49</v>
      </c>
      <c r="AK25" s="18" t="str">
        <f t="shared" si="6"/>
        <v>2049-50</v>
      </c>
    </row>
    <row r="26" spans="1:37" x14ac:dyDescent="0.35">
      <c r="H26" s="20" t="s">
        <v>64</v>
      </c>
      <c r="I26" s="24">
        <f t="shared" ref="I26:X36" ca="1" si="7">-SUMIFS(OFFSET(INDIRECT("'"&amp;$E$1 &amp; "_Capacity'!C:C"), 0, I$1), INDIRECT("'"&amp;$E$1 &amp; "_Capacity'!B:B"),$H26, INDIRECT("'"&amp;$E$1 &amp; "_Capacity'!A:A"),$B$23) +SUMIFS(OFFSET(INDIRECT("'"&amp;$C$1 &amp; "_Capacity'!C:C"), 0, I$1), INDIRECT("'"&amp;$C$1 &amp; "_Capacity'!B:B"),$H26, INDIRECT("'"&amp;$C$1 &amp; "_Capacity'!A:A"),$B$23)</f>
        <v>0</v>
      </c>
      <c r="J26" s="24">
        <f t="shared" ca="1" si="7"/>
        <v>0</v>
      </c>
      <c r="K26" s="24">
        <f t="shared" ca="1" si="7"/>
        <v>0</v>
      </c>
      <c r="L26" s="24">
        <f t="shared" ca="1" si="7"/>
        <v>248.51440315850778</v>
      </c>
      <c r="M26" s="24">
        <f t="shared" ca="1" si="7"/>
        <v>-192.61521421043653</v>
      </c>
      <c r="N26" s="24">
        <f t="shared" ca="1" si="7"/>
        <v>-115.13969879075921</v>
      </c>
      <c r="O26" s="24">
        <f t="shared" ca="1" si="7"/>
        <v>-680.41739643008441</v>
      </c>
      <c r="P26" s="24">
        <f t="shared" ca="1" si="7"/>
        <v>-680.41739319205044</v>
      </c>
      <c r="Q26" s="24">
        <f t="shared" ca="1" si="7"/>
        <v>-501.16147075676054</v>
      </c>
      <c r="R26" s="24">
        <f t="shared" ca="1" si="7"/>
        <v>-501.16147183559951</v>
      </c>
      <c r="S26" s="24">
        <f t="shared" ca="1" si="7"/>
        <v>-501.16147077168898</v>
      </c>
      <c r="T26" s="24">
        <f t="shared" ca="1" si="7"/>
        <v>-438.86534469367325</v>
      </c>
      <c r="U26" s="24">
        <f t="shared" ca="1" si="7"/>
        <v>-438.86534592494536</v>
      </c>
      <c r="V26" s="24">
        <f t="shared" ca="1" si="7"/>
        <v>-438.86534487183053</v>
      </c>
      <c r="W26" s="24">
        <f t="shared" ca="1" si="7"/>
        <v>2.2658300000002782</v>
      </c>
      <c r="X26" s="24">
        <f t="shared" ca="1" si="7"/>
        <v>9.000000045489287E-5</v>
      </c>
      <c r="Y26" s="24">
        <f t="shared" ref="Y26:AK36" ca="1" si="8">-SUMIFS(OFFSET(INDIRECT("'"&amp;$E$1 &amp; "_Capacity'!C:C"), 0, Y$1), INDIRECT("'"&amp;$E$1 &amp; "_Capacity'!B:B"),$H26, INDIRECT("'"&amp;$E$1 &amp; "_Capacity'!A:A"),$B$23) +SUMIFS(OFFSET(INDIRECT("'"&amp;$C$1 &amp; "_Capacity'!C:C"), 0, Y$1), INDIRECT("'"&amp;$C$1 &amp; "_Capacity'!B:B"),$H26, INDIRECT("'"&amp;$C$1 &amp; "_Capacity'!A:A"),$B$23)</f>
        <v>0</v>
      </c>
      <c r="Z26" s="24">
        <f t="shared" ca="1" si="8"/>
        <v>0</v>
      </c>
      <c r="AA26" s="24">
        <f t="shared" ca="1" si="8"/>
        <v>0</v>
      </c>
      <c r="AB26" s="24">
        <f t="shared" ca="1" si="8"/>
        <v>0</v>
      </c>
      <c r="AC26" s="24">
        <f t="shared" ca="1" si="8"/>
        <v>0</v>
      </c>
      <c r="AD26" s="24">
        <f t="shared" ca="1" si="8"/>
        <v>0</v>
      </c>
      <c r="AE26" s="24">
        <f t="shared" ca="1" si="8"/>
        <v>0</v>
      </c>
      <c r="AF26" s="24">
        <f t="shared" ca="1" si="8"/>
        <v>0</v>
      </c>
      <c r="AG26" s="24">
        <f t="shared" ca="1" si="8"/>
        <v>0</v>
      </c>
      <c r="AH26" s="24">
        <f t="shared" ca="1" si="8"/>
        <v>0</v>
      </c>
      <c r="AI26" s="24">
        <f t="shared" ca="1" si="8"/>
        <v>0</v>
      </c>
      <c r="AJ26" s="24">
        <f t="shared" ca="1" si="8"/>
        <v>0</v>
      </c>
      <c r="AK26" s="24">
        <f t="shared" ca="1" si="8"/>
        <v>0</v>
      </c>
    </row>
    <row r="27" spans="1:37" x14ac:dyDescent="0.35">
      <c r="H27" s="20" t="s">
        <v>71</v>
      </c>
      <c r="I27" s="24">
        <f t="shared" ca="1" si="7"/>
        <v>0</v>
      </c>
      <c r="J27" s="24">
        <f t="shared" ca="1" si="7"/>
        <v>0</v>
      </c>
      <c r="K27" s="24">
        <f t="shared" ca="1" si="7"/>
        <v>0</v>
      </c>
      <c r="L27" s="24">
        <f t="shared" ca="1" si="7"/>
        <v>55.546684452770023</v>
      </c>
      <c r="M27" s="24">
        <f t="shared" ca="1" si="7"/>
        <v>92.882851628149638</v>
      </c>
      <c r="N27" s="24">
        <f t="shared" ca="1" si="7"/>
        <v>64.470198923751013</v>
      </c>
      <c r="O27" s="24">
        <f t="shared" ca="1" si="7"/>
        <v>64.470198935601275</v>
      </c>
      <c r="P27" s="24">
        <f t="shared" ca="1" si="7"/>
        <v>64.470199305480946</v>
      </c>
      <c r="Q27" s="24">
        <f t="shared" ca="1" si="7"/>
        <v>-121.08007345298893</v>
      </c>
      <c r="R27" s="24">
        <f t="shared" ca="1" si="7"/>
        <v>-4.4201699984114384E-4</v>
      </c>
      <c r="S27" s="24">
        <f t="shared" ca="1" si="7"/>
        <v>-3.006453598572989E-4</v>
      </c>
      <c r="T27" s="24">
        <f t="shared" ca="1" si="7"/>
        <v>0</v>
      </c>
      <c r="U27" s="24">
        <f t="shared" ca="1" si="7"/>
        <v>0</v>
      </c>
      <c r="V27" s="24">
        <f t="shared" ca="1" si="7"/>
        <v>0</v>
      </c>
      <c r="W27" s="24">
        <f t="shared" ca="1" si="7"/>
        <v>0</v>
      </c>
      <c r="X27" s="24">
        <f t="shared" ca="1" si="7"/>
        <v>0</v>
      </c>
      <c r="Y27" s="24">
        <f t="shared" ca="1" si="8"/>
        <v>0</v>
      </c>
      <c r="Z27" s="24">
        <f t="shared" ca="1" si="8"/>
        <v>0</v>
      </c>
      <c r="AA27" s="24">
        <f t="shared" ca="1" si="8"/>
        <v>0</v>
      </c>
      <c r="AB27" s="24">
        <f t="shared" ca="1" si="8"/>
        <v>0</v>
      </c>
      <c r="AC27" s="24">
        <f t="shared" ca="1" si="8"/>
        <v>0</v>
      </c>
      <c r="AD27" s="24">
        <f t="shared" ca="1" si="8"/>
        <v>0</v>
      </c>
      <c r="AE27" s="24">
        <f t="shared" ca="1" si="8"/>
        <v>0</v>
      </c>
      <c r="AF27" s="24">
        <f t="shared" ca="1" si="8"/>
        <v>0</v>
      </c>
      <c r="AG27" s="24">
        <f t="shared" ca="1" si="8"/>
        <v>0</v>
      </c>
      <c r="AH27" s="24">
        <f t="shared" ca="1" si="8"/>
        <v>0</v>
      </c>
      <c r="AI27" s="24">
        <f t="shared" ca="1" si="8"/>
        <v>0</v>
      </c>
      <c r="AJ27" s="24">
        <f t="shared" ca="1" si="8"/>
        <v>0</v>
      </c>
      <c r="AK27" s="24">
        <f t="shared" ca="1" si="8"/>
        <v>0</v>
      </c>
    </row>
    <row r="28" spans="1:37" x14ac:dyDescent="0.35">
      <c r="H28" s="20" t="s">
        <v>20</v>
      </c>
      <c r="I28" s="24">
        <f t="shared" ca="1" si="7"/>
        <v>0</v>
      </c>
      <c r="J28" s="24">
        <f t="shared" ca="1" si="7"/>
        <v>0</v>
      </c>
      <c r="K28" s="24">
        <f t="shared" ca="1" si="7"/>
        <v>0</v>
      </c>
      <c r="L28" s="24">
        <f t="shared" ca="1" si="7"/>
        <v>0</v>
      </c>
      <c r="M28" s="24">
        <f t="shared" ca="1" si="7"/>
        <v>0</v>
      </c>
      <c r="N28" s="24">
        <f t="shared" ca="1" si="7"/>
        <v>0</v>
      </c>
      <c r="O28" s="24">
        <f t="shared" ca="1" si="7"/>
        <v>0</v>
      </c>
      <c r="P28" s="24">
        <f t="shared" ca="1" si="7"/>
        <v>0</v>
      </c>
      <c r="Q28" s="24">
        <f t="shared" ca="1" si="7"/>
        <v>0</v>
      </c>
      <c r="R28" s="24">
        <f t="shared" ca="1" si="7"/>
        <v>0</v>
      </c>
      <c r="S28" s="24">
        <f t="shared" ca="1" si="7"/>
        <v>0</v>
      </c>
      <c r="T28" s="24">
        <f t="shared" ca="1" si="7"/>
        <v>0</v>
      </c>
      <c r="U28" s="24">
        <f t="shared" ca="1" si="7"/>
        <v>0</v>
      </c>
      <c r="V28" s="24">
        <f t="shared" ca="1" si="7"/>
        <v>0</v>
      </c>
      <c r="W28" s="24">
        <f t="shared" ca="1" si="7"/>
        <v>0</v>
      </c>
      <c r="X28" s="24">
        <f t="shared" ca="1" si="7"/>
        <v>0</v>
      </c>
      <c r="Y28" s="24">
        <f t="shared" ca="1" si="8"/>
        <v>0</v>
      </c>
      <c r="Z28" s="24">
        <f t="shared" ca="1" si="8"/>
        <v>0</v>
      </c>
      <c r="AA28" s="24">
        <f t="shared" ca="1" si="8"/>
        <v>0</v>
      </c>
      <c r="AB28" s="24">
        <f t="shared" ca="1" si="8"/>
        <v>0</v>
      </c>
      <c r="AC28" s="24">
        <f t="shared" ca="1" si="8"/>
        <v>0</v>
      </c>
      <c r="AD28" s="24">
        <f t="shared" ca="1" si="8"/>
        <v>0</v>
      </c>
      <c r="AE28" s="24">
        <f t="shared" ca="1" si="8"/>
        <v>0</v>
      </c>
      <c r="AF28" s="24">
        <f t="shared" ca="1" si="8"/>
        <v>0</v>
      </c>
      <c r="AG28" s="24">
        <f t="shared" ca="1" si="8"/>
        <v>0</v>
      </c>
      <c r="AH28" s="24">
        <f t="shared" ca="1" si="8"/>
        <v>0</v>
      </c>
      <c r="AI28" s="24">
        <f t="shared" ca="1" si="8"/>
        <v>0</v>
      </c>
      <c r="AJ28" s="24">
        <f t="shared" ca="1" si="8"/>
        <v>0</v>
      </c>
      <c r="AK28" s="24">
        <f t="shared" ca="1" si="8"/>
        <v>0</v>
      </c>
    </row>
    <row r="29" spans="1:37" x14ac:dyDescent="0.35">
      <c r="H29" s="20" t="s">
        <v>32</v>
      </c>
      <c r="I29" s="24">
        <f t="shared" ca="1" si="7"/>
        <v>0</v>
      </c>
      <c r="J29" s="24">
        <f t="shared" ca="1" si="7"/>
        <v>0</v>
      </c>
      <c r="K29" s="24">
        <f t="shared" ca="1" si="7"/>
        <v>0</v>
      </c>
      <c r="L29" s="24">
        <f t="shared" ca="1" si="7"/>
        <v>0</v>
      </c>
      <c r="M29" s="24">
        <f t="shared" ca="1" si="7"/>
        <v>0</v>
      </c>
      <c r="N29" s="24">
        <f t="shared" ca="1" si="7"/>
        <v>0</v>
      </c>
      <c r="O29" s="24">
        <f t="shared" ca="1" si="7"/>
        <v>0</v>
      </c>
      <c r="P29" s="24">
        <f t="shared" ca="1" si="7"/>
        <v>0</v>
      </c>
      <c r="Q29" s="24">
        <f t="shared" ca="1" si="7"/>
        <v>0</v>
      </c>
      <c r="R29" s="24">
        <f t="shared" ca="1" si="7"/>
        <v>0</v>
      </c>
      <c r="S29" s="24">
        <f t="shared" ca="1" si="7"/>
        <v>0</v>
      </c>
      <c r="T29" s="24">
        <f t="shared" ca="1" si="7"/>
        <v>0</v>
      </c>
      <c r="U29" s="24">
        <f t="shared" ca="1" si="7"/>
        <v>0</v>
      </c>
      <c r="V29" s="24">
        <f t="shared" ca="1" si="7"/>
        <v>0</v>
      </c>
      <c r="W29" s="24">
        <f t="shared" ca="1" si="7"/>
        <v>0</v>
      </c>
      <c r="X29" s="24">
        <f t="shared" ca="1" si="7"/>
        <v>0</v>
      </c>
      <c r="Y29" s="24">
        <f t="shared" ca="1" si="8"/>
        <v>0</v>
      </c>
      <c r="Z29" s="24">
        <f t="shared" ca="1" si="8"/>
        <v>0</v>
      </c>
      <c r="AA29" s="24">
        <f t="shared" ca="1" si="8"/>
        <v>0</v>
      </c>
      <c r="AB29" s="24">
        <f t="shared" ca="1" si="8"/>
        <v>0</v>
      </c>
      <c r="AC29" s="24">
        <f t="shared" ca="1" si="8"/>
        <v>0</v>
      </c>
      <c r="AD29" s="24">
        <f t="shared" ca="1" si="8"/>
        <v>0</v>
      </c>
      <c r="AE29" s="24">
        <f t="shared" ca="1" si="8"/>
        <v>0</v>
      </c>
      <c r="AF29" s="24">
        <f t="shared" ca="1" si="8"/>
        <v>0</v>
      </c>
      <c r="AG29" s="24">
        <f t="shared" ca="1" si="8"/>
        <v>0</v>
      </c>
      <c r="AH29" s="24">
        <f t="shared" ca="1" si="8"/>
        <v>0</v>
      </c>
      <c r="AI29" s="24">
        <f t="shared" ca="1" si="8"/>
        <v>0</v>
      </c>
      <c r="AJ29" s="24">
        <f t="shared" ca="1" si="8"/>
        <v>0</v>
      </c>
      <c r="AK29" s="24">
        <f t="shared" ca="1" si="8"/>
        <v>0</v>
      </c>
    </row>
    <row r="30" spans="1:37" x14ac:dyDescent="0.35">
      <c r="H30" s="20" t="s">
        <v>66</v>
      </c>
      <c r="I30" s="24">
        <f t="shared" ca="1" si="7"/>
        <v>0</v>
      </c>
      <c r="J30" s="24">
        <f t="shared" ca="1" si="7"/>
        <v>0</v>
      </c>
      <c r="K30" s="24">
        <f t="shared" ca="1" si="7"/>
        <v>0</v>
      </c>
      <c r="L30" s="24">
        <f t="shared" ca="1" si="7"/>
        <v>0</v>
      </c>
      <c r="M30" s="24">
        <f t="shared" ca="1" si="7"/>
        <v>0</v>
      </c>
      <c r="N30" s="24">
        <f t="shared" ca="1" si="7"/>
        <v>0</v>
      </c>
      <c r="O30" s="24">
        <f t="shared" ca="1" si="7"/>
        <v>0</v>
      </c>
      <c r="P30" s="24">
        <f t="shared" ca="1" si="7"/>
        <v>0</v>
      </c>
      <c r="Q30" s="24">
        <f t="shared" ca="1" si="7"/>
        <v>0</v>
      </c>
      <c r="R30" s="24">
        <f t="shared" ca="1" si="7"/>
        <v>0</v>
      </c>
      <c r="S30" s="24">
        <f t="shared" ca="1" si="7"/>
        <v>0</v>
      </c>
      <c r="T30" s="24">
        <f t="shared" ca="1" si="7"/>
        <v>0</v>
      </c>
      <c r="U30" s="24">
        <f t="shared" ca="1" si="7"/>
        <v>0</v>
      </c>
      <c r="V30" s="24">
        <f t="shared" ca="1" si="7"/>
        <v>0</v>
      </c>
      <c r="W30" s="24">
        <f t="shared" ca="1" si="7"/>
        <v>0</v>
      </c>
      <c r="X30" s="24">
        <f t="shared" ca="1" si="7"/>
        <v>0</v>
      </c>
      <c r="Y30" s="24">
        <f t="shared" ca="1" si="8"/>
        <v>0</v>
      </c>
      <c r="Z30" s="24">
        <f t="shared" ca="1" si="8"/>
        <v>0</v>
      </c>
      <c r="AA30" s="24">
        <f t="shared" ca="1" si="8"/>
        <v>-148.52757183614904</v>
      </c>
      <c r="AB30" s="24">
        <f t="shared" ca="1" si="8"/>
        <v>-148.5275718595185</v>
      </c>
      <c r="AC30" s="24">
        <f t="shared" ca="1" si="8"/>
        <v>-457.08636999999999</v>
      </c>
      <c r="AD30" s="24">
        <f t="shared" ca="1" si="8"/>
        <v>-510.60857000000124</v>
      </c>
      <c r="AE30" s="24">
        <f t="shared" ca="1" si="8"/>
        <v>-455.20128000000022</v>
      </c>
      <c r="AF30" s="24">
        <f t="shared" ca="1" si="8"/>
        <v>-1132.8420421350002</v>
      </c>
      <c r="AG30" s="24">
        <f t="shared" ca="1" si="8"/>
        <v>-1106.8818721598309</v>
      </c>
      <c r="AH30" s="24">
        <f t="shared" ca="1" si="8"/>
        <v>-1152.5966722352014</v>
      </c>
      <c r="AI30" s="24">
        <f t="shared" ca="1" si="8"/>
        <v>-1152.5966723375404</v>
      </c>
      <c r="AJ30" s="24">
        <f t="shared" ca="1" si="8"/>
        <v>-718.12455407713878</v>
      </c>
      <c r="AK30" s="24">
        <f t="shared" ca="1" si="8"/>
        <v>-718.12461464209991</v>
      </c>
    </row>
    <row r="31" spans="1:37" x14ac:dyDescent="0.35">
      <c r="H31" s="20" t="s">
        <v>65</v>
      </c>
      <c r="I31" s="24">
        <f t="shared" ca="1" si="7"/>
        <v>0</v>
      </c>
      <c r="J31" s="24">
        <f t="shared" ca="1" si="7"/>
        <v>0</v>
      </c>
      <c r="K31" s="24">
        <f t="shared" ca="1" si="7"/>
        <v>0</v>
      </c>
      <c r="L31" s="24">
        <f t="shared" ca="1" si="7"/>
        <v>0</v>
      </c>
      <c r="M31" s="24">
        <f t="shared" ca="1" si="7"/>
        <v>0</v>
      </c>
      <c r="N31" s="24">
        <f t="shared" ca="1" si="7"/>
        <v>0</v>
      </c>
      <c r="O31" s="24">
        <f t="shared" ca="1" si="7"/>
        <v>250</v>
      </c>
      <c r="P31" s="24">
        <f t="shared" ca="1" si="7"/>
        <v>250</v>
      </c>
      <c r="Q31" s="24">
        <f t="shared" ca="1" si="7"/>
        <v>250</v>
      </c>
      <c r="R31" s="24">
        <f t="shared" ca="1" si="7"/>
        <v>250</v>
      </c>
      <c r="S31" s="24">
        <f t="shared" ca="1" si="7"/>
        <v>250</v>
      </c>
      <c r="T31" s="24">
        <f t="shared" ca="1" si="7"/>
        <v>250</v>
      </c>
      <c r="U31" s="24">
        <f t="shared" ca="1" si="7"/>
        <v>250</v>
      </c>
      <c r="V31" s="24">
        <f t="shared" ca="1" si="7"/>
        <v>250</v>
      </c>
      <c r="W31" s="24">
        <f t="shared" ca="1" si="7"/>
        <v>250</v>
      </c>
      <c r="X31" s="24">
        <f t="shared" ca="1" si="7"/>
        <v>250</v>
      </c>
      <c r="Y31" s="24">
        <f t="shared" ca="1" si="8"/>
        <v>250</v>
      </c>
      <c r="Z31" s="24">
        <f t="shared" ca="1" si="8"/>
        <v>250</v>
      </c>
      <c r="AA31" s="24">
        <f t="shared" ca="1" si="8"/>
        <v>250</v>
      </c>
      <c r="AB31" s="24">
        <f t="shared" ca="1" si="8"/>
        <v>250</v>
      </c>
      <c r="AC31" s="24">
        <f t="shared" ca="1" si="8"/>
        <v>250</v>
      </c>
      <c r="AD31" s="24">
        <f t="shared" ca="1" si="8"/>
        <v>250</v>
      </c>
      <c r="AE31" s="24">
        <f t="shared" ca="1" si="8"/>
        <v>250</v>
      </c>
      <c r="AF31" s="24">
        <f t="shared" ca="1" si="8"/>
        <v>250</v>
      </c>
      <c r="AG31" s="24">
        <f t="shared" ca="1" si="8"/>
        <v>250</v>
      </c>
      <c r="AH31" s="24">
        <f t="shared" ca="1" si="8"/>
        <v>250</v>
      </c>
      <c r="AI31" s="24">
        <f t="shared" ca="1" si="8"/>
        <v>250</v>
      </c>
      <c r="AJ31" s="24">
        <f t="shared" ca="1" si="8"/>
        <v>250</v>
      </c>
      <c r="AK31" s="24">
        <f t="shared" ca="1" si="8"/>
        <v>250</v>
      </c>
    </row>
    <row r="32" spans="1:37" x14ac:dyDescent="0.35">
      <c r="H32" s="20" t="s">
        <v>69</v>
      </c>
      <c r="I32" s="24">
        <f t="shared" ca="1" si="7"/>
        <v>0</v>
      </c>
      <c r="J32" s="24">
        <f t="shared" ca="1" si="7"/>
        <v>1.4253027075028513E-4</v>
      </c>
      <c r="K32" s="24">
        <f t="shared" ca="1" si="7"/>
        <v>3.713404821610311E-4</v>
      </c>
      <c r="L32" s="24">
        <f t="shared" ca="1" si="7"/>
        <v>-220.77445810727841</v>
      </c>
      <c r="M32" s="24">
        <f t="shared" ca="1" si="7"/>
        <v>124.19237744515158</v>
      </c>
      <c r="N32" s="24">
        <f t="shared" ca="1" si="7"/>
        <v>82.250150590160047</v>
      </c>
      <c r="O32" s="24">
        <f t="shared" ca="1" si="7"/>
        <v>-5.3709128700829751</v>
      </c>
      <c r="P32" s="24">
        <f t="shared" ca="1" si="7"/>
        <v>42.177886139303155</v>
      </c>
      <c r="Q32" s="24">
        <f t="shared" ca="1" si="7"/>
        <v>-349.71295869330788</v>
      </c>
      <c r="R32" s="24">
        <f t="shared" ca="1" si="7"/>
        <v>-353.88493957836909</v>
      </c>
      <c r="S32" s="24">
        <f t="shared" ca="1" si="7"/>
        <v>-354.17459779729688</v>
      </c>
      <c r="T32" s="24">
        <f t="shared" ca="1" si="7"/>
        <v>-202.82205811883978</v>
      </c>
      <c r="U32" s="24">
        <f t="shared" ca="1" si="7"/>
        <v>-417.86128171199744</v>
      </c>
      <c r="V32" s="24">
        <f t="shared" ca="1" si="7"/>
        <v>-569.3400742242593</v>
      </c>
      <c r="W32" s="24">
        <f t="shared" ca="1" si="7"/>
        <v>-869.38291709676923</v>
      </c>
      <c r="X32" s="24">
        <f t="shared" ca="1" si="7"/>
        <v>-1352.654621870588</v>
      </c>
      <c r="Y32" s="24">
        <f t="shared" ca="1" si="8"/>
        <v>-2139.6734809118134</v>
      </c>
      <c r="Z32" s="24">
        <f t="shared" ca="1" si="8"/>
        <v>-1899.1227604374872</v>
      </c>
      <c r="AA32" s="24">
        <f t="shared" ca="1" si="8"/>
        <v>-2095.7167996410572</v>
      </c>
      <c r="AB32" s="24">
        <f t="shared" ca="1" si="8"/>
        <v>-2096.6959093988226</v>
      </c>
      <c r="AC32" s="24">
        <f t="shared" ca="1" si="8"/>
        <v>-1777.1575603667443</v>
      </c>
      <c r="AD32" s="24">
        <f t="shared" ca="1" si="8"/>
        <v>-1892.4705669294053</v>
      </c>
      <c r="AE32" s="24">
        <f t="shared" ca="1" si="8"/>
        <v>-2053.200314237678</v>
      </c>
      <c r="AF32" s="24">
        <f t="shared" ca="1" si="8"/>
        <v>-2102.914522895102</v>
      </c>
      <c r="AG32" s="24">
        <f t="shared" ca="1" si="8"/>
        <v>-2474.6265888307244</v>
      </c>
      <c r="AH32" s="24">
        <f t="shared" ca="1" si="8"/>
        <v>-3078.6807220287446</v>
      </c>
      <c r="AI32" s="24">
        <f t="shared" ca="1" si="8"/>
        <v>-1646.0879534350024</v>
      </c>
      <c r="AJ32" s="24">
        <f t="shared" ca="1" si="8"/>
        <v>-681.0758319145898</v>
      </c>
      <c r="AK32" s="24">
        <f t="shared" ca="1" si="8"/>
        <v>-1598.5386434436441</v>
      </c>
    </row>
    <row r="33" spans="1:37" x14ac:dyDescent="0.35">
      <c r="H33" s="20" t="s">
        <v>68</v>
      </c>
      <c r="I33" s="24">
        <f t="shared" ca="1" si="7"/>
        <v>0</v>
      </c>
      <c r="J33" s="24">
        <f t="shared" ca="1" si="7"/>
        <v>0</v>
      </c>
      <c r="K33" s="24">
        <f t="shared" ca="1" si="7"/>
        <v>0</v>
      </c>
      <c r="L33" s="24">
        <f t="shared" ca="1" si="7"/>
        <v>0</v>
      </c>
      <c r="M33" s="24">
        <f t="shared" ca="1" si="7"/>
        <v>0</v>
      </c>
      <c r="N33" s="24">
        <f t="shared" ca="1" si="7"/>
        <v>0</v>
      </c>
      <c r="O33" s="24">
        <f t="shared" ca="1" si="7"/>
        <v>0</v>
      </c>
      <c r="P33" s="24">
        <f t="shared" ca="1" si="7"/>
        <v>-1.6946988034760579E-4</v>
      </c>
      <c r="Q33" s="24">
        <f t="shared" ca="1" si="7"/>
        <v>468.76327390765982</v>
      </c>
      <c r="R33" s="24">
        <f t="shared" ca="1" si="7"/>
        <v>468.76327387647871</v>
      </c>
      <c r="S33" s="24">
        <f t="shared" ca="1" si="7"/>
        <v>468.76327383552962</v>
      </c>
      <c r="T33" s="24">
        <f t="shared" ca="1" si="7"/>
        <v>468.76327362243137</v>
      </c>
      <c r="U33" s="24">
        <f t="shared" ca="1" si="7"/>
        <v>468.76327358015988</v>
      </c>
      <c r="V33" s="24">
        <f t="shared" ca="1" si="7"/>
        <v>468.76327353937995</v>
      </c>
      <c r="W33" s="24">
        <f t="shared" ca="1" si="7"/>
        <v>468.7632733950395</v>
      </c>
      <c r="X33" s="24">
        <f t="shared" ca="1" si="7"/>
        <v>468.76327327742001</v>
      </c>
      <c r="Y33" s="24">
        <f t="shared" ca="1" si="8"/>
        <v>256.54409346925968</v>
      </c>
      <c r="Z33" s="24">
        <f t="shared" ca="1" si="8"/>
        <v>256.54409340048005</v>
      </c>
      <c r="AA33" s="24">
        <f t="shared" ca="1" si="8"/>
        <v>256.54409333902913</v>
      </c>
      <c r="AB33" s="24">
        <f t="shared" ca="1" si="8"/>
        <v>256.543775976299</v>
      </c>
      <c r="AC33" s="24">
        <f t="shared" ca="1" si="8"/>
        <v>298.16405748295801</v>
      </c>
      <c r="AD33" s="24">
        <f t="shared" ca="1" si="8"/>
        <v>163.30325525750231</v>
      </c>
      <c r="AE33" s="24">
        <f t="shared" ca="1" si="8"/>
        <v>-124.47865506985909</v>
      </c>
      <c r="AF33" s="24">
        <f t="shared" ca="1" si="8"/>
        <v>-124.47865550911956</v>
      </c>
      <c r="AG33" s="24">
        <f t="shared" ca="1" si="8"/>
        <v>-64.854098396330301</v>
      </c>
      <c r="AH33" s="24">
        <f t="shared" ca="1" si="8"/>
        <v>147.08767037417056</v>
      </c>
      <c r="AI33" s="24">
        <f t="shared" ca="1" si="8"/>
        <v>-292.75181699384848</v>
      </c>
      <c r="AJ33" s="24">
        <f t="shared" ca="1" si="8"/>
        <v>-377.33415935184166</v>
      </c>
      <c r="AK33" s="24">
        <f t="shared" ca="1" si="8"/>
        <v>-557.27048062635731</v>
      </c>
    </row>
    <row r="34" spans="1:37" x14ac:dyDescent="0.35">
      <c r="H34" s="20" t="s">
        <v>36</v>
      </c>
      <c r="I34" s="24">
        <f t="shared" ca="1" si="7"/>
        <v>0</v>
      </c>
      <c r="J34" s="24">
        <f t="shared" ca="1" si="7"/>
        <v>0</v>
      </c>
      <c r="K34" s="24">
        <f t="shared" ca="1" si="7"/>
        <v>0</v>
      </c>
      <c r="L34" s="24">
        <f t="shared" ca="1" si="7"/>
        <v>0</v>
      </c>
      <c r="M34" s="24">
        <f t="shared" ca="1" si="7"/>
        <v>0</v>
      </c>
      <c r="N34" s="24">
        <f t="shared" ca="1" si="7"/>
        <v>0</v>
      </c>
      <c r="O34" s="24">
        <f t="shared" ca="1" si="7"/>
        <v>0</v>
      </c>
      <c r="P34" s="24">
        <f t="shared" ca="1" si="7"/>
        <v>0</v>
      </c>
      <c r="Q34" s="24">
        <f t="shared" ca="1" si="7"/>
        <v>0</v>
      </c>
      <c r="R34" s="24">
        <f t="shared" ca="1" si="7"/>
        <v>0</v>
      </c>
      <c r="S34" s="24">
        <f t="shared" ca="1" si="7"/>
        <v>0</v>
      </c>
      <c r="T34" s="24">
        <f t="shared" ca="1" si="7"/>
        <v>0</v>
      </c>
      <c r="U34" s="24">
        <f t="shared" ca="1" si="7"/>
        <v>0</v>
      </c>
      <c r="V34" s="24">
        <f t="shared" ca="1" si="7"/>
        <v>0</v>
      </c>
      <c r="W34" s="24">
        <f t="shared" ca="1" si="7"/>
        <v>0</v>
      </c>
      <c r="X34" s="24">
        <f t="shared" ca="1" si="7"/>
        <v>0</v>
      </c>
      <c r="Y34" s="24">
        <f t="shared" ca="1" si="8"/>
        <v>-8.1669440999121434E-4</v>
      </c>
      <c r="Z34" s="24">
        <f t="shared" ca="1" si="8"/>
        <v>-8.1774320597105543E-4</v>
      </c>
      <c r="AA34" s="24">
        <f t="shared" ca="1" si="8"/>
        <v>-1.0324264900418711E-3</v>
      </c>
      <c r="AB34" s="24">
        <f t="shared" ca="1" si="8"/>
        <v>-1.0344047699391012E-3</v>
      </c>
      <c r="AC34" s="24">
        <f t="shared" ca="1" si="8"/>
        <v>-1.9999017000600361E-3</v>
      </c>
      <c r="AD34" s="24">
        <f t="shared" ca="1" si="8"/>
        <v>-2.0118977300001006E-3</v>
      </c>
      <c r="AE34" s="24">
        <f t="shared" ca="1" si="8"/>
        <v>-2.0127469300064149E-3</v>
      </c>
      <c r="AF34" s="24">
        <f t="shared" ca="1" si="8"/>
        <v>41.397451696070021</v>
      </c>
      <c r="AG34" s="24">
        <f t="shared" ca="1" si="8"/>
        <v>54.095317445489968</v>
      </c>
      <c r="AH34" s="24">
        <f t="shared" ca="1" si="8"/>
        <v>24.516395878732965</v>
      </c>
      <c r="AI34" s="24">
        <f t="shared" ca="1" si="8"/>
        <v>24.516293146374949</v>
      </c>
      <c r="AJ34" s="24">
        <f t="shared" ca="1" si="8"/>
        <v>24.516006587214008</v>
      </c>
      <c r="AK34" s="24">
        <f t="shared" ca="1" si="8"/>
        <v>24.516117867828996</v>
      </c>
    </row>
    <row r="35" spans="1:37" x14ac:dyDescent="0.35">
      <c r="H35" s="20" t="s">
        <v>73</v>
      </c>
      <c r="I35" s="24">
        <f t="shared" ca="1" si="7"/>
        <v>0</v>
      </c>
      <c r="J35" s="24">
        <f t="shared" ca="1" si="7"/>
        <v>0</v>
      </c>
      <c r="K35" s="24">
        <f t="shared" ca="1" si="7"/>
        <v>0</v>
      </c>
      <c r="L35" s="24">
        <f t="shared" ca="1" si="7"/>
        <v>0</v>
      </c>
      <c r="M35" s="24">
        <f t="shared" ca="1" si="7"/>
        <v>0</v>
      </c>
      <c r="N35" s="24">
        <f t="shared" ca="1" si="7"/>
        <v>0</v>
      </c>
      <c r="O35" s="24">
        <f t="shared" ca="1" si="7"/>
        <v>0</v>
      </c>
      <c r="P35" s="24">
        <f t="shared" ca="1" si="7"/>
        <v>0</v>
      </c>
      <c r="Q35" s="24">
        <f t="shared" ca="1" si="7"/>
        <v>1.0000000020227162E-4</v>
      </c>
      <c r="R35" s="24">
        <f t="shared" ca="1" si="7"/>
        <v>1.0000000020227162E-4</v>
      </c>
      <c r="S35" s="24">
        <f t="shared" ca="1" si="7"/>
        <v>1.0000000020227162E-4</v>
      </c>
      <c r="T35" s="24">
        <f t="shared" ca="1" si="7"/>
        <v>1.0000000020227162E-4</v>
      </c>
      <c r="U35" s="24">
        <f t="shared" ca="1" si="7"/>
        <v>-2.0613054402929265E-5</v>
      </c>
      <c r="V35" s="24">
        <f t="shared" ca="1" si="7"/>
        <v>-2.0748129827552475E-5</v>
      </c>
      <c r="W35" s="24">
        <f t="shared" ca="1" si="7"/>
        <v>-2.1222609575488605E-5</v>
      </c>
      <c r="X35" s="24">
        <f t="shared" ca="1" si="7"/>
        <v>79.256368377529725</v>
      </c>
      <c r="Y35" s="24">
        <f t="shared" ca="1" si="8"/>
        <v>201.60919877939978</v>
      </c>
      <c r="Z35" s="24">
        <f t="shared" ca="1" si="8"/>
        <v>274.63031843313001</v>
      </c>
      <c r="AA35" s="24">
        <f t="shared" ca="1" si="8"/>
        <v>355.35966854075014</v>
      </c>
      <c r="AB35" s="24">
        <f t="shared" ca="1" si="8"/>
        <v>355.36296834567929</v>
      </c>
      <c r="AC35" s="24">
        <f t="shared" ca="1" si="8"/>
        <v>499.80429261235986</v>
      </c>
      <c r="AD35" s="24">
        <f t="shared" ca="1" si="8"/>
        <v>457.53869236444007</v>
      </c>
      <c r="AE35" s="24">
        <f t="shared" ca="1" si="8"/>
        <v>457.53869226950064</v>
      </c>
      <c r="AF35" s="24">
        <f t="shared" ca="1" si="8"/>
        <v>457.53857070738104</v>
      </c>
      <c r="AG35" s="24">
        <f t="shared" ca="1" si="8"/>
        <v>457.53857040432013</v>
      </c>
      <c r="AH35" s="24">
        <f t="shared" ca="1" si="8"/>
        <v>520.74017004080451</v>
      </c>
      <c r="AI35" s="24">
        <f t="shared" ca="1" si="8"/>
        <v>520.74016965367173</v>
      </c>
      <c r="AJ35" s="24">
        <f t="shared" ca="1" si="8"/>
        <v>-23.589071981234156</v>
      </c>
      <c r="AK35" s="24">
        <f t="shared" ca="1" si="8"/>
        <v>-23.589072261749607</v>
      </c>
    </row>
    <row r="36" spans="1:37" x14ac:dyDescent="0.35">
      <c r="H36" s="20" t="s">
        <v>56</v>
      </c>
      <c r="I36" s="24">
        <f t="shared" ca="1" si="7"/>
        <v>0</v>
      </c>
      <c r="J36" s="24">
        <f t="shared" ca="1" si="7"/>
        <v>0</v>
      </c>
      <c r="K36" s="24">
        <f t="shared" ca="1" si="7"/>
        <v>0</v>
      </c>
      <c r="L36" s="24">
        <f t="shared" ca="1" si="7"/>
        <v>0</v>
      </c>
      <c r="M36" s="24">
        <f t="shared" ca="1" si="7"/>
        <v>0</v>
      </c>
      <c r="N36" s="24">
        <f t="shared" ca="1" si="7"/>
        <v>0</v>
      </c>
      <c r="O36" s="24">
        <f t="shared" ca="1" si="7"/>
        <v>0</v>
      </c>
      <c r="P36" s="24">
        <f t="shared" ca="1" si="7"/>
        <v>0</v>
      </c>
      <c r="Q36" s="24">
        <f t="shared" ca="1" si="7"/>
        <v>0</v>
      </c>
      <c r="R36" s="24">
        <f t="shared" ca="1" si="7"/>
        <v>0</v>
      </c>
      <c r="S36" s="24">
        <f t="shared" ca="1" si="7"/>
        <v>0</v>
      </c>
      <c r="T36" s="24">
        <f t="shared" ca="1" si="7"/>
        <v>0</v>
      </c>
      <c r="U36" s="24">
        <f t="shared" ca="1" si="7"/>
        <v>0</v>
      </c>
      <c r="V36" s="24">
        <f t="shared" ca="1" si="7"/>
        <v>0</v>
      </c>
      <c r="W36" s="24">
        <f t="shared" ca="1" si="7"/>
        <v>0</v>
      </c>
      <c r="X36" s="24">
        <f t="shared" ca="1" si="7"/>
        <v>0</v>
      </c>
      <c r="Y36" s="24">
        <f t="shared" ca="1" si="8"/>
        <v>0</v>
      </c>
      <c r="Z36" s="24">
        <f t="shared" ca="1" si="8"/>
        <v>0</v>
      </c>
      <c r="AA36" s="24">
        <f t="shared" ca="1" si="8"/>
        <v>0</v>
      </c>
      <c r="AB36" s="24">
        <f t="shared" ca="1" si="8"/>
        <v>0</v>
      </c>
      <c r="AC36" s="24">
        <f t="shared" ca="1" si="8"/>
        <v>0</v>
      </c>
      <c r="AD36" s="24">
        <f t="shared" ca="1" si="8"/>
        <v>0</v>
      </c>
      <c r="AE36" s="24">
        <f t="shared" ca="1" si="8"/>
        <v>0</v>
      </c>
      <c r="AF36" s="24">
        <f t="shared" ca="1" si="8"/>
        <v>0</v>
      </c>
      <c r="AG36" s="24">
        <f t="shared" ca="1" si="8"/>
        <v>0</v>
      </c>
      <c r="AH36" s="24">
        <f t="shared" ca="1" si="8"/>
        <v>0</v>
      </c>
      <c r="AI36" s="24">
        <f t="shared" ca="1" si="8"/>
        <v>0</v>
      </c>
      <c r="AJ36" s="24">
        <f t="shared" ca="1" si="8"/>
        <v>0</v>
      </c>
      <c r="AK36" s="24">
        <f t="shared" ca="1" si="8"/>
        <v>0</v>
      </c>
    </row>
    <row r="38" spans="1:37" x14ac:dyDescent="0.35">
      <c r="H38" s="20" t="s">
        <v>70</v>
      </c>
      <c r="I38" s="24">
        <f t="shared" ref="I38:X40" ca="1" si="9">-SUMIFS(OFFSET(INDIRECT("'"&amp;$E$1 &amp; "_Capacity'!C:C"), 0, I$1), INDIRECT("'"&amp;$E$1 &amp; "_Capacity'!B:B"),$H38, INDIRECT("'"&amp;$E$1 &amp; "_Capacity'!A:A"),$B$23) +SUMIFS(OFFSET(INDIRECT("'"&amp;$C$1 &amp; "_Capacity'!C:C"), 0, I$1), INDIRECT("'"&amp;$C$1 &amp; "_Capacity'!B:B"),$H38, INDIRECT("'"&amp;$C$1 &amp; "_Capacity'!A:A"),$B$23)</f>
        <v>0</v>
      </c>
      <c r="J38" s="24">
        <f t="shared" ca="1" si="9"/>
        <v>0</v>
      </c>
      <c r="K38" s="24">
        <f t="shared" ca="1" si="9"/>
        <v>0</v>
      </c>
      <c r="L38" s="24">
        <f t="shared" ca="1" si="9"/>
        <v>0</v>
      </c>
      <c r="M38" s="24">
        <f t="shared" ca="1" si="9"/>
        <v>0</v>
      </c>
      <c r="N38" s="24">
        <f t="shared" ca="1" si="9"/>
        <v>0</v>
      </c>
      <c r="O38" s="24">
        <f t="shared" ca="1" si="9"/>
        <v>0</v>
      </c>
      <c r="P38" s="24">
        <f t="shared" ca="1" si="9"/>
        <v>0</v>
      </c>
      <c r="Q38" s="24">
        <f t="shared" ca="1" si="9"/>
        <v>0</v>
      </c>
      <c r="R38" s="24">
        <f t="shared" ca="1" si="9"/>
        <v>0</v>
      </c>
      <c r="S38" s="24">
        <f t="shared" ca="1" si="9"/>
        <v>0</v>
      </c>
      <c r="T38" s="24">
        <f t="shared" ca="1" si="9"/>
        <v>0</v>
      </c>
      <c r="U38" s="24">
        <f t="shared" ca="1" si="9"/>
        <v>0</v>
      </c>
      <c r="V38" s="24">
        <f t="shared" ca="1" si="9"/>
        <v>0</v>
      </c>
      <c r="W38" s="24">
        <f t="shared" ca="1" si="9"/>
        <v>0</v>
      </c>
      <c r="X38" s="24">
        <f t="shared" ca="1" si="9"/>
        <v>0</v>
      </c>
      <c r="Y38" s="24">
        <f t="shared" ref="Y38:AK40" ca="1" si="10">-SUMIFS(OFFSET(INDIRECT("'"&amp;$E$1 &amp; "_Capacity'!C:C"), 0, Y$1), INDIRECT("'"&amp;$E$1 &amp; "_Capacity'!B:B"),$H38, INDIRECT("'"&amp;$E$1 &amp; "_Capacity'!A:A"),$B$23) +SUMIFS(OFFSET(INDIRECT("'"&amp;$C$1 &amp; "_Capacity'!C:C"), 0, Y$1), INDIRECT("'"&amp;$C$1 &amp; "_Capacity'!B:B"),$H38, INDIRECT("'"&amp;$C$1 &amp; "_Capacity'!A:A"),$B$23)</f>
        <v>-8.1669440999121434E-4</v>
      </c>
      <c r="Z38" s="24">
        <f t="shared" ca="1" si="10"/>
        <v>-8.1774320597105543E-4</v>
      </c>
      <c r="AA38" s="24">
        <f t="shared" ca="1" si="10"/>
        <v>-1.0324264900418711E-3</v>
      </c>
      <c r="AB38" s="24">
        <f t="shared" ca="1" si="10"/>
        <v>-1.0344047699391012E-3</v>
      </c>
      <c r="AC38" s="24">
        <f t="shared" ca="1" si="10"/>
        <v>-1.9999017000600361E-3</v>
      </c>
      <c r="AD38" s="24">
        <f t="shared" ca="1" si="10"/>
        <v>-2.0118977300001006E-3</v>
      </c>
      <c r="AE38" s="24">
        <f t="shared" ca="1" si="10"/>
        <v>-2.0127469300064149E-3</v>
      </c>
      <c r="AF38" s="24">
        <f t="shared" ca="1" si="10"/>
        <v>41.397451696070021</v>
      </c>
      <c r="AG38" s="24">
        <f t="shared" ca="1" si="10"/>
        <v>54.095317445489968</v>
      </c>
      <c r="AH38" s="24">
        <f t="shared" ca="1" si="10"/>
        <v>24.516395878732965</v>
      </c>
      <c r="AI38" s="24">
        <f t="shared" ca="1" si="10"/>
        <v>24.516293146374949</v>
      </c>
      <c r="AJ38" s="24">
        <f t="shared" ca="1" si="10"/>
        <v>24.516006587214008</v>
      </c>
      <c r="AK38" s="24">
        <f t="shared" ca="1" si="10"/>
        <v>24.516117867828996</v>
      </c>
    </row>
    <row r="39" spans="1:37" x14ac:dyDescent="0.35">
      <c r="H39" s="20" t="s">
        <v>72</v>
      </c>
      <c r="I39" s="24">
        <f t="shared" ca="1" si="9"/>
        <v>0</v>
      </c>
      <c r="J39" s="24">
        <f t="shared" ca="1" si="9"/>
        <v>0</v>
      </c>
      <c r="K39" s="24">
        <f t="shared" ca="1" si="9"/>
        <v>0</v>
      </c>
      <c r="L39" s="24">
        <f t="shared" ca="1" si="9"/>
        <v>0</v>
      </c>
      <c r="M39" s="24">
        <f t="shared" ca="1" si="9"/>
        <v>0</v>
      </c>
      <c r="N39" s="24">
        <f t="shared" ca="1" si="9"/>
        <v>0</v>
      </c>
      <c r="O39" s="24">
        <f t="shared" ca="1" si="9"/>
        <v>0</v>
      </c>
      <c r="P39" s="24">
        <f t="shared" ca="1" si="9"/>
        <v>0</v>
      </c>
      <c r="Q39" s="24">
        <f t="shared" ca="1" si="9"/>
        <v>1.0000000020227162E-4</v>
      </c>
      <c r="R39" s="24">
        <f t="shared" ca="1" si="9"/>
        <v>1.0000000020227162E-4</v>
      </c>
      <c r="S39" s="24">
        <f t="shared" ca="1" si="9"/>
        <v>1.0000000020227162E-4</v>
      </c>
      <c r="T39" s="24">
        <f t="shared" ca="1" si="9"/>
        <v>1.0000000020227162E-4</v>
      </c>
      <c r="U39" s="24">
        <f t="shared" ca="1" si="9"/>
        <v>-2.0613054402929265E-5</v>
      </c>
      <c r="V39" s="24">
        <f t="shared" ca="1" si="9"/>
        <v>-2.0748129827552475E-5</v>
      </c>
      <c r="W39" s="24">
        <f t="shared" ca="1" si="9"/>
        <v>-2.1222609575488605E-5</v>
      </c>
      <c r="X39" s="24">
        <f t="shared" ca="1" si="9"/>
        <v>79.256368377529725</v>
      </c>
      <c r="Y39" s="24">
        <f t="shared" ca="1" si="10"/>
        <v>201.60919877939978</v>
      </c>
      <c r="Z39" s="24">
        <f t="shared" ca="1" si="10"/>
        <v>274.63031843313001</v>
      </c>
      <c r="AA39" s="24">
        <f t="shared" ca="1" si="10"/>
        <v>355.35966854074923</v>
      </c>
      <c r="AB39" s="24">
        <f t="shared" ca="1" si="10"/>
        <v>355.36296834567929</v>
      </c>
      <c r="AC39" s="24">
        <f t="shared" ca="1" si="10"/>
        <v>499.80429261235986</v>
      </c>
      <c r="AD39" s="24">
        <f t="shared" ca="1" si="10"/>
        <v>457.53869236444007</v>
      </c>
      <c r="AE39" s="24">
        <f t="shared" ca="1" si="10"/>
        <v>457.53869226950064</v>
      </c>
      <c r="AF39" s="24">
        <f t="shared" ca="1" si="10"/>
        <v>457.53857070738013</v>
      </c>
      <c r="AG39" s="24">
        <f t="shared" ca="1" si="10"/>
        <v>457.53857040432013</v>
      </c>
      <c r="AH39" s="24">
        <f t="shared" ca="1" si="10"/>
        <v>520.74017004080451</v>
      </c>
      <c r="AI39" s="24">
        <f t="shared" ca="1" si="10"/>
        <v>520.74016965367082</v>
      </c>
      <c r="AJ39" s="24">
        <f t="shared" ca="1" si="10"/>
        <v>-23.589071981234156</v>
      </c>
      <c r="AK39" s="24">
        <f t="shared" ca="1" si="10"/>
        <v>-23.589072261747788</v>
      </c>
    </row>
    <row r="40" spans="1:37" x14ac:dyDescent="0.35">
      <c r="H40" s="20" t="s">
        <v>76</v>
      </c>
      <c r="I40" s="24">
        <f t="shared" ca="1" si="9"/>
        <v>0</v>
      </c>
      <c r="J40" s="24">
        <f t="shared" ca="1" si="9"/>
        <v>0</v>
      </c>
      <c r="K40" s="24">
        <f t="shared" ca="1" si="9"/>
        <v>0</v>
      </c>
      <c r="L40" s="24">
        <f t="shared" ca="1" si="9"/>
        <v>0</v>
      </c>
      <c r="M40" s="24">
        <f t="shared" ca="1" si="9"/>
        <v>0</v>
      </c>
      <c r="N40" s="24">
        <f t="shared" ca="1" si="9"/>
        <v>0</v>
      </c>
      <c r="O40" s="24">
        <f t="shared" ca="1" si="9"/>
        <v>0</v>
      </c>
      <c r="P40" s="24">
        <f t="shared" ca="1" si="9"/>
        <v>0</v>
      </c>
      <c r="Q40" s="24">
        <f t="shared" ca="1" si="9"/>
        <v>0</v>
      </c>
      <c r="R40" s="24">
        <f t="shared" ca="1" si="9"/>
        <v>0</v>
      </c>
      <c r="S40" s="24">
        <f t="shared" ca="1" si="9"/>
        <v>0</v>
      </c>
      <c r="T40" s="24">
        <f t="shared" ca="1" si="9"/>
        <v>0</v>
      </c>
      <c r="U40" s="24">
        <f t="shared" ca="1" si="9"/>
        <v>0</v>
      </c>
      <c r="V40" s="24">
        <f t="shared" ca="1" si="9"/>
        <v>0</v>
      </c>
      <c r="W40" s="24">
        <f t="shared" ca="1" si="9"/>
        <v>0</v>
      </c>
      <c r="X40" s="24">
        <f t="shared" ca="1" si="9"/>
        <v>0</v>
      </c>
      <c r="Y40" s="24">
        <f t="shared" ca="1" si="10"/>
        <v>0</v>
      </c>
      <c r="Z40" s="24">
        <f t="shared" ca="1" si="10"/>
        <v>0</v>
      </c>
      <c r="AA40" s="24">
        <f t="shared" ca="1" si="10"/>
        <v>0</v>
      </c>
      <c r="AB40" s="24">
        <f t="shared" ca="1" si="10"/>
        <v>0</v>
      </c>
      <c r="AC40" s="24">
        <f t="shared" ca="1" si="10"/>
        <v>0</v>
      </c>
      <c r="AD40" s="24">
        <f t="shared" ca="1" si="10"/>
        <v>0</v>
      </c>
      <c r="AE40" s="24">
        <f t="shared" ca="1" si="10"/>
        <v>0</v>
      </c>
      <c r="AF40" s="24">
        <f t="shared" ca="1" si="10"/>
        <v>0</v>
      </c>
      <c r="AG40" s="24">
        <f t="shared" ca="1" si="10"/>
        <v>0</v>
      </c>
      <c r="AH40" s="24">
        <f t="shared" ca="1" si="10"/>
        <v>0</v>
      </c>
      <c r="AI40" s="24">
        <f t="shared" ca="1" si="10"/>
        <v>0</v>
      </c>
      <c r="AJ40" s="24">
        <f t="shared" ca="1" si="10"/>
        <v>0</v>
      </c>
      <c r="AK40" s="24">
        <f t="shared" ca="1" si="10"/>
        <v>0</v>
      </c>
    </row>
    <row r="43" spans="1:37" ht="25" x14ac:dyDescent="0.6">
      <c r="A43" s="14" t="str">
        <f>B44&amp;" generation difference by year"</f>
        <v>NEM generation difference by year</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1:37" x14ac:dyDescent="0.35">
      <c r="A44" s="16" t="s">
        <v>87</v>
      </c>
      <c r="B44" s="8" t="s">
        <v>40</v>
      </c>
    </row>
    <row r="46" spans="1:37" x14ac:dyDescent="0.35">
      <c r="H46" t="s">
        <v>124</v>
      </c>
      <c r="I46" s="18" t="str">
        <f>I6</f>
        <v>2021-22</v>
      </c>
      <c r="J46" s="18" t="str">
        <f t="shared" ref="J46:AK46" si="11">J6</f>
        <v>2022-23</v>
      </c>
      <c r="K46" s="18" t="str">
        <f t="shared" si="11"/>
        <v>2023-24</v>
      </c>
      <c r="L46" s="18" t="str">
        <f t="shared" si="11"/>
        <v>2024-25</v>
      </c>
      <c r="M46" s="18" t="str">
        <f t="shared" si="11"/>
        <v>2025-26</v>
      </c>
      <c r="N46" s="18" t="str">
        <f t="shared" si="11"/>
        <v>2026-27</v>
      </c>
      <c r="O46" s="18" t="str">
        <f t="shared" si="11"/>
        <v>2027-28</v>
      </c>
      <c r="P46" s="18" t="str">
        <f t="shared" si="11"/>
        <v>2028-29</v>
      </c>
      <c r="Q46" s="18" t="str">
        <f t="shared" si="11"/>
        <v>2029-30</v>
      </c>
      <c r="R46" s="18" t="str">
        <f t="shared" si="11"/>
        <v>2030-31</v>
      </c>
      <c r="S46" s="18" t="str">
        <f t="shared" si="11"/>
        <v>2031-32</v>
      </c>
      <c r="T46" s="18" t="str">
        <f t="shared" si="11"/>
        <v>2032-33</v>
      </c>
      <c r="U46" s="18" t="str">
        <f t="shared" si="11"/>
        <v>2033-34</v>
      </c>
      <c r="V46" s="18" t="str">
        <f t="shared" si="11"/>
        <v>2034-35</v>
      </c>
      <c r="W46" s="18" t="str">
        <f t="shared" si="11"/>
        <v>2035-36</v>
      </c>
      <c r="X46" s="18" t="str">
        <f t="shared" si="11"/>
        <v>2036-37</v>
      </c>
      <c r="Y46" s="18" t="str">
        <f t="shared" si="11"/>
        <v>2037-38</v>
      </c>
      <c r="Z46" s="18" t="str">
        <f t="shared" si="11"/>
        <v>2038-39</v>
      </c>
      <c r="AA46" s="18" t="str">
        <f t="shared" si="11"/>
        <v>2039-40</v>
      </c>
      <c r="AB46" s="18" t="str">
        <f t="shared" si="11"/>
        <v>2040-41</v>
      </c>
      <c r="AC46" s="18" t="str">
        <f t="shared" si="11"/>
        <v>2041-42</v>
      </c>
      <c r="AD46" s="18" t="str">
        <f t="shared" si="11"/>
        <v>2042-43</v>
      </c>
      <c r="AE46" s="18" t="str">
        <f t="shared" si="11"/>
        <v>2043-44</v>
      </c>
      <c r="AF46" s="18" t="str">
        <f t="shared" si="11"/>
        <v>2044-45</v>
      </c>
      <c r="AG46" s="18" t="str">
        <f t="shared" si="11"/>
        <v>2045-46</v>
      </c>
      <c r="AH46" s="18" t="str">
        <f t="shared" si="11"/>
        <v>2046-47</v>
      </c>
      <c r="AI46" s="18" t="str">
        <f t="shared" si="11"/>
        <v>2047-48</v>
      </c>
      <c r="AJ46" s="18" t="str">
        <f t="shared" si="11"/>
        <v>2048-49</v>
      </c>
      <c r="AK46" s="18" t="str">
        <f t="shared" si="11"/>
        <v>2049-50</v>
      </c>
    </row>
    <row r="47" spans="1:37" x14ac:dyDescent="0.35">
      <c r="H47" s="20" t="s">
        <v>64</v>
      </c>
      <c r="I47" s="24">
        <f ca="1">-SUMIFS(OFFSET(INDIRECT("'"&amp;$E$1 &amp; "_Generation'!C:C"), 0, I$1), INDIRECT("'"&amp;$E$1 &amp; "_Generation'!B:B"),$H47, INDIRECT("'"&amp;$E$1 &amp; "_Generation'!A:A"),$B$44) + SUMIFS(OFFSET(INDIRECT("'"&amp;$C$1 &amp; "_Generation'!C:C"), 0, I$1), INDIRECT("'"&amp;$C$1 &amp; "_Generation'!B:B"),$H47, INDIRECT("'"&amp;$C$1 &amp; "_Generation'!A:A"),$B$44)</f>
        <v>20.699380000005476</v>
      </c>
      <c r="J47" s="24">
        <f t="shared" ref="J47:Y57" ca="1" si="12">-SUMIFS(OFFSET(INDIRECT("'"&amp;$E$1 &amp; "_Generation'!C:C"), 0, J$1), INDIRECT("'"&amp;$E$1 &amp; "_Generation'!B:B"),$H47, INDIRECT("'"&amp;$E$1 &amp; "_Generation'!A:A"),$B$44) + SUMIFS(OFFSET(INDIRECT("'"&amp;$C$1 &amp; "_Generation'!C:C"), 0, J$1), INDIRECT("'"&amp;$C$1 &amp; "_Generation'!B:B"),$H47, INDIRECT("'"&amp;$C$1 &amp; "_Generation'!A:A"),$B$44)</f>
        <v>135.20848999997543</v>
      </c>
      <c r="K47" s="24">
        <f t="shared" ca="1" si="12"/>
        <v>265.77842000001692</v>
      </c>
      <c r="L47" s="24">
        <f t="shared" ca="1" si="12"/>
        <v>816.16019551818317</v>
      </c>
      <c r="M47" s="24">
        <f t="shared" ca="1" si="12"/>
        <v>-369.82721609054715</v>
      </c>
      <c r="N47" s="24">
        <f t="shared" ca="1" si="12"/>
        <v>249.10119635245792</v>
      </c>
      <c r="O47" s="24">
        <f t="shared" ca="1" si="12"/>
        <v>-1279.5747496416661</v>
      </c>
      <c r="P47" s="24">
        <f t="shared" ca="1" si="12"/>
        <v>-2011.0679468790622</v>
      </c>
      <c r="Q47" s="24">
        <f t="shared" ca="1" si="12"/>
        <v>-363.73160914936307</v>
      </c>
      <c r="R47" s="24">
        <f t="shared" ca="1" si="12"/>
        <v>-588.39810021943413</v>
      </c>
      <c r="S47" s="24">
        <f t="shared" ca="1" si="12"/>
        <v>-1142.0175323945441</v>
      </c>
      <c r="T47" s="24">
        <f t="shared" ca="1" si="12"/>
        <v>-1753.8433614796741</v>
      </c>
      <c r="U47" s="24">
        <f t="shared" ca="1" si="12"/>
        <v>-1189.5631142398997</v>
      </c>
      <c r="V47" s="24">
        <f t="shared" ca="1" si="12"/>
        <v>-1650.3072093154769</v>
      </c>
      <c r="W47" s="24">
        <f t="shared" ca="1" si="12"/>
        <v>644.21149999999761</v>
      </c>
      <c r="X47" s="24">
        <f t="shared" ca="1" si="12"/>
        <v>1140.4695000000138</v>
      </c>
      <c r="Y47" s="24">
        <f t="shared" ca="1" si="12"/>
        <v>625.63689999999042</v>
      </c>
      <c r="Z47" s="24">
        <f t="shared" ref="Z47:AK57" ca="1" si="13">-SUMIFS(OFFSET(INDIRECT("'"&amp;$E$1 &amp; "_Generation'!C:C"), 0, Z$1), INDIRECT("'"&amp;$E$1 &amp; "_Generation'!B:B"),$H47, INDIRECT("'"&amp;$E$1 &amp; "_Generation'!A:A"),$B$44) + SUMIFS(OFFSET(INDIRECT("'"&amp;$C$1 &amp; "_Generation'!C:C"), 0, Z$1), INDIRECT("'"&amp;$C$1 &amp; "_Generation'!B:B"),$H47, INDIRECT("'"&amp;$C$1 &amp; "_Generation'!A:A"),$B$44)</f>
        <v>1160.6026999999995</v>
      </c>
      <c r="AA47" s="24">
        <f t="shared" ca="1" si="13"/>
        <v>1440.7778999999973</v>
      </c>
      <c r="AB47" s="24">
        <f t="shared" ca="1" si="13"/>
        <v>243.73300000000745</v>
      </c>
      <c r="AC47" s="24">
        <f t="shared" ca="1" si="13"/>
        <v>537.84700000000885</v>
      </c>
      <c r="AD47" s="24">
        <f t="shared" ca="1" si="13"/>
        <v>640.64670000000115</v>
      </c>
      <c r="AE47" s="24">
        <f t="shared" ca="1" si="13"/>
        <v>19.322900000002846</v>
      </c>
      <c r="AF47" s="24">
        <f t="shared" ca="1" si="13"/>
        <v>228.1207999999915</v>
      </c>
      <c r="AG47" s="24">
        <f t="shared" ca="1" si="13"/>
        <v>405.14910000000054</v>
      </c>
      <c r="AH47" s="24">
        <f t="shared" ca="1" si="13"/>
        <v>69.231799999999566</v>
      </c>
      <c r="AI47" s="24">
        <f t="shared" ca="1" si="13"/>
        <v>70.564600000001519</v>
      </c>
      <c r="AJ47" s="24">
        <f t="shared" ca="1" si="13"/>
        <v>200.66979999998875</v>
      </c>
      <c r="AK47" s="24">
        <f t="shared" ca="1" si="13"/>
        <v>7.2563000000009197</v>
      </c>
    </row>
    <row r="48" spans="1:37" x14ac:dyDescent="0.35">
      <c r="H48" s="20" t="s">
        <v>71</v>
      </c>
      <c r="I48" s="24">
        <f t="shared" ref="I48:R58" ca="1" si="14">-SUMIFS(OFFSET(INDIRECT("'"&amp;$E$1 &amp; "_Generation'!C:C"), 0, I$1), INDIRECT("'"&amp;$E$1 &amp; "_Generation'!B:B"),$H48, INDIRECT("'"&amp;$E$1 &amp; "_Generation'!A:A"),$B$44) + SUMIFS(OFFSET(INDIRECT("'"&amp;$C$1 &amp; "_Generation'!C:C"), 0, I$1), INDIRECT("'"&amp;$C$1 &amp; "_Generation'!B:B"),$H48, INDIRECT("'"&amp;$C$1 &amp; "_Generation'!A:A"),$B$44)</f>
        <v>0.20750000000771252</v>
      </c>
      <c r="J48" s="24">
        <f t="shared" ca="1" si="14"/>
        <v>39.456700000002456</v>
      </c>
      <c r="K48" s="24">
        <f t="shared" ca="1" si="14"/>
        <v>-1.58009999999922</v>
      </c>
      <c r="L48" s="24">
        <f t="shared" ca="1" si="14"/>
        <v>367.70213957341548</v>
      </c>
      <c r="M48" s="24">
        <f t="shared" ca="1" si="14"/>
        <v>702.45876089454396</v>
      </c>
      <c r="N48" s="24">
        <f t="shared" ca="1" si="14"/>
        <v>597.61180831683669</v>
      </c>
      <c r="O48" s="24">
        <f t="shared" ca="1" si="14"/>
        <v>563.21304011313259</v>
      </c>
      <c r="P48" s="24">
        <f t="shared" ca="1" si="14"/>
        <v>631.31242232663135</v>
      </c>
      <c r="Q48" s="24">
        <f t="shared" ca="1" si="14"/>
        <v>-785.57173669347685</v>
      </c>
      <c r="R48" s="24">
        <f t="shared" ca="1" si="14"/>
        <v>71.431016702023044</v>
      </c>
      <c r="S48" s="24">
        <f t="shared" ca="1" si="12"/>
        <v>231.7318261388391</v>
      </c>
      <c r="T48" s="24">
        <f t="shared" ca="1" si="12"/>
        <v>256.76889999998821</v>
      </c>
      <c r="U48" s="24">
        <f t="shared" ca="1" si="12"/>
        <v>314.50360000000364</v>
      </c>
      <c r="V48" s="24">
        <f t="shared" ca="1" si="12"/>
        <v>159.10930000000008</v>
      </c>
      <c r="W48" s="24">
        <f t="shared" ca="1" si="12"/>
        <v>172.35080000000016</v>
      </c>
      <c r="X48" s="24">
        <f t="shared" ca="1" si="12"/>
        <v>320.59230000000025</v>
      </c>
      <c r="Y48" s="24">
        <f t="shared" ca="1" si="12"/>
        <v>1009.7651000000005</v>
      </c>
      <c r="Z48" s="24">
        <f t="shared" ca="1" si="13"/>
        <v>950.68650000002526</v>
      </c>
      <c r="AA48" s="24">
        <f t="shared" ca="1" si="13"/>
        <v>756.29839999999967</v>
      </c>
      <c r="AB48" s="24">
        <f t="shared" ca="1" si="13"/>
        <v>593.8726999999999</v>
      </c>
      <c r="AC48" s="24">
        <f t="shared" ca="1" si="13"/>
        <v>712.05579999999827</v>
      </c>
      <c r="AD48" s="24">
        <f t="shared" ca="1" si="13"/>
        <v>682.87150000000111</v>
      </c>
      <c r="AE48" s="24">
        <f t="shared" ca="1" si="13"/>
        <v>665.18539999999848</v>
      </c>
      <c r="AF48" s="24">
        <f t="shared" ca="1" si="13"/>
        <v>1171.9830000000111</v>
      </c>
      <c r="AG48" s="24">
        <f t="shared" ca="1" si="13"/>
        <v>1191.6109999999971</v>
      </c>
      <c r="AH48" s="24">
        <f t="shared" ca="1" si="13"/>
        <v>921.95920000000115</v>
      </c>
      <c r="AI48" s="24">
        <f t="shared" ca="1" si="13"/>
        <v>460.54929999999877</v>
      </c>
      <c r="AJ48" s="24">
        <f t="shared" ca="1" si="13"/>
        <v>0</v>
      </c>
      <c r="AK48" s="24">
        <f t="shared" ca="1" si="13"/>
        <v>0</v>
      </c>
    </row>
    <row r="49" spans="8:37" x14ac:dyDescent="0.35">
      <c r="H49" s="20" t="s">
        <v>20</v>
      </c>
      <c r="I49" s="24">
        <f t="shared" ca="1" si="14"/>
        <v>-9.5577843239880167E-5</v>
      </c>
      <c r="J49" s="24">
        <f t="shared" ca="1" si="14"/>
        <v>-9.6387166195199825E-5</v>
      </c>
      <c r="K49" s="24">
        <f t="shared" ca="1" si="14"/>
        <v>-6.527116443066916E-5</v>
      </c>
      <c r="L49" s="24">
        <f t="shared" ca="1" si="14"/>
        <v>-27.145616253589651</v>
      </c>
      <c r="M49" s="24">
        <f t="shared" ca="1" si="14"/>
        <v>7.9632356550482655</v>
      </c>
      <c r="N49" s="24">
        <f t="shared" ca="1" si="14"/>
        <v>-21.978767404592872</v>
      </c>
      <c r="O49" s="24">
        <f t="shared" ca="1" si="14"/>
        <v>-22.172508106951682</v>
      </c>
      <c r="P49" s="24">
        <f t="shared" ca="1" si="14"/>
        <v>-23.133161226749507</v>
      </c>
      <c r="Q49" s="24">
        <f t="shared" ca="1" si="14"/>
        <v>1.0088500179033417</v>
      </c>
      <c r="R49" s="24">
        <f t="shared" ca="1" si="14"/>
        <v>-3.9023912835455121</v>
      </c>
      <c r="S49" s="24">
        <f t="shared" ca="1" si="12"/>
        <v>-71.113805812097326</v>
      </c>
      <c r="T49" s="24">
        <f t="shared" ca="1" si="12"/>
        <v>-1034.2910112078953</v>
      </c>
      <c r="U49" s="24">
        <f t="shared" ca="1" si="12"/>
        <v>-1137.3552368030787</v>
      </c>
      <c r="V49" s="24">
        <f t="shared" ca="1" si="12"/>
        <v>-307.88871901141465</v>
      </c>
      <c r="W49" s="24">
        <f t="shared" ca="1" si="12"/>
        <v>-1585.0549388098252</v>
      </c>
      <c r="X49" s="24">
        <f t="shared" ca="1" si="12"/>
        <v>-1386.9457480721398</v>
      </c>
      <c r="Y49" s="24">
        <f t="shared" ca="1" si="12"/>
        <v>-416.62147162613019</v>
      </c>
      <c r="Z49" s="24">
        <f t="shared" ca="1" si="13"/>
        <v>-336.57491129293248</v>
      </c>
      <c r="AA49" s="24">
        <f t="shared" ca="1" si="13"/>
        <v>-73.906457839788345</v>
      </c>
      <c r="AB49" s="24">
        <f t="shared" ca="1" si="13"/>
        <v>-114.61411357141878</v>
      </c>
      <c r="AC49" s="24">
        <f t="shared" ca="1" si="13"/>
        <v>-373.56547851820505</v>
      </c>
      <c r="AD49" s="24">
        <f t="shared" ca="1" si="13"/>
        <v>-90.133780877802565</v>
      </c>
      <c r="AE49" s="24">
        <f t="shared" ca="1" si="13"/>
        <v>-87.061117410243241</v>
      </c>
      <c r="AF49" s="24">
        <f t="shared" ca="1" si="13"/>
        <v>-141.35197375128291</v>
      </c>
      <c r="AG49" s="24">
        <f t="shared" ca="1" si="13"/>
        <v>-29.766305751773189</v>
      </c>
      <c r="AH49" s="24">
        <f t="shared" ca="1" si="13"/>
        <v>-8.6741025108949543E-4</v>
      </c>
      <c r="AI49" s="24">
        <f t="shared" ca="1" si="13"/>
        <v>-8.7048044986204332E-4</v>
      </c>
      <c r="AJ49" s="24">
        <f t="shared" ca="1" si="13"/>
        <v>-1.2327584720424056E-3</v>
      </c>
      <c r="AK49" s="24">
        <f t="shared" ca="1" si="13"/>
        <v>-1.1969069939823385E-3</v>
      </c>
    </row>
    <row r="50" spans="8:37" x14ac:dyDescent="0.35">
      <c r="H50" s="20" t="s">
        <v>32</v>
      </c>
      <c r="I50" s="24">
        <f t="shared" ca="1" si="14"/>
        <v>-5.499999929270416E-6</v>
      </c>
      <c r="J50" s="24">
        <f t="shared" ca="1" si="14"/>
        <v>-2.399999971203215E-6</v>
      </c>
      <c r="K50" s="24">
        <f t="shared" ca="1" si="14"/>
        <v>-3.9999999899009708E-6</v>
      </c>
      <c r="L50" s="24">
        <f t="shared" ca="1" si="14"/>
        <v>-2.2918830000000128</v>
      </c>
      <c r="M50" s="24">
        <f t="shared" ca="1" si="14"/>
        <v>0.44056430000003388</v>
      </c>
      <c r="N50" s="24">
        <f t="shared" ca="1" si="14"/>
        <v>-0.92868400000000406</v>
      </c>
      <c r="O50" s="24">
        <f t="shared" ca="1" si="14"/>
        <v>-3.3762689999999793</v>
      </c>
      <c r="P50" s="24">
        <f t="shared" ca="1" si="14"/>
        <v>-5.7147019999999884</v>
      </c>
      <c r="Q50" s="24">
        <f t="shared" ca="1" si="14"/>
        <v>-7.0292327905008278E-6</v>
      </c>
      <c r="R50" s="24">
        <f t="shared" ca="1" si="14"/>
        <v>-0.3546522500000151</v>
      </c>
      <c r="S50" s="24">
        <f t="shared" ca="1" si="12"/>
        <v>-8.509783583576791E-6</v>
      </c>
      <c r="T50" s="24">
        <f t="shared" ca="1" si="12"/>
        <v>-162.965509</v>
      </c>
      <c r="U50" s="24">
        <f t="shared" ca="1" si="12"/>
        <v>-142.88874600000022</v>
      </c>
      <c r="V50" s="24">
        <f t="shared" ca="1" si="12"/>
        <v>-478.84189399999997</v>
      </c>
      <c r="W50" s="24">
        <f t="shared" ca="1" si="12"/>
        <v>-44.017210000000006</v>
      </c>
      <c r="X50" s="24">
        <f t="shared" ca="1" si="12"/>
        <v>-57.544919500000105</v>
      </c>
      <c r="Y50" s="24">
        <f t="shared" ca="1" si="12"/>
        <v>-247.32062500000001</v>
      </c>
      <c r="Z50" s="24">
        <f t="shared" ca="1" si="13"/>
        <v>-235.88700700000007</v>
      </c>
      <c r="AA50" s="24">
        <f t="shared" ca="1" si="13"/>
        <v>-2.4644000000000119</v>
      </c>
      <c r="AB50" s="24">
        <f t="shared" ca="1" si="13"/>
        <v>-3.6047400000000209</v>
      </c>
      <c r="AC50" s="24">
        <f t="shared" ca="1" si="13"/>
        <v>-17.610240000000005</v>
      </c>
      <c r="AD50" s="24">
        <f t="shared" ca="1" si="13"/>
        <v>-4.7473299999999767</v>
      </c>
      <c r="AE50" s="24">
        <f t="shared" ca="1" si="13"/>
        <v>-3.0132000000000119</v>
      </c>
      <c r="AF50" s="24">
        <f t="shared" ca="1" si="13"/>
        <v>-13.830289999999991</v>
      </c>
      <c r="AG50" s="24">
        <f t="shared" ca="1" si="13"/>
        <v>-16.613510000000019</v>
      </c>
      <c r="AH50" s="24">
        <f t="shared" ca="1" si="13"/>
        <v>0</v>
      </c>
      <c r="AI50" s="24">
        <f t="shared" ca="1" si="13"/>
        <v>0</v>
      </c>
      <c r="AJ50" s="24">
        <f t="shared" ca="1" si="13"/>
        <v>0</v>
      </c>
      <c r="AK50" s="24">
        <f t="shared" ca="1" si="13"/>
        <v>0</v>
      </c>
    </row>
    <row r="51" spans="8:37" x14ac:dyDescent="0.35">
      <c r="H51" s="20" t="s">
        <v>66</v>
      </c>
      <c r="I51" s="24">
        <f t="shared" ca="1" si="14"/>
        <v>-1.4990196955722013E-4</v>
      </c>
      <c r="J51" s="24">
        <f t="shared" ca="1" si="14"/>
        <v>-1.5506318355207327E-4</v>
      </c>
      <c r="K51" s="24">
        <f t="shared" ca="1" si="14"/>
        <v>-1.871378394042722E-4</v>
      </c>
      <c r="L51" s="24">
        <f t="shared" ca="1" si="14"/>
        <v>-8.2794056505775302</v>
      </c>
      <c r="M51" s="24">
        <f t="shared" ca="1" si="14"/>
        <v>1.7364197009795088</v>
      </c>
      <c r="N51" s="24">
        <f t="shared" ca="1" si="14"/>
        <v>-7.1356693315889075</v>
      </c>
      <c r="O51" s="24">
        <f t="shared" ca="1" si="14"/>
        <v>-2.1553080091217858</v>
      </c>
      <c r="P51" s="24">
        <f t="shared" ca="1" si="14"/>
        <v>9.9406446661409689</v>
      </c>
      <c r="Q51" s="24">
        <f t="shared" ca="1" si="14"/>
        <v>-0.38394823648056953</v>
      </c>
      <c r="R51" s="24">
        <f t="shared" ca="1" si="14"/>
        <v>4.6950789167711582</v>
      </c>
      <c r="S51" s="24">
        <f t="shared" ca="1" si="12"/>
        <v>-5.2355641690384189</v>
      </c>
      <c r="T51" s="24">
        <f t="shared" ca="1" si="12"/>
        <v>-202.45188491905071</v>
      </c>
      <c r="U51" s="24">
        <f t="shared" ca="1" si="12"/>
        <v>-155.93646312789159</v>
      </c>
      <c r="V51" s="24">
        <f t="shared" ca="1" si="12"/>
        <v>-228.9306984626632</v>
      </c>
      <c r="W51" s="24">
        <f t="shared" ca="1" si="12"/>
        <v>-298.62593451956781</v>
      </c>
      <c r="X51" s="24">
        <f t="shared" ca="1" si="12"/>
        <v>-350.90770572938652</v>
      </c>
      <c r="Y51" s="24">
        <f t="shared" ca="1" si="12"/>
        <v>-1128.3914002255704</v>
      </c>
      <c r="Z51" s="24">
        <f t="shared" ca="1" si="13"/>
        <v>-1622.8192507879544</v>
      </c>
      <c r="AA51" s="24">
        <f t="shared" ca="1" si="13"/>
        <v>-1884.8061206702291</v>
      </c>
      <c r="AB51" s="24">
        <f t="shared" ca="1" si="13"/>
        <v>-1855.1248669401298</v>
      </c>
      <c r="AC51" s="24">
        <f t="shared" ca="1" si="13"/>
        <v>-1894.5620558605451</v>
      </c>
      <c r="AD51" s="24">
        <f t="shared" ca="1" si="13"/>
        <v>-2771.5265491193159</v>
      </c>
      <c r="AE51" s="24">
        <f t="shared" ca="1" si="13"/>
        <v>-2171.1439887764236</v>
      </c>
      <c r="AF51" s="24">
        <f t="shared" ca="1" si="13"/>
        <v>-1516.1265682628255</v>
      </c>
      <c r="AG51" s="24">
        <f t="shared" ca="1" si="13"/>
        <v>-1851.4203458833908</v>
      </c>
      <c r="AH51" s="24">
        <f t="shared" ca="1" si="13"/>
        <v>-1769.7551065956031</v>
      </c>
      <c r="AI51" s="24">
        <f t="shared" ca="1" si="13"/>
        <v>-3212.2665911711611</v>
      </c>
      <c r="AJ51" s="24">
        <f t="shared" ca="1" si="13"/>
        <v>-3236.9404426692163</v>
      </c>
      <c r="AK51" s="24">
        <f t="shared" ca="1" si="13"/>
        <v>-2081.2525074882906</v>
      </c>
    </row>
    <row r="52" spans="8:37" x14ac:dyDescent="0.35">
      <c r="H52" s="20" t="s">
        <v>65</v>
      </c>
      <c r="I52" s="24">
        <f t="shared" ca="1" si="14"/>
        <v>-22.603237999999692</v>
      </c>
      <c r="J52" s="24">
        <f t="shared" ca="1" si="14"/>
        <v>-187.07436100000268</v>
      </c>
      <c r="K52" s="24">
        <f t="shared" ca="1" si="14"/>
        <v>-303.91019800000322</v>
      </c>
      <c r="L52" s="24">
        <f t="shared" ca="1" si="14"/>
        <v>-506.95274800000152</v>
      </c>
      <c r="M52" s="24">
        <f t="shared" ca="1" si="14"/>
        <v>-936.09222500000396</v>
      </c>
      <c r="N52" s="24">
        <f t="shared" ca="1" si="14"/>
        <v>-1380.3276629999964</v>
      </c>
      <c r="O52" s="24">
        <f t="shared" ca="1" si="14"/>
        <v>307.07839400000375</v>
      </c>
      <c r="P52" s="24">
        <f t="shared" ca="1" si="14"/>
        <v>889.94497499999852</v>
      </c>
      <c r="Q52" s="24">
        <f t="shared" ca="1" si="14"/>
        <v>819.25199200000134</v>
      </c>
      <c r="R52" s="24">
        <f t="shared" ca="1" si="14"/>
        <v>-5.1615720000027068</v>
      </c>
      <c r="S52" s="24">
        <f t="shared" ca="1" si="12"/>
        <v>750.91399099999398</v>
      </c>
      <c r="T52" s="24">
        <f t="shared" ca="1" si="12"/>
        <v>2144.6493090000004</v>
      </c>
      <c r="U52" s="24">
        <f t="shared" ca="1" si="12"/>
        <v>2309.938682999993</v>
      </c>
      <c r="V52" s="24">
        <f t="shared" ca="1" si="12"/>
        <v>3074.9583488259977</v>
      </c>
      <c r="W52" s="24">
        <f t="shared" ca="1" si="12"/>
        <v>2586.6658483000028</v>
      </c>
      <c r="X52" s="24">
        <f t="shared" ca="1" si="12"/>
        <v>2739.4002856999832</v>
      </c>
      <c r="Y52" s="24">
        <f t="shared" ca="1" si="12"/>
        <v>3809.2237099999984</v>
      </c>
      <c r="Z52" s="24">
        <f t="shared" ca="1" si="13"/>
        <v>3549.4930237000008</v>
      </c>
      <c r="AA52" s="24">
        <f t="shared" ca="1" si="13"/>
        <v>2454.9932727000014</v>
      </c>
      <c r="AB52" s="24">
        <f t="shared" ca="1" si="13"/>
        <v>3862.4365948999966</v>
      </c>
      <c r="AC52" s="24">
        <f t="shared" ca="1" si="13"/>
        <v>2089.2880909999985</v>
      </c>
      <c r="AD52" s="24">
        <f t="shared" ca="1" si="13"/>
        <v>3458.8667296999974</v>
      </c>
      <c r="AE52" s="24">
        <f t="shared" ca="1" si="13"/>
        <v>4101.1852069999968</v>
      </c>
      <c r="AF52" s="24">
        <f t="shared" ca="1" si="13"/>
        <v>2810.5947967999964</v>
      </c>
      <c r="AG52" s="24">
        <f t="shared" ca="1" si="13"/>
        <v>4360.5478280999996</v>
      </c>
      <c r="AH52" s="24">
        <f t="shared" ca="1" si="13"/>
        <v>4389.7940507999829</v>
      </c>
      <c r="AI52" s="24">
        <f t="shared" ca="1" si="13"/>
        <v>4112.4432750600008</v>
      </c>
      <c r="AJ52" s="24">
        <f t="shared" ca="1" si="13"/>
        <v>3501.4370885999942</v>
      </c>
      <c r="AK52" s="24">
        <f t="shared" ca="1" si="13"/>
        <v>4043.2420110999992</v>
      </c>
    </row>
    <row r="53" spans="8:37" x14ac:dyDescent="0.35">
      <c r="H53" s="20" t="s">
        <v>69</v>
      </c>
      <c r="I53" s="24">
        <f t="shared" ca="1" si="14"/>
        <v>-1.6282443575619254E-3</v>
      </c>
      <c r="J53" s="24">
        <f t="shared" ca="1" si="14"/>
        <v>0.17746415561123285</v>
      </c>
      <c r="K53" s="24">
        <f t="shared" ca="1" si="14"/>
        <v>-6.3918216983438469E-3</v>
      </c>
      <c r="L53" s="24">
        <f t="shared" ca="1" si="14"/>
        <v>-865.74483912429423</v>
      </c>
      <c r="M53" s="24">
        <f t="shared" ca="1" si="14"/>
        <v>546.68685066625039</v>
      </c>
      <c r="N53" s="24">
        <f t="shared" ca="1" si="14"/>
        <v>384.20646138807206</v>
      </c>
      <c r="O53" s="24">
        <f t="shared" ca="1" si="14"/>
        <v>111.05678571010503</v>
      </c>
      <c r="P53" s="24">
        <f t="shared" ca="1" si="14"/>
        <v>29.627314041135833</v>
      </c>
      <c r="Q53" s="24">
        <f t="shared" ca="1" si="14"/>
        <v>-1087.4654984012814</v>
      </c>
      <c r="R53" s="24">
        <f t="shared" ca="1" si="14"/>
        <v>-1045.7822939289181</v>
      </c>
      <c r="S53" s="24">
        <f t="shared" ca="1" si="12"/>
        <v>-1204.3147465135407</v>
      </c>
      <c r="T53" s="24">
        <f t="shared" ca="1" si="12"/>
        <v>-708.01240942244476</v>
      </c>
      <c r="U53" s="24">
        <f t="shared" ca="1" si="12"/>
        <v>-1061.3971495652368</v>
      </c>
      <c r="V53" s="24">
        <f t="shared" ca="1" si="12"/>
        <v>-1791.5786795729655</v>
      </c>
      <c r="W53" s="24">
        <f t="shared" ca="1" si="12"/>
        <v>-2756.1388205185795</v>
      </c>
      <c r="X53" s="24">
        <f t="shared" ca="1" si="12"/>
        <v>-3570.5398204156954</v>
      </c>
      <c r="Y53" s="24">
        <f t="shared" ca="1" si="12"/>
        <v>-4194.0751896497677</v>
      </c>
      <c r="Z53" s="24">
        <f t="shared" ca="1" si="13"/>
        <v>-3748.7481340166705</v>
      </c>
      <c r="AA53" s="24">
        <f t="shared" ca="1" si="13"/>
        <v>-3453.8103034047526</v>
      </c>
      <c r="AB53" s="24">
        <f t="shared" ca="1" si="13"/>
        <v>-3059.1082847652433</v>
      </c>
      <c r="AC53" s="24">
        <f t="shared" ca="1" si="13"/>
        <v>-1806.1446429356438</v>
      </c>
      <c r="AD53" s="24">
        <f t="shared" ca="1" si="13"/>
        <v>-1812.923148848844</v>
      </c>
      <c r="AE53" s="24">
        <f t="shared" ca="1" si="13"/>
        <v>-2096.1229596031917</v>
      </c>
      <c r="AF53" s="24">
        <f t="shared" ca="1" si="13"/>
        <v>-2169.8543775997532</v>
      </c>
      <c r="AG53" s="24">
        <f t="shared" ca="1" si="13"/>
        <v>-3355.3520489179064</v>
      </c>
      <c r="AH53" s="24">
        <f t="shared" ca="1" si="13"/>
        <v>-3640.6099626523646</v>
      </c>
      <c r="AI53" s="24">
        <f t="shared" ca="1" si="13"/>
        <v>-561.90522895735921</v>
      </c>
      <c r="AJ53" s="24">
        <f t="shared" ca="1" si="13"/>
        <v>749.86767092571245</v>
      </c>
      <c r="AK53" s="24">
        <f t="shared" ca="1" si="13"/>
        <v>-968.97800378789543</v>
      </c>
    </row>
    <row r="54" spans="8:37" x14ac:dyDescent="0.35">
      <c r="H54" s="20" t="s">
        <v>68</v>
      </c>
      <c r="I54" s="24">
        <f t="shared" ca="1" si="14"/>
        <v>-4.1010376662597992E-5</v>
      </c>
      <c r="J54" s="24">
        <f t="shared" ca="1" si="14"/>
        <v>-2.3276224674191326E-3</v>
      </c>
      <c r="K54" s="24">
        <f t="shared" ca="1" si="14"/>
        <v>-5.6931338320282521E-2</v>
      </c>
      <c r="L54" s="24">
        <f t="shared" ca="1" si="14"/>
        <v>-0.48286030942836078</v>
      </c>
      <c r="M54" s="24">
        <f t="shared" ca="1" si="14"/>
        <v>4.8545654863119125E-5</v>
      </c>
      <c r="N54" s="24">
        <f t="shared" ca="1" si="14"/>
        <v>-1.398586361654452</v>
      </c>
      <c r="O54" s="24">
        <f t="shared" ca="1" si="14"/>
        <v>-2.3856000370869879E-3</v>
      </c>
      <c r="P54" s="24">
        <f t="shared" ca="1" si="14"/>
        <v>1.0635339549044147</v>
      </c>
      <c r="Q54" s="24">
        <f t="shared" ca="1" si="14"/>
        <v>1105.3044452394315</v>
      </c>
      <c r="R54" s="24">
        <f t="shared" ca="1" si="14"/>
        <v>1133.1122571170745</v>
      </c>
      <c r="S54" s="24">
        <f t="shared" ca="1" si="12"/>
        <v>1115.6212894063137</v>
      </c>
      <c r="T54" s="24">
        <f t="shared" ca="1" si="12"/>
        <v>1124.5181603783276</v>
      </c>
      <c r="U54" s="24">
        <f t="shared" ca="1" si="12"/>
        <v>1093.1119460686532</v>
      </c>
      <c r="V54" s="24">
        <f t="shared" ca="1" si="12"/>
        <v>1045.7641789522422</v>
      </c>
      <c r="W54" s="24">
        <f t="shared" ca="1" si="12"/>
        <v>1097.6889647952594</v>
      </c>
      <c r="X54" s="24">
        <f t="shared" ca="1" si="12"/>
        <v>1087.9688087855757</v>
      </c>
      <c r="Y54" s="24">
        <f t="shared" ca="1" si="12"/>
        <v>578.33103041560753</v>
      </c>
      <c r="Z54" s="24">
        <f t="shared" ca="1" si="13"/>
        <v>615.75637223412195</v>
      </c>
      <c r="AA54" s="24">
        <f t="shared" ca="1" si="13"/>
        <v>634.73348153030383</v>
      </c>
      <c r="AB54" s="24">
        <f t="shared" ca="1" si="13"/>
        <v>576.25658217721866</v>
      </c>
      <c r="AC54" s="24">
        <f t="shared" ca="1" si="13"/>
        <v>696.39229564207199</v>
      </c>
      <c r="AD54" s="24">
        <f t="shared" ca="1" si="13"/>
        <v>375.55456287304696</v>
      </c>
      <c r="AE54" s="24">
        <f t="shared" ca="1" si="13"/>
        <v>-228.00107905513505</v>
      </c>
      <c r="AF54" s="24">
        <f t="shared" ca="1" si="13"/>
        <v>-180.89912053831358</v>
      </c>
      <c r="AG54" s="24">
        <f t="shared" ca="1" si="13"/>
        <v>-25.908250233522267</v>
      </c>
      <c r="AH54" s="24">
        <f t="shared" ca="1" si="13"/>
        <v>446.31349932504963</v>
      </c>
      <c r="AI54" s="24">
        <f t="shared" ca="1" si="13"/>
        <v>-240.4153803761219</v>
      </c>
      <c r="AJ54" s="24">
        <f t="shared" ca="1" si="13"/>
        <v>-842.54202005309344</v>
      </c>
      <c r="AK54" s="24">
        <f t="shared" ca="1" si="13"/>
        <v>-835.5822323898683</v>
      </c>
    </row>
    <row r="55" spans="8:37" x14ac:dyDescent="0.35">
      <c r="H55" s="20" t="s">
        <v>36</v>
      </c>
      <c r="I55" s="24">
        <f t="shared" ca="1" si="14"/>
        <v>0.26283416122211634</v>
      </c>
      <c r="J55" s="24">
        <f t="shared" ca="1" si="14"/>
        <v>0.57679493434829965</v>
      </c>
      <c r="K55" s="24">
        <f t="shared" ca="1" si="14"/>
        <v>-2.3375316303515774</v>
      </c>
      <c r="L55" s="24">
        <f t="shared" ca="1" si="14"/>
        <v>-1.3077977375978094</v>
      </c>
      <c r="M55" s="24">
        <f t="shared" ca="1" si="14"/>
        <v>-4.72443582575238</v>
      </c>
      <c r="N55" s="24">
        <f t="shared" ca="1" si="14"/>
        <v>4.2493822548033222</v>
      </c>
      <c r="O55" s="24">
        <f t="shared" ca="1" si="14"/>
        <v>-8.5712545818211652</v>
      </c>
      <c r="P55" s="24">
        <f t="shared" ca="1" si="14"/>
        <v>-8.3813760097600607</v>
      </c>
      <c r="Q55" s="24">
        <f t="shared" ca="1" si="14"/>
        <v>-23.87595007532326</v>
      </c>
      <c r="R55" s="24">
        <f t="shared" ca="1" si="14"/>
        <v>-9.9610978347594425</v>
      </c>
      <c r="S55" s="24">
        <f t="shared" ca="1" si="12"/>
        <v>-10.473284311507939</v>
      </c>
      <c r="T55" s="24">
        <f t="shared" ca="1" si="12"/>
        <v>-3.0702267236354146</v>
      </c>
      <c r="U55" s="24">
        <f t="shared" ca="1" si="12"/>
        <v>-4.4341355721024911</v>
      </c>
      <c r="V55" s="24">
        <f t="shared" ca="1" si="12"/>
        <v>-1.6832630111089202</v>
      </c>
      <c r="W55" s="24">
        <f t="shared" ca="1" si="12"/>
        <v>-2.904422535728969</v>
      </c>
      <c r="X55" s="24">
        <f t="shared" ca="1" si="12"/>
        <v>-2.7899388457999805</v>
      </c>
      <c r="Y55" s="24">
        <f t="shared" ca="1" si="12"/>
        <v>1.8562770361930063</v>
      </c>
      <c r="Z55" s="24">
        <f t="shared" ca="1" si="13"/>
        <v>-0.92415078565198883</v>
      </c>
      <c r="AA55" s="24">
        <f t="shared" ca="1" si="13"/>
        <v>-2.8908584269501034</v>
      </c>
      <c r="AB55" s="24">
        <f t="shared" ca="1" si="13"/>
        <v>-2.3836954054370096</v>
      </c>
      <c r="AC55" s="24">
        <f t="shared" ca="1" si="13"/>
        <v>1.1247269836929945</v>
      </c>
      <c r="AD55" s="24">
        <f t="shared" ca="1" si="13"/>
        <v>2.3205491679930006</v>
      </c>
      <c r="AE55" s="24">
        <f t="shared" ca="1" si="13"/>
        <v>2.274263918835004</v>
      </c>
      <c r="AF55" s="24">
        <f t="shared" ca="1" si="13"/>
        <v>58.0180297384901</v>
      </c>
      <c r="AG55" s="24">
        <f t="shared" ca="1" si="13"/>
        <v>76.155474548858024</v>
      </c>
      <c r="AH55" s="24">
        <f t="shared" ca="1" si="13"/>
        <v>34.070115500189047</v>
      </c>
      <c r="AI55" s="24">
        <f t="shared" ca="1" si="13"/>
        <v>34.560119346122008</v>
      </c>
      <c r="AJ55" s="24">
        <f t="shared" ca="1" si="13"/>
        <v>29.114295193250086</v>
      </c>
      <c r="AK55" s="24">
        <f t="shared" ca="1" si="13"/>
        <v>32.028639886250119</v>
      </c>
    </row>
    <row r="56" spans="8:37" x14ac:dyDescent="0.35">
      <c r="H56" s="20" t="s">
        <v>73</v>
      </c>
      <c r="I56" s="24">
        <f t="shared" ca="1" si="14"/>
        <v>0.58788930000021367</v>
      </c>
      <c r="J56" s="24">
        <f t="shared" ca="1" si="14"/>
        <v>2.5537920000001009</v>
      </c>
      <c r="K56" s="24">
        <f t="shared" ca="1" si="14"/>
        <v>1.4327312977245015</v>
      </c>
      <c r="L56" s="24">
        <f t="shared" ca="1" si="14"/>
        <v>-257.11833190111111</v>
      </c>
      <c r="M56" s="24">
        <f t="shared" ca="1" si="14"/>
        <v>10.393561531689556</v>
      </c>
      <c r="N56" s="24">
        <f t="shared" ca="1" si="14"/>
        <v>-1.3712268675690211</v>
      </c>
      <c r="O56" s="24">
        <f t="shared" ca="1" si="14"/>
        <v>-599.00839837435342</v>
      </c>
      <c r="P56" s="24">
        <f t="shared" ca="1" si="14"/>
        <v>-407.16193268853021</v>
      </c>
      <c r="Q56" s="24">
        <f t="shared" ca="1" si="14"/>
        <v>-822.47140930495698</v>
      </c>
      <c r="R56" s="24">
        <f t="shared" ca="1" si="14"/>
        <v>-753.72050452459371</v>
      </c>
      <c r="S56" s="24">
        <f t="shared" ca="1" si="12"/>
        <v>-258.4422805791437</v>
      </c>
      <c r="T56" s="24">
        <f t="shared" ca="1" si="12"/>
        <v>-103.76788450469212</v>
      </c>
      <c r="U56" s="24">
        <f t="shared" ca="1" si="12"/>
        <v>6.6128721233908436</v>
      </c>
      <c r="V56" s="24">
        <f t="shared" ca="1" si="12"/>
        <v>-255.23215931469349</v>
      </c>
      <c r="W56" s="24">
        <f t="shared" ca="1" si="12"/>
        <v>-53.560183928721017</v>
      </c>
      <c r="X56" s="24">
        <f t="shared" ca="1" si="12"/>
        <v>282.292207152017</v>
      </c>
      <c r="Y56" s="24">
        <f t="shared" ca="1" si="12"/>
        <v>417.52174931978334</v>
      </c>
      <c r="Z56" s="24">
        <f t="shared" ca="1" si="13"/>
        <v>683.16678788176068</v>
      </c>
      <c r="AA56" s="24">
        <f t="shared" ca="1" si="13"/>
        <v>853.26988521936073</v>
      </c>
      <c r="AB56" s="24">
        <f t="shared" ca="1" si="13"/>
        <v>617.31982291152235</v>
      </c>
      <c r="AC56" s="24">
        <f t="shared" ca="1" si="13"/>
        <v>753.6029320826965</v>
      </c>
      <c r="AD56" s="24">
        <f t="shared" ca="1" si="13"/>
        <v>1236.1934975143122</v>
      </c>
      <c r="AE56" s="24">
        <f t="shared" ca="1" si="13"/>
        <v>757.55994693402681</v>
      </c>
      <c r="AF56" s="24">
        <f t="shared" ca="1" si="13"/>
        <v>1111.2679808377488</v>
      </c>
      <c r="AG56" s="24">
        <f t="shared" ca="1" si="13"/>
        <v>1089.7569065810239</v>
      </c>
      <c r="AH56" s="24">
        <f t="shared" ca="1" si="13"/>
        <v>1140.5477363391619</v>
      </c>
      <c r="AI56" s="24">
        <f t="shared" ca="1" si="13"/>
        <v>1326.5391763667467</v>
      </c>
      <c r="AJ56" s="24">
        <f t="shared" ca="1" si="13"/>
        <v>301.76133760837183</v>
      </c>
      <c r="AK56" s="24">
        <f t="shared" ca="1" si="13"/>
        <v>-53.196202093880856</v>
      </c>
    </row>
    <row r="57" spans="8:37" x14ac:dyDescent="0.35">
      <c r="H57" s="20" t="s">
        <v>56</v>
      </c>
      <c r="I57" s="24">
        <f t="shared" ca="1" si="14"/>
        <v>3.4356458999816653E-2</v>
      </c>
      <c r="J57" s="24">
        <f t="shared" ca="1" si="14"/>
        <v>-0.83780747000011502</v>
      </c>
      <c r="K57" s="24">
        <f t="shared" ca="1" si="14"/>
        <v>-3.1282467979999637</v>
      </c>
      <c r="L57" s="24">
        <f t="shared" ca="1" si="14"/>
        <v>-7.8873465290012064</v>
      </c>
      <c r="M57" s="24">
        <f t="shared" ca="1" si="14"/>
        <v>-6.3024203690001741</v>
      </c>
      <c r="N57" s="24">
        <f t="shared" ca="1" si="14"/>
        <v>-0.55523141999992731</v>
      </c>
      <c r="O57" s="24">
        <f t="shared" ca="1" si="14"/>
        <v>-41.389023690001068</v>
      </c>
      <c r="P57" s="24">
        <f t="shared" ca="1" si="14"/>
        <v>-37.713615520000303</v>
      </c>
      <c r="Q57" s="24">
        <f t="shared" ca="1" si="14"/>
        <v>-67.521670579998954</v>
      </c>
      <c r="R57" s="24">
        <f t="shared" ca="1" si="14"/>
        <v>-52.718136250000953</v>
      </c>
      <c r="S57" s="24">
        <f t="shared" ca="1" si="12"/>
        <v>-32.081243099999938</v>
      </c>
      <c r="T57" s="24">
        <f t="shared" ca="1" si="12"/>
        <v>0.67903729999989082</v>
      </c>
      <c r="U57" s="24">
        <f t="shared" ca="1" si="12"/>
        <v>-6.1959465999980239</v>
      </c>
      <c r="V57" s="24">
        <f t="shared" ca="1" si="12"/>
        <v>-26.296016900002996</v>
      </c>
      <c r="W57" s="24">
        <f t="shared" ca="1" si="12"/>
        <v>-4.8372509999999238</v>
      </c>
      <c r="X57" s="24">
        <f t="shared" ca="1" si="12"/>
        <v>-6.0326859999995577</v>
      </c>
      <c r="Y57" s="24">
        <f t="shared" ca="1" si="12"/>
        <v>47.565736999999899</v>
      </c>
      <c r="Z57" s="24">
        <f t="shared" ca="1" si="13"/>
        <v>39.100109699999848</v>
      </c>
      <c r="AA57" s="24">
        <f t="shared" ca="1" si="13"/>
        <v>-20.393564099998002</v>
      </c>
      <c r="AB57" s="24">
        <f t="shared" ca="1" si="13"/>
        <v>-1.0399133999999322</v>
      </c>
      <c r="AC57" s="24">
        <f t="shared" ca="1" si="13"/>
        <v>67.495781000001443</v>
      </c>
      <c r="AD57" s="24">
        <f t="shared" ca="1" si="13"/>
        <v>91.742738400000235</v>
      </c>
      <c r="AE57" s="24">
        <f t="shared" ca="1" si="13"/>
        <v>2.9977625000010448</v>
      </c>
      <c r="AF57" s="24">
        <f t="shared" ca="1" si="13"/>
        <v>71.095258700011982</v>
      </c>
      <c r="AG57" s="24">
        <f t="shared" ca="1" si="13"/>
        <v>215.83342510000148</v>
      </c>
      <c r="AH57" s="24">
        <f t="shared" ca="1" si="13"/>
        <v>111.40404060000037</v>
      </c>
      <c r="AI57" s="24">
        <f t="shared" ca="1" si="13"/>
        <v>74.339789499998005</v>
      </c>
      <c r="AJ57" s="24">
        <f t="shared" ca="1" si="13"/>
        <v>44.744583699999566</v>
      </c>
      <c r="AK57" s="24">
        <f t="shared" ca="1" si="13"/>
        <v>329.00767040000028</v>
      </c>
    </row>
    <row r="59" spans="8:37" x14ac:dyDescent="0.35">
      <c r="H59" s="20" t="s">
        <v>70</v>
      </c>
      <c r="I59" s="24">
        <f t="shared" ref="I59:X61" ca="1" si="15">-SUMIFS(OFFSET(INDIRECT("'"&amp;$E$1 &amp; "_Generation'!C:C"), 0, I$1), INDIRECT("'"&amp;$E$1 &amp; "_Generation'!B:B"),$H59, INDIRECT("'"&amp;$E$1 &amp; "_Generation'!A:A"),$B$44) + SUMIFS(OFFSET(INDIRECT("'"&amp;$C$1 &amp; "_Generation'!C:C"), 0, I$1), INDIRECT("'"&amp;$C$1 &amp; "_Generation'!B:B"),$H59, INDIRECT("'"&amp;$C$1 &amp; "_Generation'!A:A"),$B$44)</f>
        <v>0.32450231548529018</v>
      </c>
      <c r="J59" s="24">
        <f t="shared" ca="1" si="15"/>
        <v>0.71208758183234977</v>
      </c>
      <c r="K59" s="24">
        <f t="shared" ca="1" si="15"/>
        <v>-2.8858260056271092</v>
      </c>
      <c r="L59" s="24">
        <f t="shared" ca="1" si="15"/>
        <v>-1.3509424654215536</v>
      </c>
      <c r="M59" s="24">
        <f t="shared" ca="1" si="15"/>
        <v>-5.7138842986499299</v>
      </c>
      <c r="N59" s="24">
        <f t="shared" ca="1" si="15"/>
        <v>4.8638221110362565</v>
      </c>
      <c r="O59" s="24">
        <f t="shared" ca="1" si="15"/>
        <v>-10.583275317166908</v>
      </c>
      <c r="P59" s="24">
        <f t="shared" ca="1" si="15"/>
        <v>-10.345845040444487</v>
      </c>
      <c r="Q59" s="24">
        <f t="shared" ca="1" si="15"/>
        <v>-29.181385236955975</v>
      </c>
      <c r="R59" s="24">
        <f t="shared" ca="1" si="15"/>
        <v>-12.592688296166841</v>
      </c>
      <c r="S59" s="24">
        <f t="shared" ca="1" si="15"/>
        <v>-13.13619816059304</v>
      </c>
      <c r="T59" s="24">
        <f t="shared" ca="1" si="15"/>
        <v>-4.172890874056975</v>
      </c>
      <c r="U59" s="24">
        <f t="shared" ca="1" si="15"/>
        <v>-4.6545294399859927</v>
      </c>
      <c r="V59" s="24">
        <f t="shared" ca="1" si="15"/>
        <v>-2.3089510022080049</v>
      </c>
      <c r="W59" s="24">
        <f t="shared" ca="1" si="15"/>
        <v>-3.5856217117119229</v>
      </c>
      <c r="X59" s="24">
        <f t="shared" ca="1" si="15"/>
        <v>-3.4443085012579218</v>
      </c>
      <c r="Y59" s="24">
        <f t="shared" ref="Y59:AK61" ca="1" si="16">-SUMIFS(OFFSET(INDIRECT("'"&amp;$E$1 &amp; "_Generation'!C:C"), 0, Y$1), INDIRECT("'"&amp;$E$1 &amp; "_Generation'!B:B"),$H59, INDIRECT("'"&amp;$E$1 &amp; "_Generation'!A:A"),$B$44) + SUMIFS(OFFSET(INDIRECT("'"&amp;$C$1 &amp; "_Generation'!C:C"), 0, Y$1), INDIRECT("'"&amp;$C$1 &amp; "_Generation'!B:B"),$H59, INDIRECT("'"&amp;$C$1 &amp; "_Generation'!A:A"),$B$44)</f>
        <v>2.2918146786401223</v>
      </c>
      <c r="Z59" s="24">
        <f t="shared" ca="1" si="16"/>
        <v>-1.1407928022340172</v>
      </c>
      <c r="AA59" s="24">
        <f t="shared" ca="1" si="16"/>
        <v>-3.56882138871498</v>
      </c>
      <c r="AB59" s="24">
        <f t="shared" ca="1" si="16"/>
        <v>-2.9426829835460069</v>
      </c>
      <c r="AC59" s="24">
        <f t="shared" ca="1" si="16"/>
        <v>1.3888146107719024</v>
      </c>
      <c r="AD59" s="24">
        <f t="shared" ca="1" si="16"/>
        <v>2.8651351482590002</v>
      </c>
      <c r="AE59" s="24">
        <f t="shared" ca="1" si="16"/>
        <v>2.8080158354519966</v>
      </c>
      <c r="AF59" s="24">
        <f t="shared" ca="1" si="16"/>
        <v>68.332876608806004</v>
      </c>
      <c r="AG59" s="24">
        <f t="shared" ca="1" si="16"/>
        <v>89.810914558849987</v>
      </c>
      <c r="AH59" s="24">
        <f t="shared" ca="1" si="16"/>
        <v>40.11298902165106</v>
      </c>
      <c r="AI59" s="24">
        <f t="shared" ca="1" si="16"/>
        <v>40.85259586563194</v>
      </c>
      <c r="AJ59" s="24">
        <f t="shared" ca="1" si="16"/>
        <v>34.251607986250008</v>
      </c>
      <c r="AK59" s="24">
        <f t="shared" ca="1" si="16"/>
        <v>37.696328437068985</v>
      </c>
    </row>
    <row r="60" spans="8:37" x14ac:dyDescent="0.35">
      <c r="H60" s="20" t="s">
        <v>72</v>
      </c>
      <c r="I60" s="24">
        <f t="shared" ca="1" si="15"/>
        <v>-1.3899999987643241E-4</v>
      </c>
      <c r="J60" s="24">
        <f t="shared" ca="1" si="15"/>
        <v>0.18059499999998252</v>
      </c>
      <c r="K60" s="24">
        <f t="shared" ca="1" si="15"/>
        <v>0.50611711270357773</v>
      </c>
      <c r="L60" s="24">
        <f t="shared" ca="1" si="15"/>
        <v>-415.1198588121697</v>
      </c>
      <c r="M60" s="24">
        <f t="shared" ca="1" si="15"/>
        <v>64.806730638298177</v>
      </c>
      <c r="N60" s="24">
        <f t="shared" ca="1" si="15"/>
        <v>-56.818523063244356</v>
      </c>
      <c r="O60" s="24">
        <f t="shared" ca="1" si="15"/>
        <v>-943.2425146784135</v>
      </c>
      <c r="P60" s="24">
        <f t="shared" ca="1" si="15"/>
        <v>-909.7893759606859</v>
      </c>
      <c r="Q60" s="24">
        <f t="shared" ca="1" si="15"/>
        <v>-1064.8885142419294</v>
      </c>
      <c r="R60" s="24">
        <f t="shared" ca="1" si="15"/>
        <v>-1103.0901852510069</v>
      </c>
      <c r="S60" s="24">
        <f t="shared" ca="1" si="15"/>
        <v>-583.24874075084153</v>
      </c>
      <c r="T60" s="24">
        <f t="shared" ca="1" si="15"/>
        <v>-475.94637925478492</v>
      </c>
      <c r="U60" s="24">
        <f t="shared" ca="1" si="15"/>
        <v>-69.374477297951671</v>
      </c>
      <c r="V60" s="24">
        <f t="shared" ca="1" si="15"/>
        <v>-512.44341011419965</v>
      </c>
      <c r="W60" s="24">
        <f t="shared" ca="1" si="15"/>
        <v>-278.7661961893682</v>
      </c>
      <c r="X60" s="24">
        <f t="shared" ca="1" si="15"/>
        <v>170.27999735742924</v>
      </c>
      <c r="Y60" s="24">
        <f t="shared" ca="1" si="16"/>
        <v>413.89964250591947</v>
      </c>
      <c r="Z60" s="24">
        <f t="shared" ca="1" si="16"/>
        <v>863.83489215294321</v>
      </c>
      <c r="AA60" s="24">
        <f t="shared" ca="1" si="16"/>
        <v>709.35570870168522</v>
      </c>
      <c r="AB60" s="24">
        <f t="shared" ca="1" si="16"/>
        <v>715.65261750142236</v>
      </c>
      <c r="AC60" s="24">
        <f t="shared" ca="1" si="16"/>
        <v>664.46371948039814</v>
      </c>
      <c r="AD60" s="24">
        <f t="shared" ca="1" si="16"/>
        <v>1436.872429857689</v>
      </c>
      <c r="AE60" s="24">
        <f t="shared" ca="1" si="16"/>
        <v>689.90310886916996</v>
      </c>
      <c r="AF60" s="24">
        <f t="shared" ca="1" si="16"/>
        <v>1013.6715109720681</v>
      </c>
      <c r="AG60" s="24">
        <f t="shared" ca="1" si="16"/>
        <v>1353.610621065618</v>
      </c>
      <c r="AH60" s="24">
        <f t="shared" ca="1" si="16"/>
        <v>1215.5984865568316</v>
      </c>
      <c r="AI60" s="24">
        <f t="shared" ca="1" si="16"/>
        <v>1649.9138628240908</v>
      </c>
      <c r="AJ60" s="24">
        <f t="shared" ca="1" si="16"/>
        <v>456.65161730458567</v>
      </c>
      <c r="AK60" s="24">
        <f t="shared" ca="1" si="16"/>
        <v>-111.3789233933494</v>
      </c>
    </row>
    <row r="61" spans="8:37" x14ac:dyDescent="0.35">
      <c r="H61" s="20" t="s">
        <v>76</v>
      </c>
      <c r="I61" s="24">
        <f t="shared" ca="1" si="15"/>
        <v>4.123043799998527E-2</v>
      </c>
      <c r="J61" s="24">
        <f t="shared" ca="1" si="15"/>
        <v>-1.005629061999997</v>
      </c>
      <c r="K61" s="24">
        <f t="shared" ca="1" si="15"/>
        <v>-3.7551693629998795</v>
      </c>
      <c r="L61" s="24">
        <f t="shared" ca="1" si="15"/>
        <v>-9.0886933289979197</v>
      </c>
      <c r="M61" s="24">
        <f t="shared" ca="1" si="15"/>
        <v>-7.2897271900019405</v>
      </c>
      <c r="N61" s="24">
        <f t="shared" ca="1" si="15"/>
        <v>-1.318571040002098</v>
      </c>
      <c r="O61" s="24">
        <f t="shared" ca="1" si="15"/>
        <v>-50.134262430000945</v>
      </c>
      <c r="P61" s="24">
        <f t="shared" ca="1" si="15"/>
        <v>-44.807765979998749</v>
      </c>
      <c r="Q61" s="24">
        <f t="shared" ca="1" si="15"/>
        <v>-80.738213650000034</v>
      </c>
      <c r="R61" s="24">
        <f t="shared" ca="1" si="15"/>
        <v>-63.578023139999459</v>
      </c>
      <c r="S61" s="24">
        <f t="shared" ca="1" si="15"/>
        <v>-39.069813600001453</v>
      </c>
      <c r="T61" s="24">
        <f t="shared" ca="1" si="15"/>
        <v>0.94693409999990763</v>
      </c>
      <c r="U61" s="24">
        <f t="shared" ca="1" si="15"/>
        <v>-7.0912037000007331</v>
      </c>
      <c r="V61" s="24">
        <f t="shared" ca="1" si="15"/>
        <v>-30.965881699999954</v>
      </c>
      <c r="W61" s="24">
        <f t="shared" ca="1" si="15"/>
        <v>-6.3135008000017478</v>
      </c>
      <c r="X61" s="24">
        <f t="shared" ca="1" si="15"/>
        <v>-7.3847134000116057</v>
      </c>
      <c r="Y61" s="24">
        <f t="shared" ca="1" si="16"/>
        <v>55.973647499998151</v>
      </c>
      <c r="Z61" s="24">
        <f t="shared" ca="1" si="16"/>
        <v>48.260323000000426</v>
      </c>
      <c r="AA61" s="24">
        <f t="shared" ca="1" si="16"/>
        <v>-24.547994000000472</v>
      </c>
      <c r="AB61" s="24">
        <f t="shared" ca="1" si="16"/>
        <v>-1.0001179999999295</v>
      </c>
      <c r="AC61" s="24">
        <f t="shared" ca="1" si="16"/>
        <v>81.973116399999526</v>
      </c>
      <c r="AD61" s="24">
        <f t="shared" ca="1" si="16"/>
        <v>109.48987899999793</v>
      </c>
      <c r="AE61" s="24">
        <f t="shared" ca="1" si="16"/>
        <v>3.5755316999993738</v>
      </c>
      <c r="AF61" s="24">
        <f t="shared" ca="1" si="16"/>
        <v>84.877706499999476</v>
      </c>
      <c r="AG61" s="24">
        <f t="shared" ca="1" si="16"/>
        <v>258.65367030000107</v>
      </c>
      <c r="AH61" s="24">
        <f t="shared" ca="1" si="16"/>
        <v>134.54599440000038</v>
      </c>
      <c r="AI61" s="24">
        <f t="shared" ca="1" si="16"/>
        <v>88.050415299998349</v>
      </c>
      <c r="AJ61" s="24">
        <f t="shared" ca="1" si="16"/>
        <v>54.914339000000837</v>
      </c>
      <c r="AK61" s="24">
        <f t="shared" ca="1" si="16"/>
        <v>394.30415840000023</v>
      </c>
    </row>
    <row r="63" spans="8:37" x14ac:dyDescent="0.35">
      <c r="H63" s="25" t="s">
        <v>125</v>
      </c>
      <c r="I63" s="25"/>
    </row>
  </sheetData>
  <dataConsolidate/>
  <dataValidations count="1">
    <dataValidation type="list" allowBlank="1" showInputMessage="1" showErrorMessage="1" sqref="B4 B23 B44" xr:uid="{1E16B5C9-789D-4987-A551-8F82B3C6893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E43EF-BB14-44B7-9063-9EC603D74450}">
  <sheetPr codeName="Sheet8">
    <tabColor rgb="FF188736"/>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126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0.56033061408141005</v>
      </c>
      <c r="D6" s="29">
        <v>0.50259817702530996</v>
      </c>
      <c r="E6" s="29">
        <v>0.54408466326704308</v>
      </c>
      <c r="F6" s="29">
        <v>0.66040685028419988</v>
      </c>
      <c r="G6" s="29">
        <v>0.69140226886357059</v>
      </c>
      <c r="H6" s="29">
        <v>0.66218470349964453</v>
      </c>
      <c r="I6" s="29">
        <v>0.60111055121597678</v>
      </c>
      <c r="J6" s="29">
        <v>0.6807229966857592</v>
      </c>
      <c r="K6" s="29">
        <v>0.63305727907077192</v>
      </c>
      <c r="L6" s="29">
        <v>0.61668337208690549</v>
      </c>
      <c r="M6" s="29">
        <v>0.59279697592441349</v>
      </c>
      <c r="N6" s="29">
        <v>0.63829678279322144</v>
      </c>
      <c r="O6" s="29">
        <v>0.68537687273582992</v>
      </c>
      <c r="P6" s="29">
        <v>0.64839595681102058</v>
      </c>
      <c r="Q6" s="29">
        <v>0.63482121525702562</v>
      </c>
      <c r="R6" s="29">
        <v>0.65829615063354563</v>
      </c>
      <c r="S6" s="29">
        <v>0.69724540289013415</v>
      </c>
      <c r="T6" s="29">
        <v>0.69791854241631357</v>
      </c>
      <c r="U6" s="29">
        <v>0.65366942545483664</v>
      </c>
      <c r="V6" s="29">
        <v>0.63874535849884284</v>
      </c>
      <c r="W6" s="29">
        <v>0.60099235425294673</v>
      </c>
      <c r="X6" s="29">
        <v>0.68534639527269769</v>
      </c>
      <c r="Y6" s="29">
        <v>0.63748402563762263</v>
      </c>
      <c r="Z6" s="29">
        <v>0.6232432722871396</v>
      </c>
      <c r="AA6" s="29">
        <v>0.61846100185800568</v>
      </c>
      <c r="AB6" s="29">
        <v>0.61907159126482947</v>
      </c>
      <c r="AC6" s="29">
        <v>0.58651513434156977</v>
      </c>
      <c r="AD6" s="29">
        <v>0.56975767646836584</v>
      </c>
      <c r="AE6" s="29">
        <v>0.51044148126558497</v>
      </c>
    </row>
    <row r="7" spans="1:31" x14ac:dyDescent="0.35">
      <c r="A7" s="28" t="s">
        <v>40</v>
      </c>
      <c r="B7" s="28" t="s">
        <v>71</v>
      </c>
      <c r="C7" s="29">
        <v>0.7082974471168052</v>
      </c>
      <c r="D7" s="29">
        <v>0.67148485953422754</v>
      </c>
      <c r="E7" s="29">
        <v>0.67940930973012648</v>
      </c>
      <c r="F7" s="29">
        <v>0.68385438783652908</v>
      </c>
      <c r="G7" s="29">
        <v>0.71970254396348443</v>
      </c>
      <c r="H7" s="29">
        <v>0.74097612255087786</v>
      </c>
      <c r="I7" s="29">
        <v>0.71813639557264264</v>
      </c>
      <c r="J7" s="29">
        <v>0.70650044161171899</v>
      </c>
      <c r="K7" s="29">
        <v>0.69065531780422662</v>
      </c>
      <c r="L7" s="29">
        <v>0.73275657505516167</v>
      </c>
      <c r="M7" s="29">
        <v>0.71472839403911248</v>
      </c>
      <c r="N7" s="29">
        <v>0.70387828110901485</v>
      </c>
      <c r="O7" s="29">
        <v>0.72018887909113283</v>
      </c>
      <c r="P7" s="29">
        <v>0.70186181746096854</v>
      </c>
      <c r="Q7" s="29">
        <v>0.74078974585076407</v>
      </c>
      <c r="R7" s="29">
        <v>0.69646436578896997</v>
      </c>
      <c r="S7" s="29">
        <v>0.61723230251825112</v>
      </c>
      <c r="T7" s="29">
        <v>0.65320259481037835</v>
      </c>
      <c r="U7" s="29">
        <v>0.5762911642468489</v>
      </c>
      <c r="V7" s="29">
        <v>0.61127775954939434</v>
      </c>
      <c r="W7" s="29">
        <v>0.67882962841440408</v>
      </c>
      <c r="X7" s="29">
        <v>0.67022169018128119</v>
      </c>
      <c r="Y7" s="29">
        <v>0.63447984852213379</v>
      </c>
      <c r="Z7" s="29">
        <v>0.62535618830831452</v>
      </c>
      <c r="AA7" s="29">
        <v>0.61814443031744726</v>
      </c>
      <c r="AB7" s="29">
        <v>0.63507829888168865</v>
      </c>
      <c r="AC7" s="29">
        <v>0.64273237904673952</v>
      </c>
      <c r="AD7" s="29" t="s">
        <v>169</v>
      </c>
      <c r="AE7" s="29" t="s">
        <v>169</v>
      </c>
    </row>
    <row r="8" spans="1:31" x14ac:dyDescent="0.35">
      <c r="A8" s="28" t="s">
        <v>40</v>
      </c>
      <c r="B8" s="28" t="s">
        <v>20</v>
      </c>
      <c r="C8" s="29">
        <v>8.4171482552288873E-2</v>
      </c>
      <c r="D8" s="29">
        <v>8.4171482586496121E-2</v>
      </c>
      <c r="E8" s="29">
        <v>7.5239483811548824E-2</v>
      </c>
      <c r="F8" s="29">
        <v>7.8174795278600273E-2</v>
      </c>
      <c r="G8" s="29">
        <v>6.8609000102540049E-2</v>
      </c>
      <c r="H8" s="29">
        <v>7.013733704879975E-2</v>
      </c>
      <c r="I8" s="29">
        <v>7.1742434814335412E-2</v>
      </c>
      <c r="J8" s="29">
        <v>7.9489738267391974E-2</v>
      </c>
      <c r="K8" s="29">
        <v>6.9180734910553279E-2</v>
      </c>
      <c r="L8" s="29">
        <v>7.2252928000123867E-2</v>
      </c>
      <c r="M8" s="29">
        <v>8.4607165887599603E-2</v>
      </c>
      <c r="N8" s="29">
        <v>0.21203537583908885</v>
      </c>
      <c r="O8" s="29">
        <v>0.23184124311317247</v>
      </c>
      <c r="P8" s="29">
        <v>0.22893535256836794</v>
      </c>
      <c r="Q8" s="29">
        <v>0.21038425618595458</v>
      </c>
      <c r="R8" s="29">
        <v>0.2194767223274135</v>
      </c>
      <c r="S8" s="29">
        <v>0.32630180892455529</v>
      </c>
      <c r="T8" s="29">
        <v>0.32246971244346845</v>
      </c>
      <c r="U8" s="29">
        <v>0.27340162967826309</v>
      </c>
      <c r="V8" s="29">
        <v>0.27919091855302103</v>
      </c>
      <c r="W8" s="29">
        <v>0.29178188172485842</v>
      </c>
      <c r="X8" s="29">
        <v>0.33740323789286369</v>
      </c>
      <c r="Y8" s="29">
        <v>0.29140797628171111</v>
      </c>
      <c r="Z8" s="29">
        <v>0.311907602497486</v>
      </c>
      <c r="AA8" s="29">
        <v>0.32077055319377845</v>
      </c>
      <c r="AB8" s="29">
        <v>0.28260026518380466</v>
      </c>
      <c r="AC8" s="29">
        <v>0.28337453916830424</v>
      </c>
      <c r="AD8" s="29">
        <v>0.28260038374899438</v>
      </c>
      <c r="AE8" s="29">
        <v>0.28260037245868436</v>
      </c>
    </row>
    <row r="9" spans="1:31" x14ac:dyDescent="0.35">
      <c r="A9" s="28" t="s">
        <v>40</v>
      </c>
      <c r="B9" s="28" t="s">
        <v>32</v>
      </c>
      <c r="C9" s="29">
        <v>5.7470559162773507E-2</v>
      </c>
      <c r="D9" s="29">
        <v>5.866701479894159E-2</v>
      </c>
      <c r="E9" s="29">
        <v>5.9718292719138498E-2</v>
      </c>
      <c r="F9" s="29">
        <v>1.3739363518489174E-2</v>
      </c>
      <c r="G9" s="29">
        <v>1.3000475179481073E-2</v>
      </c>
      <c r="H9" s="29">
        <v>1.3736516813154891E-2</v>
      </c>
      <c r="I9" s="29">
        <v>1.3474993071502097E-2</v>
      </c>
      <c r="J9" s="29">
        <v>1.4306028123102896E-2</v>
      </c>
      <c r="K9" s="29">
        <v>1.2733353277796707E-2</v>
      </c>
      <c r="L9" s="29">
        <v>1.2806752897596786E-2</v>
      </c>
      <c r="M9" s="29">
        <v>1.2768239223789078E-2</v>
      </c>
      <c r="N9" s="29">
        <v>3.124556906062765E-2</v>
      </c>
      <c r="O9" s="29">
        <v>2.5168401183123499E-2</v>
      </c>
      <c r="P9" s="29">
        <v>6.6108074669411668E-2</v>
      </c>
      <c r="Q9" s="29">
        <v>2.7011677847626196E-2</v>
      </c>
      <c r="R9" s="29">
        <v>2.737159078470007E-2</v>
      </c>
      <c r="S9" s="29">
        <v>9.9763329189341346E-2</v>
      </c>
      <c r="T9" s="29">
        <v>8.3235851785825973E-2</v>
      </c>
      <c r="U9" s="29">
        <v>0.22907352141769952</v>
      </c>
      <c r="V9" s="29">
        <v>0.23949800228310505</v>
      </c>
      <c r="W9" s="29">
        <v>0.29249400684931509</v>
      </c>
      <c r="X9" s="29">
        <v>0.32646737062404868</v>
      </c>
      <c r="Y9" s="29">
        <v>0.3066101869971733</v>
      </c>
      <c r="Z9" s="29">
        <v>0.27674569199826049</v>
      </c>
      <c r="AA9" s="29">
        <v>0.35738579038921509</v>
      </c>
      <c r="AB9" s="29" t="s">
        <v>169</v>
      </c>
      <c r="AC9" s="29" t="s">
        <v>169</v>
      </c>
      <c r="AD9" s="29" t="s">
        <v>169</v>
      </c>
      <c r="AE9" s="29" t="s">
        <v>169</v>
      </c>
    </row>
    <row r="10" spans="1:31" x14ac:dyDescent="0.35">
      <c r="A10" s="28" t="s">
        <v>40</v>
      </c>
      <c r="B10" s="28" t="s">
        <v>66</v>
      </c>
      <c r="C10" s="29">
        <v>8.4398811528933748E-4</v>
      </c>
      <c r="D10" s="29">
        <v>3.7949866745576186E-4</v>
      </c>
      <c r="E10" s="29">
        <v>1.8549701902665096E-3</v>
      </c>
      <c r="F10" s="29">
        <v>1.6033157540624504E-3</v>
      </c>
      <c r="G10" s="29">
        <v>2.3747192480835409E-4</v>
      </c>
      <c r="H10" s="29">
        <v>8.3590750546499179E-4</v>
      </c>
      <c r="I10" s="29">
        <v>5.5231175979616608E-4</v>
      </c>
      <c r="J10" s="29">
        <v>1.3275455709710405E-3</v>
      </c>
      <c r="K10" s="29">
        <v>1.0286298727458163E-4</v>
      </c>
      <c r="L10" s="29">
        <v>1.1530996762450136E-4</v>
      </c>
      <c r="M10" s="29">
        <v>6.7988079173818142E-4</v>
      </c>
      <c r="N10" s="29">
        <v>1.1284004553461426E-2</v>
      </c>
      <c r="O10" s="29">
        <v>7.7368665695548506E-3</v>
      </c>
      <c r="P10" s="29">
        <v>1.1847767721633751E-2</v>
      </c>
      <c r="Q10" s="29">
        <v>1.1071693228667854E-2</v>
      </c>
      <c r="R10" s="29">
        <v>1.3780633789582813E-2</v>
      </c>
      <c r="S10" s="29">
        <v>5.6257521806175756E-2</v>
      </c>
      <c r="T10" s="29">
        <v>5.9096695254226332E-2</v>
      </c>
      <c r="U10" s="29">
        <v>0.10522126857149154</v>
      </c>
      <c r="V10" s="29">
        <v>0.11774197373424154</v>
      </c>
      <c r="W10" s="29">
        <v>8.3040402066908894E-2</v>
      </c>
      <c r="X10" s="29">
        <v>0.1229918251958371</v>
      </c>
      <c r="Y10" s="29">
        <v>0.15781878986787079</v>
      </c>
      <c r="Z10" s="29">
        <v>8.4811016260118541E-2</v>
      </c>
      <c r="AA10" s="29">
        <v>0.10200511353714023</v>
      </c>
      <c r="AB10" s="29">
        <v>0.12794195216261481</v>
      </c>
      <c r="AC10" s="29">
        <v>0.16927209637222984</v>
      </c>
      <c r="AD10" s="29">
        <v>0.19882114270914741</v>
      </c>
      <c r="AE10" s="29">
        <v>0.19747153010888929</v>
      </c>
    </row>
    <row r="11" spans="1:31" x14ac:dyDescent="0.35">
      <c r="A11" s="28" t="s">
        <v>40</v>
      </c>
      <c r="B11" s="28" t="s">
        <v>65</v>
      </c>
      <c r="C11" s="29">
        <v>0.20371033335833028</v>
      </c>
      <c r="D11" s="29">
        <v>0.20855301696959885</v>
      </c>
      <c r="E11" s="29">
        <v>0.20854388014776792</v>
      </c>
      <c r="F11" s="29">
        <v>0.2520757245813387</v>
      </c>
      <c r="G11" s="29">
        <v>0.26004788994245237</v>
      </c>
      <c r="H11" s="29">
        <v>0.23952485698866968</v>
      </c>
      <c r="I11" s="29">
        <v>0.24369952926512009</v>
      </c>
      <c r="J11" s="29">
        <v>0.27343921583488673</v>
      </c>
      <c r="K11" s="29">
        <v>0.23641618673011594</v>
      </c>
      <c r="L11" s="29">
        <v>0.216544142706873</v>
      </c>
      <c r="M11" s="29">
        <v>0.21234445709656286</v>
      </c>
      <c r="N11" s="29">
        <v>0.21125754470335081</v>
      </c>
      <c r="O11" s="29">
        <v>0.21888483561689245</v>
      </c>
      <c r="P11" s="29">
        <v>0.21233405177208872</v>
      </c>
      <c r="Q11" s="29">
        <v>0.20228567391216368</v>
      </c>
      <c r="R11" s="29">
        <v>0.1901261341815301</v>
      </c>
      <c r="S11" s="29">
        <v>0.21501469941949783</v>
      </c>
      <c r="T11" s="29">
        <v>0.18958375681351747</v>
      </c>
      <c r="U11" s="29">
        <v>0.17988281679243134</v>
      </c>
      <c r="V11" s="29">
        <v>0.16456326804765634</v>
      </c>
      <c r="W11" s="29">
        <v>0.16925298531373714</v>
      </c>
      <c r="X11" s="29">
        <v>0.18022116527737889</v>
      </c>
      <c r="Y11" s="29">
        <v>0.17707683491588816</v>
      </c>
      <c r="Z11" s="29">
        <v>0.17519026475913271</v>
      </c>
      <c r="AA11" s="29">
        <v>0.16905089063440762</v>
      </c>
      <c r="AB11" s="29">
        <v>0.19878708897175201</v>
      </c>
      <c r="AC11" s="29">
        <v>0.17321748067312587</v>
      </c>
      <c r="AD11" s="29">
        <v>0.16746634328540819</v>
      </c>
      <c r="AE11" s="29">
        <v>0.15506704279374481</v>
      </c>
    </row>
    <row r="12" spans="1:31" x14ac:dyDescent="0.35">
      <c r="A12" s="28" t="s">
        <v>40</v>
      </c>
      <c r="B12" s="28" t="s">
        <v>69</v>
      </c>
      <c r="C12" s="29">
        <v>0.34084332585552929</v>
      </c>
      <c r="D12" s="29">
        <v>0.35649131421435371</v>
      </c>
      <c r="E12" s="29">
        <v>0.32656060364637968</v>
      </c>
      <c r="F12" s="29">
        <v>0.33653278683834464</v>
      </c>
      <c r="G12" s="29">
        <v>0.36012826270273535</v>
      </c>
      <c r="H12" s="29">
        <v>0.37584084774862225</v>
      </c>
      <c r="I12" s="29">
        <v>0.38482463533622913</v>
      </c>
      <c r="J12" s="29">
        <v>0.357233845994466</v>
      </c>
      <c r="K12" s="29">
        <v>0.33748394953353583</v>
      </c>
      <c r="L12" s="29">
        <v>0.34735300077581999</v>
      </c>
      <c r="M12" s="29">
        <v>0.36125249681903465</v>
      </c>
      <c r="N12" s="29">
        <v>0.3442149227513539</v>
      </c>
      <c r="O12" s="29">
        <v>0.33464304317066479</v>
      </c>
      <c r="P12" s="29">
        <v>0.35612506267829008</v>
      </c>
      <c r="Q12" s="29">
        <v>0.3693278822685736</v>
      </c>
      <c r="R12" s="29">
        <v>0.37491013152196084</v>
      </c>
      <c r="S12" s="29">
        <v>0.35395234238228729</v>
      </c>
      <c r="T12" s="29">
        <v>0.34907077783490992</v>
      </c>
      <c r="U12" s="29">
        <v>0.35138159528633667</v>
      </c>
      <c r="V12" s="29">
        <v>0.35468024230959788</v>
      </c>
      <c r="W12" s="29">
        <v>0.33310109236745633</v>
      </c>
      <c r="X12" s="29">
        <v>0.3145263779285204</v>
      </c>
      <c r="Y12" s="29">
        <v>0.33831263995037691</v>
      </c>
      <c r="Z12" s="29">
        <v>0.3514279704602859</v>
      </c>
      <c r="AA12" s="29">
        <v>0.36155830730197058</v>
      </c>
      <c r="AB12" s="29">
        <v>0.34456202490659804</v>
      </c>
      <c r="AC12" s="29">
        <v>0.33629029129266247</v>
      </c>
      <c r="AD12" s="29">
        <v>0.33277221842241872</v>
      </c>
      <c r="AE12" s="29">
        <v>0.32473853032176797</v>
      </c>
    </row>
    <row r="13" spans="1:31" x14ac:dyDescent="0.35">
      <c r="A13" s="28" t="s">
        <v>40</v>
      </c>
      <c r="B13" s="28" t="s">
        <v>68</v>
      </c>
      <c r="C13" s="29">
        <v>0.29560345003323812</v>
      </c>
      <c r="D13" s="29">
        <v>0.29158780507776361</v>
      </c>
      <c r="E13" s="29">
        <v>0.29631563480884698</v>
      </c>
      <c r="F13" s="29">
        <v>0.28433482264163484</v>
      </c>
      <c r="G13" s="29">
        <v>0.27849152800096821</v>
      </c>
      <c r="H13" s="29">
        <v>0.29482454140050612</v>
      </c>
      <c r="I13" s="29">
        <v>0.29848339840280608</v>
      </c>
      <c r="J13" s="29">
        <v>0.26382849990467994</v>
      </c>
      <c r="K13" s="29">
        <v>0.27506613553558268</v>
      </c>
      <c r="L13" s="29">
        <v>0.28741443776741188</v>
      </c>
      <c r="M13" s="29">
        <v>0.29131480358311473</v>
      </c>
      <c r="N13" s="29">
        <v>0.29263928123833044</v>
      </c>
      <c r="O13" s="29">
        <v>0.28184950793163038</v>
      </c>
      <c r="P13" s="29">
        <v>0.27589093741219767</v>
      </c>
      <c r="Q13" s="29">
        <v>0.29346340622443201</v>
      </c>
      <c r="R13" s="29">
        <v>0.29413605245022195</v>
      </c>
      <c r="S13" s="29">
        <v>0.26142369096712587</v>
      </c>
      <c r="T13" s="29">
        <v>0.27328327630012106</v>
      </c>
      <c r="U13" s="29">
        <v>0.28620584557068535</v>
      </c>
      <c r="V13" s="29">
        <v>0.28876187996129726</v>
      </c>
      <c r="W13" s="29">
        <v>0.28921636274941226</v>
      </c>
      <c r="X13" s="29">
        <v>0.27610289820425543</v>
      </c>
      <c r="Y13" s="29">
        <v>0.2688403378383043</v>
      </c>
      <c r="Z13" s="29">
        <v>0.28159419102163513</v>
      </c>
      <c r="AA13" s="29">
        <v>0.28162432270249682</v>
      </c>
      <c r="AB13" s="29">
        <v>0.25036242432533934</v>
      </c>
      <c r="AC13" s="29">
        <v>0.25489490268971854</v>
      </c>
      <c r="AD13" s="29">
        <v>0.25587467121824098</v>
      </c>
      <c r="AE13" s="29">
        <v>0.25244740054978365</v>
      </c>
    </row>
    <row r="14" spans="1:31" x14ac:dyDescent="0.35">
      <c r="A14" s="28" t="s">
        <v>40</v>
      </c>
      <c r="B14" s="28" t="s">
        <v>36</v>
      </c>
      <c r="C14" s="29">
        <v>9.4891284845699961E-2</v>
      </c>
      <c r="D14" s="29">
        <v>5.617435884706392E-2</v>
      </c>
      <c r="E14" s="29">
        <v>5.6241657778382324E-2</v>
      </c>
      <c r="F14" s="29">
        <v>6.1926806859006436E-2</v>
      </c>
      <c r="G14" s="29">
        <v>5.652761138939285E-2</v>
      </c>
      <c r="H14" s="29">
        <v>5.6812759760401371E-2</v>
      </c>
      <c r="I14" s="29">
        <v>5.6207223002480863E-2</v>
      </c>
      <c r="J14" s="29">
        <v>5.2586749360210239E-2</v>
      </c>
      <c r="K14" s="29">
        <v>4.9620939808314536E-2</v>
      </c>
      <c r="L14" s="29">
        <v>5.2408305793709607E-2</v>
      </c>
      <c r="M14" s="29">
        <v>5.0740511985143767E-2</v>
      </c>
      <c r="N14" s="29">
        <v>5.2111621927066844E-2</v>
      </c>
      <c r="O14" s="29">
        <v>4.9873088674491264E-2</v>
      </c>
      <c r="P14" s="29">
        <v>4.46956186486464E-2</v>
      </c>
      <c r="Q14" s="29">
        <v>4.880557970289346E-2</v>
      </c>
      <c r="R14" s="29">
        <v>4.8907315824282455E-2</v>
      </c>
      <c r="S14" s="29">
        <v>4.4957153069245859E-2</v>
      </c>
      <c r="T14" s="29">
        <v>4.4472800289508591E-2</v>
      </c>
      <c r="U14" s="29">
        <v>4.7535293463941253E-2</v>
      </c>
      <c r="V14" s="29">
        <v>3.9485689289149507E-2</v>
      </c>
      <c r="W14" s="29">
        <v>2.5706289156073179E-2</v>
      </c>
      <c r="X14" s="29">
        <v>4.5460749636775877E-2</v>
      </c>
      <c r="Y14" s="29">
        <v>4.4315488956598405E-2</v>
      </c>
      <c r="Z14" s="29">
        <v>9.1369604237540966E-2</v>
      </c>
      <c r="AA14" s="29">
        <v>8.9736098056379943E-2</v>
      </c>
      <c r="AB14" s="29">
        <v>0.11196188716534061</v>
      </c>
      <c r="AC14" s="29">
        <v>0.11149413423625601</v>
      </c>
      <c r="AD14" s="29">
        <v>0.11129176110504926</v>
      </c>
      <c r="AE14" s="29">
        <v>0.11213217316413177</v>
      </c>
    </row>
    <row r="15" spans="1:31" x14ac:dyDescent="0.35">
      <c r="A15" s="28" t="s">
        <v>40</v>
      </c>
      <c r="B15" s="28" t="s">
        <v>73</v>
      </c>
      <c r="C15" s="29">
        <v>7.3306678786853527E-3</v>
      </c>
      <c r="D15" s="29">
        <v>2.1610599244602274E-2</v>
      </c>
      <c r="E15" s="29">
        <v>3.1873718877044925E-2</v>
      </c>
      <c r="F15" s="29">
        <v>0.25818365037308338</v>
      </c>
      <c r="G15" s="29">
        <v>0.20259840173505358</v>
      </c>
      <c r="H15" s="29">
        <v>0.20564288079942752</v>
      </c>
      <c r="I15" s="29">
        <v>0.2145812071596446</v>
      </c>
      <c r="J15" s="29">
        <v>0.24137065530019702</v>
      </c>
      <c r="K15" s="29">
        <v>0.22679593687806546</v>
      </c>
      <c r="L15" s="29">
        <v>0.2463145323070576</v>
      </c>
      <c r="M15" s="29">
        <v>0.24511109909291459</v>
      </c>
      <c r="N15" s="29">
        <v>0.26213874035366225</v>
      </c>
      <c r="O15" s="29">
        <v>0.23791665785146957</v>
      </c>
      <c r="P15" s="29">
        <v>0.24081235763884784</v>
      </c>
      <c r="Q15" s="29">
        <v>0.2547348505544445</v>
      </c>
      <c r="R15" s="29">
        <v>0.24824264499217685</v>
      </c>
      <c r="S15" s="29">
        <v>0.24012484523980487</v>
      </c>
      <c r="T15" s="29">
        <v>0.22808185760211522</v>
      </c>
      <c r="U15" s="29">
        <v>0.2452839743310147</v>
      </c>
      <c r="V15" s="29">
        <v>0.23277134433707397</v>
      </c>
      <c r="W15" s="29">
        <v>0.25335565978648533</v>
      </c>
      <c r="X15" s="29">
        <v>0.24249590677696087</v>
      </c>
      <c r="Y15" s="29">
        <v>0.24000197881546373</v>
      </c>
      <c r="Z15" s="29">
        <v>0.25941945931341326</v>
      </c>
      <c r="AA15" s="29">
        <v>0.25158232946789927</v>
      </c>
      <c r="AB15" s="29">
        <v>0.23313651887715758</v>
      </c>
      <c r="AC15" s="29">
        <v>0.22777092113963801</v>
      </c>
      <c r="AD15" s="29">
        <v>0.24499252829363263</v>
      </c>
      <c r="AE15" s="29">
        <v>0.23550289581424283</v>
      </c>
    </row>
    <row r="16" spans="1:31" x14ac:dyDescent="0.35">
      <c r="A16" s="28" t="s">
        <v>40</v>
      </c>
      <c r="B16" s="28" t="s">
        <v>56</v>
      </c>
      <c r="C16" s="29">
        <v>7.7043001113312998E-2</v>
      </c>
      <c r="D16" s="29">
        <v>8.7909185690340494E-2</v>
      </c>
      <c r="E16" s="29">
        <v>8.1263624683922314E-2</v>
      </c>
      <c r="F16" s="29">
        <v>9.5781752323189709E-2</v>
      </c>
      <c r="G16" s="29">
        <v>9.1198516799237975E-2</v>
      </c>
      <c r="H16" s="29">
        <v>8.9638911153266776E-2</v>
      </c>
      <c r="I16" s="29">
        <v>8.295249417860559E-2</v>
      </c>
      <c r="J16" s="29">
        <v>7.7526610210039398E-2</v>
      </c>
      <c r="K16" s="29">
        <v>7.0204683264792803E-2</v>
      </c>
      <c r="L16" s="29">
        <v>6.9858999538871133E-2</v>
      </c>
      <c r="M16" s="29">
        <v>6.6628167801683957E-2</v>
      </c>
      <c r="N16" s="29">
        <v>6.9084776996052602E-2</v>
      </c>
      <c r="O16" s="29">
        <v>6.8444398767168624E-2</v>
      </c>
      <c r="P16" s="29">
        <v>6.554398478093279E-2</v>
      </c>
      <c r="Q16" s="29">
        <v>6.7781949546304038E-2</v>
      </c>
      <c r="R16" s="29">
        <v>6.7518580981973456E-2</v>
      </c>
      <c r="S16" s="29">
        <v>6.270423302617302E-2</v>
      </c>
      <c r="T16" s="29">
        <v>6.1538617814531453E-2</v>
      </c>
      <c r="U16" s="29">
        <v>6.2137336119656113E-2</v>
      </c>
      <c r="V16" s="29">
        <v>5.9600375173005933E-2</v>
      </c>
      <c r="W16" s="29">
        <v>6.095567402560835E-2</v>
      </c>
      <c r="X16" s="29">
        <v>5.8773289091273405E-2</v>
      </c>
      <c r="Y16" s="29">
        <v>5.7256018315329942E-2</v>
      </c>
      <c r="Z16" s="29">
        <v>5.9313584313456666E-2</v>
      </c>
      <c r="AA16" s="29">
        <v>5.638502965663858E-2</v>
      </c>
      <c r="AB16" s="29">
        <v>5.1885568778473036E-2</v>
      </c>
      <c r="AC16" s="29">
        <v>5.0783015436951968E-2</v>
      </c>
      <c r="AD16" s="29">
        <v>5.0952107930338109E-2</v>
      </c>
      <c r="AE16" s="29">
        <v>4.3934028789558259E-2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0.51157665569706035</v>
      </c>
      <c r="D20" s="29">
        <v>0.44897752784032063</v>
      </c>
      <c r="E20" s="29">
        <v>0.48551949176815323</v>
      </c>
      <c r="F20" s="29">
        <v>0.61835233255654987</v>
      </c>
      <c r="G20" s="29">
        <v>0.67067443267262883</v>
      </c>
      <c r="H20" s="29">
        <v>0.62716462766668668</v>
      </c>
      <c r="I20" s="29">
        <v>0.56203856149352638</v>
      </c>
      <c r="J20" s="29">
        <v>0.64898234025704638</v>
      </c>
      <c r="K20" s="29">
        <v>0.5773732225747148</v>
      </c>
      <c r="L20" s="29">
        <v>0.57384733699448731</v>
      </c>
      <c r="M20" s="29">
        <v>0.53329120256306917</v>
      </c>
      <c r="N20" s="29">
        <v>0.56458951332007312</v>
      </c>
      <c r="O20" s="29">
        <v>0.65678669708433524</v>
      </c>
      <c r="P20" s="29">
        <v>0.59653893656199586</v>
      </c>
      <c r="Q20" s="29">
        <v>0.50998525283274143</v>
      </c>
      <c r="R20" s="29">
        <v>0.61667126670049044</v>
      </c>
      <c r="S20" s="29">
        <v>0.67959724336208349</v>
      </c>
      <c r="T20" s="29">
        <v>0.66610147979029255</v>
      </c>
      <c r="U20" s="29">
        <v>0.62102979029257577</v>
      </c>
      <c r="V20" s="29">
        <v>0.54636266700490443</v>
      </c>
      <c r="W20" s="29">
        <v>0.47264052088618297</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6.1459248245086745E-3</v>
      </c>
      <c r="D22" s="29">
        <v>6.1459249600281287E-3</v>
      </c>
      <c r="E22" s="29">
        <v>1.8488279885015706E-2</v>
      </c>
      <c r="F22" s="29">
        <v>1.1772044970808951E-2</v>
      </c>
      <c r="G22" s="29">
        <v>1.1608965511771287E-2</v>
      </c>
      <c r="H22" s="29">
        <v>1.1608965523973206E-2</v>
      </c>
      <c r="I22" s="29">
        <v>1.1640771024669405E-2</v>
      </c>
      <c r="J22" s="29">
        <v>1.1608966045354449E-2</v>
      </c>
      <c r="K22" s="29">
        <v>1.160896599856347E-2</v>
      </c>
      <c r="L22" s="29">
        <v>1.160896610347726E-2</v>
      </c>
      <c r="M22" s="29">
        <v>1.1640772195245664E-2</v>
      </c>
      <c r="N22" s="29">
        <v>0.19237155110928986</v>
      </c>
      <c r="O22" s="29">
        <v>0.18647688822187652</v>
      </c>
      <c r="P22" s="29">
        <v>0.20058182103034905</v>
      </c>
      <c r="Q22" s="29">
        <v>0.20718879446364566</v>
      </c>
      <c r="R22" s="29">
        <v>0.18861900871564455</v>
      </c>
      <c r="S22" s="29">
        <v>0.30183362194887126</v>
      </c>
      <c r="T22" s="29">
        <v>0.32942403343667814</v>
      </c>
      <c r="U22" s="29">
        <v>0.27096240684332235</v>
      </c>
      <c r="V22" s="29">
        <v>0.25810927781672327</v>
      </c>
      <c r="W22" s="29">
        <v>0.25100484802405476</v>
      </c>
      <c r="X22" s="29">
        <v>0.31375598635368035</v>
      </c>
      <c r="Y22" s="29">
        <v>3.9509299091348891E-2</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2.5918634346520729E-6</v>
      </c>
      <c r="D24" s="29">
        <v>1.7255424914740792E-9</v>
      </c>
      <c r="E24" s="29">
        <v>1.0380457084003965E-3</v>
      </c>
      <c r="F24" s="29">
        <v>4.148206161625259E-3</v>
      </c>
      <c r="G24" s="29">
        <v>3.5971326884632547E-4</v>
      </c>
      <c r="H24" s="29">
        <v>1.5265387018175928E-3</v>
      </c>
      <c r="I24" s="29">
        <v>4.7768659555643935E-4</v>
      </c>
      <c r="J24" s="29">
        <v>6.2304311925681589E-4</v>
      </c>
      <c r="K24" s="29">
        <v>2.4015801293653666E-9</v>
      </c>
      <c r="L24" s="29">
        <v>2.4904781580835879E-9</v>
      </c>
      <c r="M24" s="29">
        <v>2.7504662741885283E-9</v>
      </c>
      <c r="N24" s="29">
        <v>3.3470028153544371E-3</v>
      </c>
      <c r="O24" s="29">
        <v>1.5113550714740951E-3</v>
      </c>
      <c r="P24" s="29">
        <v>2.3128040125365399E-3</v>
      </c>
      <c r="Q24" s="29">
        <v>1.1789305917414186E-2</v>
      </c>
      <c r="R24" s="29">
        <v>1.4052067320200052E-2</v>
      </c>
      <c r="S24" s="29">
        <v>5.6693704191236031E-2</v>
      </c>
      <c r="T24" s="29">
        <v>9.0089431750378243E-2</v>
      </c>
      <c r="U24" s="29">
        <v>0.14833745637293938</v>
      </c>
      <c r="V24" s="29">
        <v>0.17767061430229264</v>
      </c>
      <c r="W24" s="29">
        <v>8.2327992972926631E-2</v>
      </c>
      <c r="X24" s="29">
        <v>0.16549359703901795</v>
      </c>
      <c r="Y24" s="29">
        <v>0.23193673862518413</v>
      </c>
      <c r="Z24" s="29">
        <v>8.8991532406431983E-2</v>
      </c>
      <c r="AA24" s="29">
        <v>9.4008405838317197E-2</v>
      </c>
      <c r="AB24" s="29">
        <v>0.13236087953093065</v>
      </c>
      <c r="AC24" s="29">
        <v>0.2219848008981645</v>
      </c>
      <c r="AD24" s="29">
        <v>0.26479832457244534</v>
      </c>
      <c r="AE24" s="29">
        <v>0.25056523202896175</v>
      </c>
    </row>
    <row r="25" spans="1:31" s="27" customFormat="1" x14ac:dyDescent="0.35">
      <c r="A25" s="28" t="s">
        <v>130</v>
      </c>
      <c r="B25" s="28" t="s">
        <v>65</v>
      </c>
      <c r="C25" s="29">
        <v>8.8826499651130916E-2</v>
      </c>
      <c r="D25" s="29">
        <v>9.3707813783418484E-2</v>
      </c>
      <c r="E25" s="29">
        <v>8.6497747542460451E-2</v>
      </c>
      <c r="F25" s="29">
        <v>0.12694142002949929</v>
      </c>
      <c r="G25" s="29">
        <v>0.11999046395167058</v>
      </c>
      <c r="H25" s="29">
        <v>0.1168567115338756</v>
      </c>
      <c r="I25" s="29">
        <v>0.11738377140686954</v>
      </c>
      <c r="J25" s="29">
        <v>0.16352975826466354</v>
      </c>
      <c r="K25" s="29">
        <v>0.1267605850843026</v>
      </c>
      <c r="L25" s="29">
        <v>0.10948536803476326</v>
      </c>
      <c r="M25" s="29">
        <v>0.1228787309115639</v>
      </c>
      <c r="N25" s="29">
        <v>0.12913366895418776</v>
      </c>
      <c r="O25" s="29">
        <v>0.14316417600664161</v>
      </c>
      <c r="P25" s="29">
        <v>0.14782076813015019</v>
      </c>
      <c r="Q25" s="29">
        <v>0.14985787340028081</v>
      </c>
      <c r="R25" s="29">
        <v>0.14025462185245044</v>
      </c>
      <c r="S25" s="29">
        <v>0.17734910044778884</v>
      </c>
      <c r="T25" s="29">
        <v>0.14157442966535058</v>
      </c>
      <c r="U25" s="29">
        <v>0.13169048912323464</v>
      </c>
      <c r="V25" s="29">
        <v>0.12213575333633625</v>
      </c>
      <c r="W25" s="29">
        <v>0.12405947665227028</v>
      </c>
      <c r="X25" s="29">
        <v>0.14638612009044089</v>
      </c>
      <c r="Y25" s="29">
        <v>0.15119661641185977</v>
      </c>
      <c r="Z25" s="29">
        <v>0.15795940754087068</v>
      </c>
      <c r="AA25" s="29">
        <v>0.15089936015650532</v>
      </c>
      <c r="AB25" s="29">
        <v>0.18078448831067892</v>
      </c>
      <c r="AC25" s="29">
        <v>0.14842021894844687</v>
      </c>
      <c r="AD25" s="29">
        <v>0.14441998913648288</v>
      </c>
      <c r="AE25" s="29">
        <v>0.13427728774188988</v>
      </c>
    </row>
    <row r="26" spans="1:31" s="27" customFormat="1" x14ac:dyDescent="0.35">
      <c r="A26" s="28" t="s">
        <v>130</v>
      </c>
      <c r="B26" s="28" t="s">
        <v>69</v>
      </c>
      <c r="C26" s="29">
        <v>0.3214160613815667</v>
      </c>
      <c r="D26" s="29">
        <v>0.36669546935152697</v>
      </c>
      <c r="E26" s="29">
        <v>0.3511684919599708</v>
      </c>
      <c r="F26" s="29">
        <v>0.34552422935052379</v>
      </c>
      <c r="G26" s="29">
        <v>0.37554312023044395</v>
      </c>
      <c r="H26" s="29">
        <v>0.38610231432788417</v>
      </c>
      <c r="I26" s="29">
        <v>0.38128976422349214</v>
      </c>
      <c r="J26" s="29">
        <v>0.33870315214856916</v>
      </c>
      <c r="K26" s="29">
        <v>0.30566439424380737</v>
      </c>
      <c r="L26" s="29">
        <v>0.32761686350071151</v>
      </c>
      <c r="M26" s="29">
        <v>0.34029404812807085</v>
      </c>
      <c r="N26" s="29">
        <v>0.33833101465283216</v>
      </c>
      <c r="O26" s="29">
        <v>0.32768559658394592</v>
      </c>
      <c r="P26" s="29">
        <v>0.3497477323674183</v>
      </c>
      <c r="Q26" s="29">
        <v>0.36609962591569623</v>
      </c>
      <c r="R26" s="29">
        <v>0.36599541948601821</v>
      </c>
      <c r="S26" s="29">
        <v>0.3308394828225113</v>
      </c>
      <c r="T26" s="29">
        <v>0.30326232178031481</v>
      </c>
      <c r="U26" s="29">
        <v>0.3252066469171202</v>
      </c>
      <c r="V26" s="29">
        <v>0.33491336635633367</v>
      </c>
      <c r="W26" s="29">
        <v>0.33365149990835025</v>
      </c>
      <c r="X26" s="29">
        <v>0.31748623734817094</v>
      </c>
      <c r="Y26" s="29">
        <v>0.33848350468218047</v>
      </c>
      <c r="Z26" s="29">
        <v>0.35232756915847463</v>
      </c>
      <c r="AA26" s="29">
        <v>0.3512029480294438</v>
      </c>
      <c r="AB26" s="29">
        <v>0.31673172397303428</v>
      </c>
      <c r="AC26" s="29">
        <v>0.29235851604412727</v>
      </c>
      <c r="AD26" s="29">
        <v>0.30760271518375937</v>
      </c>
      <c r="AE26" s="29">
        <v>0.30870249767363733</v>
      </c>
    </row>
    <row r="27" spans="1:31" s="27" customFormat="1" x14ac:dyDescent="0.35">
      <c r="A27" s="28" t="s">
        <v>130</v>
      </c>
      <c r="B27" s="28" t="s">
        <v>68</v>
      </c>
      <c r="C27" s="29">
        <v>0.28629391482326511</v>
      </c>
      <c r="D27" s="29">
        <v>0.28533028831268037</v>
      </c>
      <c r="E27" s="29">
        <v>0.28723693415720375</v>
      </c>
      <c r="F27" s="29">
        <v>0.27653109800844722</v>
      </c>
      <c r="G27" s="29">
        <v>0.2631625525864264</v>
      </c>
      <c r="H27" s="29">
        <v>0.28478263723479663</v>
      </c>
      <c r="I27" s="29">
        <v>0.28630015613190202</v>
      </c>
      <c r="J27" s="29">
        <v>0.2607369038107335</v>
      </c>
      <c r="K27" s="29">
        <v>0.26857524438400165</v>
      </c>
      <c r="L27" s="29">
        <v>0.28335060617404856</v>
      </c>
      <c r="M27" s="29">
        <v>0.28804733745671512</v>
      </c>
      <c r="N27" s="29">
        <v>0.28583719384802692</v>
      </c>
      <c r="O27" s="29">
        <v>0.2768900310768061</v>
      </c>
      <c r="P27" s="29">
        <v>0.26723895322448399</v>
      </c>
      <c r="Q27" s="29">
        <v>0.28754143729679399</v>
      </c>
      <c r="R27" s="29">
        <v>0.28658752911130969</v>
      </c>
      <c r="S27" s="29">
        <v>0.25917428730679137</v>
      </c>
      <c r="T27" s="29">
        <v>0.26669805947819186</v>
      </c>
      <c r="U27" s="29">
        <v>0.28195770273582632</v>
      </c>
      <c r="V27" s="29">
        <v>0.28527146285326271</v>
      </c>
      <c r="W27" s="29">
        <v>0.28208108941992738</v>
      </c>
      <c r="X27" s="29">
        <v>0.27255297259041072</v>
      </c>
      <c r="Y27" s="29">
        <v>0.26431147602374055</v>
      </c>
      <c r="Z27" s="29">
        <v>0.27965706676497848</v>
      </c>
      <c r="AA27" s="29">
        <v>0.27861447262773431</v>
      </c>
      <c r="AB27" s="29">
        <v>0.25026253010331695</v>
      </c>
      <c r="AC27" s="29">
        <v>0.25200185205481374</v>
      </c>
      <c r="AD27" s="29">
        <v>0.26478851748396831</v>
      </c>
      <c r="AE27" s="29">
        <v>0.26110910176500185</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t="s">
        <v>169</v>
      </c>
      <c r="V28" s="29" t="s">
        <v>169</v>
      </c>
      <c r="W28" s="29" t="s">
        <v>169</v>
      </c>
      <c r="X28" s="29" t="s">
        <v>169</v>
      </c>
      <c r="Y28" s="29" t="s">
        <v>169</v>
      </c>
      <c r="Z28" s="29" t="s">
        <v>169</v>
      </c>
      <c r="AA28" s="29" t="s">
        <v>169</v>
      </c>
      <c r="AB28" s="29" t="s">
        <v>169</v>
      </c>
      <c r="AC28" s="29" t="s">
        <v>169</v>
      </c>
      <c r="AD28" s="29" t="s">
        <v>169</v>
      </c>
      <c r="AE28" s="29" t="s">
        <v>169</v>
      </c>
    </row>
    <row r="29" spans="1:31" s="27" customFormat="1" x14ac:dyDescent="0.35">
      <c r="A29" s="28" t="s">
        <v>130</v>
      </c>
      <c r="B29" s="28" t="s">
        <v>73</v>
      </c>
      <c r="C29" s="29">
        <v>1.0592275970319582E-2</v>
      </c>
      <c r="D29" s="29">
        <v>3.7495118911719895E-2</v>
      </c>
      <c r="E29" s="29">
        <v>5.1566645897223172E-2</v>
      </c>
      <c r="F29" s="29">
        <v>0.63099068189934837</v>
      </c>
      <c r="G29" s="29">
        <v>0.22850224030731414</v>
      </c>
      <c r="H29" s="29">
        <v>0.23514530696936128</v>
      </c>
      <c r="I29" s="29">
        <v>0.24754692045300308</v>
      </c>
      <c r="J29" s="29">
        <v>0.27291085205567789</v>
      </c>
      <c r="K29" s="29">
        <v>0.24467475923970172</v>
      </c>
      <c r="L29" s="29">
        <v>0.26542581575056146</v>
      </c>
      <c r="M29" s="29">
        <v>0.26347232725841946</v>
      </c>
      <c r="N29" s="29">
        <v>0.27824936580027593</v>
      </c>
      <c r="O29" s="29">
        <v>0.25186516803938913</v>
      </c>
      <c r="P29" s="29">
        <v>0.25626112955068892</v>
      </c>
      <c r="Q29" s="29">
        <v>0.27049822573692994</v>
      </c>
      <c r="R29" s="29">
        <v>0.26386326729939252</v>
      </c>
      <c r="S29" s="29">
        <v>0.25756332316801395</v>
      </c>
      <c r="T29" s="29">
        <v>0.23971897690273827</v>
      </c>
      <c r="U29" s="29">
        <v>0.26000321925162606</v>
      </c>
      <c r="V29" s="29">
        <v>0.24735470923359199</v>
      </c>
      <c r="W29" s="29">
        <v>0.26755777789579394</v>
      </c>
      <c r="X29" s="29">
        <v>0.252258479581143</v>
      </c>
      <c r="Y29" s="29">
        <v>0.25273847361104024</v>
      </c>
      <c r="Z29" s="29">
        <v>0.27683953211983686</v>
      </c>
      <c r="AA29" s="29">
        <v>0.26920436077821019</v>
      </c>
      <c r="AB29" s="29">
        <v>0.26885934095167335</v>
      </c>
      <c r="AC29" s="29">
        <v>0.2539480104208684</v>
      </c>
      <c r="AD29" s="29">
        <v>0.27193717290281272</v>
      </c>
      <c r="AE29" s="29">
        <v>0.27584373729124756</v>
      </c>
    </row>
    <row r="30" spans="1:31" s="27" customFormat="1" x14ac:dyDescent="0.35">
      <c r="A30" s="28" t="s">
        <v>130</v>
      </c>
      <c r="B30" s="28" t="s">
        <v>56</v>
      </c>
      <c r="C30" s="29">
        <v>7.1973550282093041E-2</v>
      </c>
      <c r="D30" s="29">
        <v>8.8302747913708693E-2</v>
      </c>
      <c r="E30" s="29">
        <v>7.4047236261225141E-2</v>
      </c>
      <c r="F30" s="29">
        <v>9.2790729452104925E-2</v>
      </c>
      <c r="G30" s="29">
        <v>8.6184102206376859E-2</v>
      </c>
      <c r="H30" s="29">
        <v>8.566039511352537E-2</v>
      </c>
      <c r="I30" s="29">
        <v>8.1912069950686922E-2</v>
      </c>
      <c r="J30" s="29">
        <v>7.6802136523058076E-2</v>
      </c>
      <c r="K30" s="29">
        <v>6.9909880791666296E-2</v>
      </c>
      <c r="L30" s="29">
        <v>6.9597126898598746E-2</v>
      </c>
      <c r="M30" s="29">
        <v>6.6736950146053076E-2</v>
      </c>
      <c r="N30" s="29">
        <v>6.9176748603879776E-2</v>
      </c>
      <c r="O30" s="29">
        <v>6.8538751964107719E-2</v>
      </c>
      <c r="P30" s="29">
        <v>6.5562373701408425E-2</v>
      </c>
      <c r="Q30" s="29">
        <v>6.8053068077535347E-2</v>
      </c>
      <c r="R30" s="29">
        <v>6.7316132458530839E-2</v>
      </c>
      <c r="S30" s="29">
        <v>6.2657043646788646E-2</v>
      </c>
      <c r="T30" s="29">
        <v>6.0910334151784769E-2</v>
      </c>
      <c r="U30" s="29">
        <v>6.2015289259745698E-2</v>
      </c>
      <c r="V30" s="29">
        <v>5.9055057866536198E-2</v>
      </c>
      <c r="W30" s="29">
        <v>6.0535299510448518E-2</v>
      </c>
      <c r="X30" s="29">
        <v>5.8529865432603204E-2</v>
      </c>
      <c r="Y30" s="29">
        <v>5.8615975630163061E-2</v>
      </c>
      <c r="Z30" s="29">
        <v>6.0553649110551083E-2</v>
      </c>
      <c r="AA30" s="29">
        <v>5.8415058609183675E-2</v>
      </c>
      <c r="AB30" s="29">
        <v>5.5323776828470526E-2</v>
      </c>
      <c r="AC30" s="29">
        <v>5.2741893434517739E-2</v>
      </c>
      <c r="AD30" s="29">
        <v>5.4506162470165133E-2</v>
      </c>
      <c r="AE30" s="29">
        <v>4.967943210340782E-2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0.62176804133414687</v>
      </c>
      <c r="D34" s="29">
        <v>0.56703401745004778</v>
      </c>
      <c r="E34" s="29">
        <v>0.60383180475434262</v>
      </c>
      <c r="F34" s="29">
        <v>0.70756263094000904</v>
      </c>
      <c r="G34" s="29">
        <v>0.70899027570447493</v>
      </c>
      <c r="H34" s="29">
        <v>0.68894982556172513</v>
      </c>
      <c r="I34" s="29">
        <v>0.63091283414233901</v>
      </c>
      <c r="J34" s="29">
        <v>0.70791139094515276</v>
      </c>
      <c r="K34" s="29">
        <v>0.66498867737579426</v>
      </c>
      <c r="L34" s="29">
        <v>0.64124721647732141</v>
      </c>
      <c r="M34" s="29">
        <v>0.62691989494690059</v>
      </c>
      <c r="N34" s="29">
        <v>0.66851566546828334</v>
      </c>
      <c r="O34" s="29">
        <v>0.69709841893206759</v>
      </c>
      <c r="P34" s="29">
        <v>0.66965656274725616</v>
      </c>
      <c r="Q34" s="29">
        <v>0.66443651338276177</v>
      </c>
      <c r="R34" s="29">
        <v>0.66943241592208635</v>
      </c>
      <c r="S34" s="29">
        <v>0.70336065323994645</v>
      </c>
      <c r="T34" s="29">
        <v>0.70894344861372849</v>
      </c>
      <c r="U34" s="29">
        <v>0.66497936063683161</v>
      </c>
      <c r="V34" s="29">
        <v>0.67075681474032567</v>
      </c>
      <c r="W34" s="29">
        <v>0.64546745051709742</v>
      </c>
      <c r="X34" s="29">
        <v>0.68534639527269769</v>
      </c>
      <c r="Y34" s="29">
        <v>0.63748402563762263</v>
      </c>
      <c r="Z34" s="29">
        <v>0.6232432722871396</v>
      </c>
      <c r="AA34" s="29">
        <v>0.61846100185800568</v>
      </c>
      <c r="AB34" s="29">
        <v>0.61907159126482947</v>
      </c>
      <c r="AC34" s="29">
        <v>0.58651513434156977</v>
      </c>
      <c r="AD34" s="29">
        <v>0.56975767646836584</v>
      </c>
      <c r="AE34" s="29">
        <v>0.51044148126558497</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8.3303758271265071E-2</v>
      </c>
      <c r="D36" s="29">
        <v>8.3303758323534524E-2</v>
      </c>
      <c r="E36" s="29">
        <v>9.2980896595538487E-2</v>
      </c>
      <c r="F36" s="29">
        <v>0.10977208384649607</v>
      </c>
      <c r="G36" s="29">
        <v>9.1661977438662695E-2</v>
      </c>
      <c r="H36" s="29">
        <v>9.4566211611551446E-2</v>
      </c>
      <c r="I36" s="29">
        <v>9.7510246283306345E-2</v>
      </c>
      <c r="J36" s="29">
        <v>0.11233818394479796</v>
      </c>
      <c r="K36" s="29">
        <v>9.2748420031067452E-2</v>
      </c>
      <c r="L36" s="29">
        <v>9.8586378737409275E-2</v>
      </c>
      <c r="M36" s="29">
        <v>0.12195655017310124</v>
      </c>
      <c r="N36" s="29">
        <v>0.24900593337713098</v>
      </c>
      <c r="O36" s="29">
        <v>0.2883405473802918</v>
      </c>
      <c r="P36" s="29">
        <v>0.25546782488480069</v>
      </c>
      <c r="Q36" s="29">
        <v>0.24558156888679922</v>
      </c>
      <c r="R36" s="29">
        <v>0.28628886961290406</v>
      </c>
      <c r="S36" s="29">
        <v>0.4000347360114655</v>
      </c>
      <c r="T36" s="29">
        <v>0.37808388444238267</v>
      </c>
      <c r="U36" s="29">
        <v>0.33271297791942461</v>
      </c>
      <c r="V36" s="29">
        <v>0.35156035088843973</v>
      </c>
      <c r="W36" s="29">
        <v>0.37931488092014221</v>
      </c>
      <c r="X36" s="29">
        <v>0.42370020557333649</v>
      </c>
      <c r="Y36" s="29">
        <v>0.40031003087068284</v>
      </c>
      <c r="Z36" s="29">
        <v>0.37780573205445128</v>
      </c>
      <c r="AA36" s="29">
        <v>0.51700643035549287</v>
      </c>
      <c r="AB36" s="29">
        <v>0.60916013600104013</v>
      </c>
      <c r="AC36" s="29">
        <v>0.6108291209979515</v>
      </c>
      <c r="AD36" s="29">
        <v>0.60916013003023217</v>
      </c>
      <c r="AE36" s="29">
        <v>0.60916012649817985</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9.8940000543596307E-2</v>
      </c>
      <c r="K37" s="29">
        <v>9.8940000543596307E-2</v>
      </c>
      <c r="L37" s="29">
        <v>9.8940000543596307E-2</v>
      </c>
      <c r="M37" s="29">
        <v>9.9211064905414204E-2</v>
      </c>
      <c r="N37" s="29">
        <v>9.8940000543596307E-2</v>
      </c>
      <c r="O37" s="29">
        <v>0.11584317242878887</v>
      </c>
      <c r="P37" s="29">
        <v>0.10224164220482715</v>
      </c>
      <c r="Q37" s="29">
        <v>0.1047684415090237</v>
      </c>
      <c r="R37" s="29">
        <v>0.12325537616873233</v>
      </c>
      <c r="S37" s="29">
        <v>0.30537120841487281</v>
      </c>
      <c r="T37" s="29">
        <v>0.25399146553598606</v>
      </c>
      <c r="U37" s="29">
        <v>0.22907352141769952</v>
      </c>
      <c r="V37" s="29">
        <v>0.23949800228310505</v>
      </c>
      <c r="W37" s="29">
        <v>0.29249400684931509</v>
      </c>
      <c r="X37" s="29">
        <v>0.32646737062404868</v>
      </c>
      <c r="Y37" s="29">
        <v>0.3066101869971733</v>
      </c>
      <c r="Z37" s="29">
        <v>0.27674569199826049</v>
      </c>
      <c r="AA37" s="29">
        <v>0.35738579038921509</v>
      </c>
      <c r="AB37" s="29" t="s">
        <v>169</v>
      </c>
      <c r="AC37" s="29" t="s">
        <v>169</v>
      </c>
      <c r="AD37" s="29" t="s">
        <v>169</v>
      </c>
      <c r="AE37" s="29" t="s">
        <v>169</v>
      </c>
    </row>
    <row r="38" spans="1:31" s="27" customFormat="1" x14ac:dyDescent="0.35">
      <c r="A38" s="28" t="s">
        <v>131</v>
      </c>
      <c r="B38" s="28" t="s">
        <v>66</v>
      </c>
      <c r="C38" s="29">
        <v>2.1762907731478148E-9</v>
      </c>
      <c r="D38" s="29">
        <v>2.2511871907050119E-9</v>
      </c>
      <c r="E38" s="29">
        <v>3.4165275847282979E-5</v>
      </c>
      <c r="F38" s="29">
        <v>1.7781099414449545E-3</v>
      </c>
      <c r="G38" s="29">
        <v>3.510405688945409E-4</v>
      </c>
      <c r="H38" s="29">
        <v>6.5979350667202778E-4</v>
      </c>
      <c r="I38" s="29">
        <v>9.3397613305015639E-4</v>
      </c>
      <c r="J38" s="29">
        <v>3.2809978137752337E-3</v>
      </c>
      <c r="K38" s="29">
        <v>3.6960210602687133E-4</v>
      </c>
      <c r="L38" s="29">
        <v>2.8886430700730896E-4</v>
      </c>
      <c r="M38" s="29">
        <v>2.2330854499862116E-3</v>
      </c>
      <c r="N38" s="29">
        <v>1.5871887758601985E-2</v>
      </c>
      <c r="O38" s="29">
        <v>1.0695661520716415E-2</v>
      </c>
      <c r="P38" s="29">
        <v>7.4418700463805259E-3</v>
      </c>
      <c r="Q38" s="29">
        <v>7.2901895068995101E-3</v>
      </c>
      <c r="R38" s="29">
        <v>1.8500312816406437E-2</v>
      </c>
      <c r="S38" s="29">
        <v>8.9831185228821872E-2</v>
      </c>
      <c r="T38" s="29">
        <v>7.0830084318476358E-2</v>
      </c>
      <c r="U38" s="29">
        <v>0.10074104524091913</v>
      </c>
      <c r="V38" s="29">
        <v>0.10488901004764785</v>
      </c>
      <c r="W38" s="29">
        <v>0.10195324626552174</v>
      </c>
      <c r="X38" s="29">
        <v>0.13661629376107495</v>
      </c>
      <c r="Y38" s="29">
        <v>0.13361038842738562</v>
      </c>
      <c r="Z38" s="29">
        <v>0.13718609524618264</v>
      </c>
      <c r="AA38" s="29">
        <v>0.17022063716845817</v>
      </c>
      <c r="AB38" s="29">
        <v>0.18557532381538067</v>
      </c>
      <c r="AC38" s="29">
        <v>0.16846142530257263</v>
      </c>
      <c r="AD38" s="29">
        <v>0.15586535283214142</v>
      </c>
      <c r="AE38" s="29">
        <v>0.15731669334737472</v>
      </c>
    </row>
    <row r="39" spans="1:31" s="27" customFormat="1" x14ac:dyDescent="0.35">
      <c r="A39" s="28" t="s">
        <v>131</v>
      </c>
      <c r="B39" s="28" t="s">
        <v>65</v>
      </c>
      <c r="C39" s="29">
        <v>0.51157687289659581</v>
      </c>
      <c r="D39" s="29">
        <v>0.50999535827299391</v>
      </c>
      <c r="E39" s="29">
        <v>0.51010604542058124</v>
      </c>
      <c r="F39" s="29">
        <v>0.50578645270744538</v>
      </c>
      <c r="G39" s="29">
        <v>0.50367239335589664</v>
      </c>
      <c r="H39" s="29">
        <v>0.50155833400434646</v>
      </c>
      <c r="I39" s="29">
        <v>0.50145757177186812</v>
      </c>
      <c r="J39" s="29">
        <v>0.49746691696217399</v>
      </c>
      <c r="K39" s="29">
        <v>0.49521617842120685</v>
      </c>
      <c r="L39" s="29">
        <v>0.48346177562179554</v>
      </c>
      <c r="M39" s="29">
        <v>0.49338184437516724</v>
      </c>
      <c r="N39" s="29">
        <v>0.48940898699814933</v>
      </c>
      <c r="O39" s="29">
        <v>0.48728850828641362</v>
      </c>
      <c r="P39" s="29">
        <v>0.48517432908683339</v>
      </c>
      <c r="Q39" s="29">
        <v>0.4840664239216888</v>
      </c>
      <c r="R39" s="29">
        <v>0.4807845428797517</v>
      </c>
      <c r="S39" s="29">
        <v>0.41250351113878342</v>
      </c>
      <c r="T39" s="29">
        <v>0.41342368894423687</v>
      </c>
      <c r="U39" s="29">
        <v>0.41069299155942995</v>
      </c>
      <c r="V39" s="29">
        <v>0.4090115193026152</v>
      </c>
      <c r="W39" s="29">
        <v>0.40918610765186109</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0.36020039088908479</v>
      </c>
      <c r="D40" s="29">
        <v>0.34941079659363733</v>
      </c>
      <c r="E40" s="29">
        <v>0.34765474434152122</v>
      </c>
      <c r="F40" s="29">
        <v>0.3423185512530374</v>
      </c>
      <c r="G40" s="29">
        <v>0.41898674921998202</v>
      </c>
      <c r="H40" s="29">
        <v>0.43005970425007534</v>
      </c>
      <c r="I40" s="29">
        <v>0.45396801180537621</v>
      </c>
      <c r="J40" s="29">
        <v>0.45358955239605159</v>
      </c>
      <c r="K40" s="29">
        <v>0.43031108441323551</v>
      </c>
      <c r="L40" s="29">
        <v>0.44057428800705156</v>
      </c>
      <c r="M40" s="29">
        <v>0.41681290322681136</v>
      </c>
      <c r="N40" s="29">
        <v>0.39674307308046175</v>
      </c>
      <c r="O40" s="29">
        <v>0.35101050630059427</v>
      </c>
      <c r="P40" s="29">
        <v>0.41964058237107343</v>
      </c>
      <c r="Q40" s="29">
        <v>0.41332243464352725</v>
      </c>
      <c r="R40" s="29">
        <v>0.43299306410897626</v>
      </c>
      <c r="S40" s="29">
        <v>0.42855477403617454</v>
      </c>
      <c r="T40" s="29">
        <v>0.42348628782098235</v>
      </c>
      <c r="U40" s="29">
        <v>0.43066403439307738</v>
      </c>
      <c r="V40" s="29">
        <v>0.40288793491589819</v>
      </c>
      <c r="W40" s="29">
        <v>0.37974120066993045</v>
      </c>
      <c r="X40" s="29">
        <v>0.32995846732994449</v>
      </c>
      <c r="Y40" s="29">
        <v>0.38854285437964758</v>
      </c>
      <c r="Z40" s="29">
        <v>0.39005776669938974</v>
      </c>
      <c r="AA40" s="29">
        <v>0.41600098007227415</v>
      </c>
      <c r="AB40" s="29">
        <v>0.41930348736262257</v>
      </c>
      <c r="AC40" s="29">
        <v>0.41654344119526854</v>
      </c>
      <c r="AD40" s="29">
        <v>0.41866701804832446</v>
      </c>
      <c r="AE40" s="29">
        <v>0.36426054308296152</v>
      </c>
    </row>
    <row r="41" spans="1:31" s="27" customFormat="1" x14ac:dyDescent="0.35">
      <c r="A41" s="28" t="s">
        <v>131</v>
      </c>
      <c r="B41" s="28" t="s">
        <v>68</v>
      </c>
      <c r="C41" s="29">
        <v>0.31430043883600661</v>
      </c>
      <c r="D41" s="29">
        <v>0.30433471795869438</v>
      </c>
      <c r="E41" s="29">
        <v>0.31010147674846356</v>
      </c>
      <c r="F41" s="29">
        <v>0.29642742240169423</v>
      </c>
      <c r="G41" s="29">
        <v>0.30069358346310998</v>
      </c>
      <c r="H41" s="29">
        <v>0.31492078892657499</v>
      </c>
      <c r="I41" s="29">
        <v>0.31866008843135701</v>
      </c>
      <c r="J41" s="29">
        <v>0.26615736073606278</v>
      </c>
      <c r="K41" s="29">
        <v>0.28832057781604947</v>
      </c>
      <c r="L41" s="29">
        <v>0.29984936565735681</v>
      </c>
      <c r="M41" s="29">
        <v>0.30464305096675742</v>
      </c>
      <c r="N41" s="29">
        <v>0.30922204563006539</v>
      </c>
      <c r="O41" s="29">
        <v>0.29574753310179763</v>
      </c>
      <c r="P41" s="29">
        <v>0.30044795169854938</v>
      </c>
      <c r="Q41" s="29">
        <v>0.3151548631233565</v>
      </c>
      <c r="R41" s="29">
        <v>0.317639633142762</v>
      </c>
      <c r="S41" s="29">
        <v>0.26489704764718058</v>
      </c>
      <c r="T41" s="29">
        <v>0.28723377180202792</v>
      </c>
      <c r="U41" s="29">
        <v>0.29933727772964097</v>
      </c>
      <c r="V41" s="29">
        <v>0.30247121955953382</v>
      </c>
      <c r="W41" s="29">
        <v>0.30537325772831614</v>
      </c>
      <c r="X41" s="29">
        <v>0.28220760429875347</v>
      </c>
      <c r="Y41" s="29">
        <v>0.28179747921835696</v>
      </c>
      <c r="Z41" s="29">
        <v>0.29097707083127822</v>
      </c>
      <c r="AA41" s="29">
        <v>0.29105274361733646</v>
      </c>
      <c r="AB41" s="29">
        <v>0.25113978204170745</v>
      </c>
      <c r="AC41" s="29">
        <v>0.26453200109640218</v>
      </c>
      <c r="AD41" s="29">
        <v>0.27169894813606904</v>
      </c>
      <c r="AE41" s="29">
        <v>0.26839068017801204</v>
      </c>
    </row>
    <row r="42" spans="1:31" s="27" customFormat="1" x14ac:dyDescent="0.35">
      <c r="A42" s="28" t="s">
        <v>131</v>
      </c>
      <c r="B42" s="28" t="s">
        <v>36</v>
      </c>
      <c r="C42" s="29" t="s">
        <v>169</v>
      </c>
      <c r="D42" s="29">
        <v>0.14728037407406391</v>
      </c>
      <c r="E42" s="29">
        <v>0.14994833232804794</v>
      </c>
      <c r="F42" s="29">
        <v>0.18220030865591894</v>
      </c>
      <c r="G42" s="29">
        <v>0.18451030905713467</v>
      </c>
      <c r="H42" s="29">
        <v>0.17937247805848744</v>
      </c>
      <c r="I42" s="29">
        <v>0.17498456996963471</v>
      </c>
      <c r="J42" s="29">
        <v>0.16978135690644922</v>
      </c>
      <c r="K42" s="29">
        <v>0.16446758277111873</v>
      </c>
      <c r="L42" s="29">
        <v>0.16498448719805936</v>
      </c>
      <c r="M42" s="29">
        <v>0.16223956269880135</v>
      </c>
      <c r="N42" s="29">
        <v>0.16544178192357306</v>
      </c>
      <c r="O42" s="29">
        <v>0.1646441755302506</v>
      </c>
      <c r="P42" s="29">
        <v>0.16372142789897204</v>
      </c>
      <c r="Q42" s="29">
        <v>0.1629809706558219</v>
      </c>
      <c r="R42" s="29">
        <v>0.16354744845936073</v>
      </c>
      <c r="S42" s="29">
        <v>0.15162101011703177</v>
      </c>
      <c r="T42" s="29">
        <v>0.15165609966943039</v>
      </c>
      <c r="U42" s="29">
        <v>0.15579011392957767</v>
      </c>
      <c r="V42" s="29" t="s">
        <v>169</v>
      </c>
      <c r="W42" s="29" t="s">
        <v>169</v>
      </c>
      <c r="X42" s="29" t="s">
        <v>169</v>
      </c>
      <c r="Y42" s="29" t="s">
        <v>169</v>
      </c>
      <c r="Z42" s="29">
        <v>0.15819423034716104</v>
      </c>
      <c r="AA42" s="29">
        <v>0.15344889600168704</v>
      </c>
      <c r="AB42" s="29">
        <v>0.14750482369042456</v>
      </c>
      <c r="AC42" s="29">
        <v>0.14768376611921047</v>
      </c>
      <c r="AD42" s="29">
        <v>0.14608125438248737</v>
      </c>
      <c r="AE42" s="29">
        <v>0.1491129003798059</v>
      </c>
    </row>
    <row r="43" spans="1:31" s="27" customFormat="1" x14ac:dyDescent="0.35">
      <c r="A43" s="28" t="s">
        <v>131</v>
      </c>
      <c r="B43" s="28" t="s">
        <v>73</v>
      </c>
      <c r="C43" s="29">
        <v>5.9573592085235714E-3</v>
      </c>
      <c r="D43" s="29">
        <v>1.4922380437394855E-2</v>
      </c>
      <c r="E43" s="29">
        <v>2.3581910463681608E-2</v>
      </c>
      <c r="F43" s="29">
        <v>0.10121221621339022</v>
      </c>
      <c r="G43" s="29">
        <v>9.8982990435035653E-2</v>
      </c>
      <c r="H43" s="29">
        <v>8.7633115451145549E-2</v>
      </c>
      <c r="I43" s="29">
        <v>8.271829215891012E-2</v>
      </c>
      <c r="J43" s="29">
        <v>0.11520980302363515</v>
      </c>
      <c r="K43" s="29">
        <v>9.2547872863007696E-2</v>
      </c>
      <c r="L43" s="29">
        <v>0.10281219553417849</v>
      </c>
      <c r="M43" s="29">
        <v>0.10724074831027075</v>
      </c>
      <c r="N43" s="29">
        <v>0.14116763145916447</v>
      </c>
      <c r="O43" s="29">
        <v>0.13318039979167404</v>
      </c>
      <c r="P43" s="29">
        <v>0.1248109769512051</v>
      </c>
      <c r="Q43" s="29">
        <v>0.13637117817953887</v>
      </c>
      <c r="R43" s="29">
        <v>0.13095086069378994</v>
      </c>
      <c r="S43" s="29">
        <v>0.19072890252047653</v>
      </c>
      <c r="T43" s="29">
        <v>0.1951187272102394</v>
      </c>
      <c r="U43" s="29">
        <v>0.20359046051220386</v>
      </c>
      <c r="V43" s="29">
        <v>0.19146272034151945</v>
      </c>
      <c r="W43" s="29">
        <v>0.21383909068030399</v>
      </c>
      <c r="X43" s="29">
        <v>0.22443387579178148</v>
      </c>
      <c r="Y43" s="29">
        <v>0.21747360294927787</v>
      </c>
      <c r="Z43" s="29">
        <v>0.22869245888704889</v>
      </c>
      <c r="AA43" s="29">
        <v>0.22046955992219622</v>
      </c>
      <c r="AB43" s="29">
        <v>0.19050252074701698</v>
      </c>
      <c r="AC43" s="29">
        <v>0.19611458201137197</v>
      </c>
      <c r="AD43" s="29">
        <v>0.20712732665198513</v>
      </c>
      <c r="AE43" s="29">
        <v>0.18170012255359388</v>
      </c>
    </row>
    <row r="44" spans="1:31" s="27" customFormat="1" x14ac:dyDescent="0.35">
      <c r="A44" s="28" t="s">
        <v>131</v>
      </c>
      <c r="B44" s="28" t="s">
        <v>56</v>
      </c>
      <c r="C44" s="29">
        <v>6.8012680459113892E-2</v>
      </c>
      <c r="D44" s="29">
        <v>7.8378737337593457E-2</v>
      </c>
      <c r="E44" s="29">
        <v>7.5692127623008462E-2</v>
      </c>
      <c r="F44" s="29">
        <v>9.6006095477915082E-2</v>
      </c>
      <c r="G44" s="29">
        <v>9.7730471610365965E-2</v>
      </c>
      <c r="H44" s="29">
        <v>9.3334483734679799E-2</v>
      </c>
      <c r="I44" s="29">
        <v>8.6478008935581524E-2</v>
      </c>
      <c r="J44" s="29">
        <v>8.2563980116484845E-2</v>
      </c>
      <c r="K44" s="29">
        <v>7.6000716301188168E-2</v>
      </c>
      <c r="L44" s="29">
        <v>7.4807471470364165E-2</v>
      </c>
      <c r="M44" s="29">
        <v>7.0667403928361711E-2</v>
      </c>
      <c r="N44" s="29">
        <v>7.259216090388812E-2</v>
      </c>
      <c r="O44" s="29">
        <v>7.2914425925917264E-2</v>
      </c>
      <c r="P44" s="29">
        <v>7.1763452333315408E-2</v>
      </c>
      <c r="Q44" s="29">
        <v>7.1315537189967956E-2</v>
      </c>
      <c r="R44" s="29">
        <v>7.0561955150620137E-2</v>
      </c>
      <c r="S44" s="29">
        <v>6.5429668566434798E-2</v>
      </c>
      <c r="T44" s="29">
        <v>6.4907554363757336E-2</v>
      </c>
      <c r="U44" s="29">
        <v>6.4467024502029749E-2</v>
      </c>
      <c r="V44" s="29">
        <v>6.3876957797282516E-2</v>
      </c>
      <c r="W44" s="29">
        <v>6.4931103648672397E-2</v>
      </c>
      <c r="X44" s="29">
        <v>6.3903589067218519E-2</v>
      </c>
      <c r="Y44" s="29">
        <v>6.2741685828060417E-2</v>
      </c>
      <c r="Z44" s="29">
        <v>6.2275659420610252E-2</v>
      </c>
      <c r="AA44" s="29">
        <v>5.7326898295884755E-2</v>
      </c>
      <c r="AB44" s="29">
        <v>4.9747716329895109E-2</v>
      </c>
      <c r="AC44" s="29">
        <v>5.047687227307103E-2</v>
      </c>
      <c r="AD44" s="29">
        <v>4.751116228634826E-2</v>
      </c>
      <c r="AE44" s="29">
        <v>3.7128035035098469E-2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0.7082974471168052</v>
      </c>
      <c r="D49" s="29">
        <v>0.67148485953422754</v>
      </c>
      <c r="E49" s="29">
        <v>0.67940930973012648</v>
      </c>
      <c r="F49" s="29">
        <v>0.68385438783652908</v>
      </c>
      <c r="G49" s="29">
        <v>0.71970254396348443</v>
      </c>
      <c r="H49" s="29">
        <v>0.74097612255087786</v>
      </c>
      <c r="I49" s="29">
        <v>0.71813639557264264</v>
      </c>
      <c r="J49" s="29">
        <v>0.70650044161171899</v>
      </c>
      <c r="K49" s="29">
        <v>0.69065531780422662</v>
      </c>
      <c r="L49" s="29">
        <v>0.73275657505516167</v>
      </c>
      <c r="M49" s="29">
        <v>0.71472839403911248</v>
      </c>
      <c r="N49" s="29">
        <v>0.70387828110901485</v>
      </c>
      <c r="O49" s="29">
        <v>0.72018887909113283</v>
      </c>
      <c r="P49" s="29">
        <v>0.70186181746096854</v>
      </c>
      <c r="Q49" s="29">
        <v>0.74078974585076407</v>
      </c>
      <c r="R49" s="29">
        <v>0.69646436578896997</v>
      </c>
      <c r="S49" s="29">
        <v>0.61723230251825112</v>
      </c>
      <c r="T49" s="29">
        <v>0.65320259481037835</v>
      </c>
      <c r="U49" s="29">
        <v>0.5762911642468489</v>
      </c>
      <c r="V49" s="29">
        <v>0.61127775954939434</v>
      </c>
      <c r="W49" s="29">
        <v>0.67882962841440408</v>
      </c>
      <c r="X49" s="29">
        <v>0.67022169018128119</v>
      </c>
      <c r="Y49" s="29">
        <v>0.63447984852213379</v>
      </c>
      <c r="Z49" s="29">
        <v>0.62535618830831452</v>
      </c>
      <c r="AA49" s="29">
        <v>0.61814443031744726</v>
      </c>
      <c r="AB49" s="29">
        <v>0.63507829888168865</v>
      </c>
      <c r="AC49" s="29">
        <v>0.64273237904673952</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1.6749529680365296E-3</v>
      </c>
      <c r="D51" s="29">
        <v>5.508974200913242E-4</v>
      </c>
      <c r="E51" s="29">
        <v>1.8919716894977168E-3</v>
      </c>
      <c r="F51" s="29">
        <v>2.7846381278538814E-3</v>
      </c>
      <c r="G51" s="29">
        <v>7.3939520547944976E-4</v>
      </c>
      <c r="H51" s="29">
        <v>2.7767584474885846E-3</v>
      </c>
      <c r="I51" s="29">
        <v>1.9562968036529681E-3</v>
      </c>
      <c r="J51" s="29">
        <v>4.3531657534246577E-3</v>
      </c>
      <c r="K51" s="29">
        <v>1.781617123287671E-9</v>
      </c>
      <c r="L51" s="29">
        <v>2.0317192922374429E-4</v>
      </c>
      <c r="M51" s="29">
        <v>2.153183333333331E-9</v>
      </c>
      <c r="N51" s="29">
        <v>1.0135842465753424E-2</v>
      </c>
      <c r="O51" s="29">
        <v>5.1686436073059361E-3</v>
      </c>
      <c r="P51" s="29">
        <v>1.8194924657534247E-2</v>
      </c>
      <c r="Q51" s="29">
        <v>1.3948541552511415E-2</v>
      </c>
      <c r="R51" s="29">
        <v>1.1263114840182649E-2</v>
      </c>
      <c r="S51" s="29">
        <v>6.5221205479452052E-2</v>
      </c>
      <c r="T51" s="29">
        <v>5.454890867579909E-2</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3.9934298638008884E-4</v>
      </c>
      <c r="D52" s="29">
        <v>2.1429128394616674E-9</v>
      </c>
      <c r="E52" s="29">
        <v>4.1020888388933489E-4</v>
      </c>
      <c r="F52" s="29">
        <v>1.1698274027096252E-4</v>
      </c>
      <c r="G52" s="29">
        <v>2.886599471280942E-9</v>
      </c>
      <c r="H52" s="29">
        <v>2.8142978756875146E-4</v>
      </c>
      <c r="I52" s="29">
        <v>2.6930287354616018E-4</v>
      </c>
      <c r="J52" s="29">
        <v>2.3202040001550106E-5</v>
      </c>
      <c r="K52" s="29">
        <v>3.3481528478731052E-9</v>
      </c>
      <c r="L52" s="29">
        <v>3.3876295061283335E-9</v>
      </c>
      <c r="M52" s="29">
        <v>3.6851177781783227E-9</v>
      </c>
      <c r="N52" s="29">
        <v>2.299477067776068E-3</v>
      </c>
      <c r="O52" s="29">
        <v>1.4289597403467549E-3</v>
      </c>
      <c r="P52" s="29">
        <v>1.3299084525448702E-3</v>
      </c>
      <c r="Q52" s="29">
        <v>1.9963570498099346E-3</v>
      </c>
      <c r="R52" s="29">
        <v>8.4593879134673496E-4</v>
      </c>
      <c r="S52" s="29">
        <v>5.3969515089359148E-3</v>
      </c>
      <c r="T52" s="29">
        <v>1.6574703843455537E-3</v>
      </c>
      <c r="U52" s="29">
        <v>4.1386229208445008E-2</v>
      </c>
      <c r="V52" s="29">
        <v>4.328440723806555E-2</v>
      </c>
      <c r="W52" s="29">
        <v>1.9791824935860416E-2</v>
      </c>
      <c r="X52" s="29">
        <v>1.3020167441858797E-2</v>
      </c>
      <c r="Y52" s="29">
        <v>5.0243637694683665E-2</v>
      </c>
      <c r="Z52" s="29">
        <v>1.7050810284751736E-2</v>
      </c>
      <c r="AA52" s="29">
        <v>1.8744317696094862E-2</v>
      </c>
      <c r="AB52" s="29">
        <v>1.4255448327766693E-2</v>
      </c>
      <c r="AC52" s="29">
        <v>2.2983707906003445E-2</v>
      </c>
      <c r="AD52" s="29">
        <v>0.18219730804674744</v>
      </c>
      <c r="AE52" s="29">
        <v>0.19089103832203327</v>
      </c>
    </row>
    <row r="53" spans="1:31" s="27" customFormat="1" x14ac:dyDescent="0.35">
      <c r="A53" s="28" t="s">
        <v>132</v>
      </c>
      <c r="B53" s="28" t="s">
        <v>65</v>
      </c>
      <c r="C53" s="29">
        <v>0.14064168986811698</v>
      </c>
      <c r="D53" s="29">
        <v>0.1410468482038682</v>
      </c>
      <c r="E53" s="29">
        <v>0.1275337678332211</v>
      </c>
      <c r="F53" s="29">
        <v>0.15740079800642434</v>
      </c>
      <c r="G53" s="29">
        <v>0.16059668625671608</v>
      </c>
      <c r="H53" s="29">
        <v>0.1518942492298764</v>
      </c>
      <c r="I53" s="29">
        <v>0.15397136354563429</v>
      </c>
      <c r="J53" s="29">
        <v>0.19309687901909817</v>
      </c>
      <c r="K53" s="29">
        <v>0.16042886944631354</v>
      </c>
      <c r="L53" s="29">
        <v>0.13702632243122384</v>
      </c>
      <c r="M53" s="29">
        <v>0.13779761076506139</v>
      </c>
      <c r="N53" s="29">
        <v>0.12428576320939333</v>
      </c>
      <c r="O53" s="29">
        <v>0.1524235383086297</v>
      </c>
      <c r="P53" s="29">
        <v>0.15692410718144051</v>
      </c>
      <c r="Q53" s="29">
        <v>0.14845201240428749</v>
      </c>
      <c r="R53" s="29">
        <v>0.14886675155002149</v>
      </c>
      <c r="S53" s="29">
        <v>0.18680343757009307</v>
      </c>
      <c r="T53" s="29">
        <v>0.15509366595261762</v>
      </c>
      <c r="U53" s="29">
        <v>0.13322892372021619</v>
      </c>
      <c r="V53" s="29">
        <v>0.13296717997946339</v>
      </c>
      <c r="W53" s="29">
        <v>0.12058868870135661</v>
      </c>
      <c r="X53" s="29">
        <v>0.14744572758925095</v>
      </c>
      <c r="Y53" s="29">
        <v>0.15258046849438539</v>
      </c>
      <c r="Z53" s="29">
        <v>0.14370070190817774</v>
      </c>
      <c r="AA53" s="29">
        <v>0.14450039313854396</v>
      </c>
      <c r="AB53" s="29">
        <v>0.18109131566113321</v>
      </c>
      <c r="AC53" s="29">
        <v>0.15051938648368896</v>
      </c>
      <c r="AD53" s="29">
        <v>0.1289951676677758</v>
      </c>
      <c r="AE53" s="29">
        <v>0.12914811769874537</v>
      </c>
    </row>
    <row r="54" spans="1:31" s="27" customFormat="1" x14ac:dyDescent="0.35">
      <c r="A54" s="28" t="s">
        <v>132</v>
      </c>
      <c r="B54" s="28" t="s">
        <v>69</v>
      </c>
      <c r="C54" s="29">
        <v>0.35802209831357301</v>
      </c>
      <c r="D54" s="29">
        <v>0.3633892220477043</v>
      </c>
      <c r="E54" s="29">
        <v>0.31252882787093939</v>
      </c>
      <c r="F54" s="29">
        <v>0.32292211964144846</v>
      </c>
      <c r="G54" s="29">
        <v>0.331751705832805</v>
      </c>
      <c r="H54" s="29">
        <v>0.34365880263953608</v>
      </c>
      <c r="I54" s="29">
        <v>0.35709913599623688</v>
      </c>
      <c r="J54" s="29">
        <v>0.3224302730887893</v>
      </c>
      <c r="K54" s="29">
        <v>0.32429142815170336</v>
      </c>
      <c r="L54" s="29">
        <v>0.31305776726758172</v>
      </c>
      <c r="M54" s="29">
        <v>0.34653292492805465</v>
      </c>
      <c r="N54" s="29">
        <v>0.30999201746438332</v>
      </c>
      <c r="O54" s="29">
        <v>0.32001568106382666</v>
      </c>
      <c r="P54" s="29">
        <v>0.32294166011413528</v>
      </c>
      <c r="Q54" s="29">
        <v>0.33793722492525369</v>
      </c>
      <c r="R54" s="29">
        <v>0.34231457322972392</v>
      </c>
      <c r="S54" s="29">
        <v>0.32023102055826252</v>
      </c>
      <c r="T54" s="29">
        <v>0.34177504054125823</v>
      </c>
      <c r="U54" s="29">
        <v>0.32362768706254258</v>
      </c>
      <c r="V54" s="29">
        <v>0.33257133026613939</v>
      </c>
      <c r="W54" s="29">
        <v>0.29032049262018317</v>
      </c>
      <c r="X54" s="29">
        <v>0.28715800067116282</v>
      </c>
      <c r="Y54" s="29">
        <v>0.30327517859850245</v>
      </c>
      <c r="Z54" s="29">
        <v>0.31960760721586995</v>
      </c>
      <c r="AA54" s="29">
        <v>0.32642956809317303</v>
      </c>
      <c r="AB54" s="29">
        <v>0.31285533365391266</v>
      </c>
      <c r="AC54" s="29">
        <v>0.31650100495491296</v>
      </c>
      <c r="AD54" s="29">
        <v>0.30021436067741075</v>
      </c>
      <c r="AE54" s="29">
        <v>0.30449250113223381</v>
      </c>
    </row>
    <row r="55" spans="1:31" s="27" customFormat="1" x14ac:dyDescent="0.35">
      <c r="A55" s="28" t="s">
        <v>132</v>
      </c>
      <c r="B55" s="28" t="s">
        <v>68</v>
      </c>
      <c r="C55" s="29">
        <v>0.27589073027287675</v>
      </c>
      <c r="D55" s="29">
        <v>0.27385117159612032</v>
      </c>
      <c r="E55" s="29">
        <v>0.28404741307299081</v>
      </c>
      <c r="F55" s="29">
        <v>0.27266434071057133</v>
      </c>
      <c r="G55" s="29">
        <v>0.25897690698717246</v>
      </c>
      <c r="H55" s="29">
        <v>0.2720675983573323</v>
      </c>
      <c r="I55" s="29">
        <v>0.27859720615232575</v>
      </c>
      <c r="J55" s="29">
        <v>0.26088861968569715</v>
      </c>
      <c r="K55" s="29">
        <v>0.27047966769613374</v>
      </c>
      <c r="L55" s="29">
        <v>0.27589280486025175</v>
      </c>
      <c r="M55" s="29">
        <v>0.27430594530967167</v>
      </c>
      <c r="N55" s="29">
        <v>0.28475033870850919</v>
      </c>
      <c r="O55" s="29">
        <v>0.2724579011906415</v>
      </c>
      <c r="P55" s="29">
        <v>0.25897716698695461</v>
      </c>
      <c r="Q55" s="29">
        <v>0.27360206079114135</v>
      </c>
      <c r="R55" s="29">
        <v>0.27803664988646049</v>
      </c>
      <c r="S55" s="29">
        <v>0.25974875819580667</v>
      </c>
      <c r="T55" s="29">
        <v>0.26880700776619376</v>
      </c>
      <c r="U55" s="29">
        <v>0.2751065011229023</v>
      </c>
      <c r="V55" s="29">
        <v>0.27300741903374415</v>
      </c>
      <c r="W55" s="29">
        <v>0.28306014389804052</v>
      </c>
      <c r="X55" s="29">
        <v>0.27197831088953561</v>
      </c>
      <c r="Y55" s="29">
        <v>0.25920906084898993</v>
      </c>
      <c r="Z55" s="29">
        <v>0.27655002213572083</v>
      </c>
      <c r="AA55" s="29">
        <v>0.28273539638266471</v>
      </c>
      <c r="AB55" s="29">
        <v>0.26234314857066188</v>
      </c>
      <c r="AC55" s="29">
        <v>0.24446201488665351</v>
      </c>
      <c r="AD55" s="29">
        <v>0.20608886239183613</v>
      </c>
      <c r="AE55" s="29">
        <v>0.21075296249921435</v>
      </c>
    </row>
    <row r="56" spans="1:31" s="27" customFormat="1" x14ac:dyDescent="0.35">
      <c r="A56" s="28" t="s">
        <v>132</v>
      </c>
      <c r="B56" s="28" t="s">
        <v>36</v>
      </c>
      <c r="C56" s="29">
        <v>0.23411816997874207</v>
      </c>
      <c r="D56" s="29">
        <v>5.1040876810445571E-2</v>
      </c>
      <c r="E56" s="29">
        <v>4.9640352425604412E-2</v>
      </c>
      <c r="F56" s="29">
        <v>5.6032100111668322E-2</v>
      </c>
      <c r="G56" s="29">
        <v>5.0014257895730989E-2</v>
      </c>
      <c r="H56" s="29">
        <v>5.1388280417182526E-2</v>
      </c>
      <c r="I56" s="29">
        <v>5.170247645626172E-2</v>
      </c>
      <c r="J56" s="29">
        <v>4.7262071072984822E-2</v>
      </c>
      <c r="K56" s="29">
        <v>4.4400798791910737E-2</v>
      </c>
      <c r="L56" s="29">
        <v>4.5114053297135144E-2</v>
      </c>
      <c r="M56" s="29">
        <v>4.3634658650064523E-2</v>
      </c>
      <c r="N56" s="29">
        <v>4.4965253859666141E-2</v>
      </c>
      <c r="O56" s="29">
        <v>4.0992324669006854E-2</v>
      </c>
      <c r="P56" s="29">
        <v>3.6498232625920342E-2</v>
      </c>
      <c r="Q56" s="29">
        <v>4.1502758691862873E-2</v>
      </c>
      <c r="R56" s="29">
        <v>4.1665639733971888E-2</v>
      </c>
      <c r="S56" s="29">
        <v>3.7163799434458349E-2</v>
      </c>
      <c r="T56" s="29">
        <v>3.6714949032527845E-2</v>
      </c>
      <c r="U56" s="29">
        <v>4.0116372081277697E-2</v>
      </c>
      <c r="V56" s="29">
        <v>3.6750084727401648E-2</v>
      </c>
      <c r="W56" s="29">
        <v>1.4926679063471233E-2</v>
      </c>
      <c r="X56" s="29" t="s">
        <v>169</v>
      </c>
      <c r="Y56" s="29" t="s">
        <v>169</v>
      </c>
      <c r="Z56" s="29" t="s">
        <v>169</v>
      </c>
      <c r="AA56" s="29" t="s">
        <v>169</v>
      </c>
      <c r="AB56" s="29" t="s">
        <v>169</v>
      </c>
      <c r="AC56" s="29" t="s">
        <v>169</v>
      </c>
      <c r="AD56" s="29" t="s">
        <v>169</v>
      </c>
      <c r="AE56" s="29" t="s">
        <v>169</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t="s">
        <v>169</v>
      </c>
      <c r="T57" s="29" t="s">
        <v>169</v>
      </c>
      <c r="U57" s="29" t="s">
        <v>169</v>
      </c>
      <c r="V57" s="29" t="s">
        <v>169</v>
      </c>
      <c r="W57" s="29">
        <v>0.29238131853452176</v>
      </c>
      <c r="X57" s="29">
        <v>0.27634062667811432</v>
      </c>
      <c r="Y57" s="29">
        <v>0.25689398235814381</v>
      </c>
      <c r="Z57" s="29">
        <v>0.28026765450949437</v>
      </c>
      <c r="AA57" s="29">
        <v>0.27344966981601659</v>
      </c>
      <c r="AB57" s="29">
        <v>0.27089516636962341</v>
      </c>
      <c r="AC57" s="29">
        <v>0.27152912060220169</v>
      </c>
      <c r="AD57" s="29">
        <v>0.27564590483211138</v>
      </c>
      <c r="AE57" s="29">
        <v>0.26765400474253948</v>
      </c>
    </row>
    <row r="58" spans="1:31" s="27" customFormat="1" x14ac:dyDescent="0.35">
      <c r="A58" s="28" t="s">
        <v>132</v>
      </c>
      <c r="B58" s="28" t="s">
        <v>56</v>
      </c>
      <c r="C58" s="29">
        <v>8.4380283503274048E-2</v>
      </c>
      <c r="D58" s="29">
        <v>9.3054516235725956E-2</v>
      </c>
      <c r="E58" s="29">
        <v>8.7481978038499192E-2</v>
      </c>
      <c r="F58" s="29">
        <v>9.9019054065087625E-2</v>
      </c>
      <c r="G58" s="29">
        <v>9.2098469132841337E-2</v>
      </c>
      <c r="H58" s="29">
        <v>9.1456701597871018E-2</v>
      </c>
      <c r="I58" s="29">
        <v>8.2784386229723228E-2</v>
      </c>
      <c r="J58" s="29">
        <v>7.5527340390702219E-2</v>
      </c>
      <c r="K58" s="29">
        <v>6.7526180448339052E-2</v>
      </c>
      <c r="L58" s="29">
        <v>6.7348416076882495E-2</v>
      </c>
      <c r="M58" s="29">
        <v>6.390886779351912E-2</v>
      </c>
      <c r="N58" s="29">
        <v>6.6859584387273699E-2</v>
      </c>
      <c r="O58" s="29">
        <v>6.5304182554492565E-2</v>
      </c>
      <c r="P58" s="29">
        <v>6.1237176303657416E-2</v>
      </c>
      <c r="Q58" s="29">
        <v>6.4900449496412008E-2</v>
      </c>
      <c r="R58" s="29">
        <v>6.5497168353267868E-2</v>
      </c>
      <c r="S58" s="29">
        <v>5.999608514778762E-2</v>
      </c>
      <c r="T58" s="29">
        <v>5.8813546748233768E-2</v>
      </c>
      <c r="U58" s="29">
        <v>6.0028742466196855E-2</v>
      </c>
      <c r="V58" s="29">
        <v>5.6376186158167613E-2</v>
      </c>
      <c r="W58" s="29">
        <v>5.8113283116667934E-2</v>
      </c>
      <c r="X58" s="29">
        <v>5.4846471474010179E-2</v>
      </c>
      <c r="Y58" s="29">
        <v>5.1525131548272769E-2</v>
      </c>
      <c r="Z58" s="29">
        <v>5.6207310817159635E-2</v>
      </c>
      <c r="AA58" s="29">
        <v>5.3656166386266281E-2</v>
      </c>
      <c r="AB58" s="29">
        <v>4.9896985843272228E-2</v>
      </c>
      <c r="AC58" s="29">
        <v>4.9162398852570163E-2</v>
      </c>
      <c r="AD58" s="29">
        <v>5.041456457240584E-2</v>
      </c>
      <c r="AE58" s="29">
        <v>4.3462730358950333E-2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0.17949788267695141</v>
      </c>
      <c r="D64" s="29">
        <v>0.17949788265726924</v>
      </c>
      <c r="E64" s="29">
        <v>0.12113424253484777</v>
      </c>
      <c r="F64" s="29">
        <v>9.7000001094103422E-2</v>
      </c>
      <c r="G64" s="29">
        <v>9.7000001154779206E-2</v>
      </c>
      <c r="H64" s="29">
        <v>9.7000001127490479E-2</v>
      </c>
      <c r="I64" s="29">
        <v>9.726576069042607E-2</v>
      </c>
      <c r="J64" s="29">
        <v>9.7000001893069968E-2</v>
      </c>
      <c r="K64" s="29">
        <v>9.7000001860321011E-2</v>
      </c>
      <c r="L64" s="29">
        <v>9.7000001991150483E-2</v>
      </c>
      <c r="M64" s="29">
        <v>9.7265762130911246E-2</v>
      </c>
      <c r="N64" s="29">
        <v>0.21290585629087447</v>
      </c>
      <c r="O64" s="29">
        <v>0.21501306731958292</v>
      </c>
      <c r="P64" s="29">
        <v>0.27656961497055832</v>
      </c>
      <c r="Q64" s="29">
        <v>0.1962199199671798</v>
      </c>
      <c r="R64" s="29">
        <v>0.19977880182206736</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9.3081021689497709E-2</v>
      </c>
      <c r="D65" s="29">
        <v>9.5853424657534256E-2</v>
      </c>
      <c r="E65" s="29">
        <v>9.161087328767123E-2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3.7331232876712327E-2</v>
      </c>
      <c r="O65" s="29">
        <v>2.8147398687214612E-2</v>
      </c>
      <c r="P65" s="29">
        <v>9.2259768835616429E-2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3.4999541301057417E-3</v>
      </c>
      <c r="D66" s="29">
        <v>1.8123078407370704E-3</v>
      </c>
      <c r="E66" s="29">
        <v>7.2321111678388186E-3</v>
      </c>
      <c r="F66" s="29">
        <v>9.8821351538908595E-4</v>
      </c>
      <c r="G66" s="29">
        <v>3.075836710690108E-4</v>
      </c>
      <c r="H66" s="29">
        <v>1.2155139324385596E-3</v>
      </c>
      <c r="I66" s="29">
        <v>5.6230288048872152E-4</v>
      </c>
      <c r="J66" s="29">
        <v>1.3251343372471774E-3</v>
      </c>
      <c r="K66" s="29">
        <v>7.8775234565474362E-9</v>
      </c>
      <c r="L66" s="29">
        <v>1.8540882834759684E-4</v>
      </c>
      <c r="M66" s="29">
        <v>1.3355886930535669E-4</v>
      </c>
      <c r="N66" s="29">
        <v>3.895458229091138E-2</v>
      </c>
      <c r="O66" s="29">
        <v>2.8690380325616816E-2</v>
      </c>
      <c r="P66" s="29">
        <v>6.3585100549591128E-2</v>
      </c>
      <c r="Q66" s="29">
        <v>4.2761869807659697E-2</v>
      </c>
      <c r="R66" s="29">
        <v>3.8407012602234759E-2</v>
      </c>
      <c r="S66" s="29">
        <v>0.12290027438420638</v>
      </c>
      <c r="T66" s="29">
        <v>0.12893837018012419</v>
      </c>
      <c r="U66" s="29">
        <v>0.15011443232930075</v>
      </c>
      <c r="V66" s="29">
        <v>0.14316947595648599</v>
      </c>
      <c r="W66" s="29">
        <v>0.13359152987042416</v>
      </c>
      <c r="X66" s="29">
        <v>0.15641549733526419</v>
      </c>
      <c r="Y66" s="29">
        <v>0.19957193678132593</v>
      </c>
      <c r="Z66" s="29">
        <v>7.3584360943778598E-2</v>
      </c>
      <c r="AA66" s="29">
        <v>8.6189428662746079E-2</v>
      </c>
      <c r="AB66" s="29">
        <v>9.1110585241075112E-2</v>
      </c>
      <c r="AC66" s="29">
        <v>0.1328723687446329</v>
      </c>
      <c r="AD66" s="29">
        <v>0.16624290896684879</v>
      </c>
      <c r="AE66" s="29">
        <v>0.16292950662227976</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0.34725887118341853</v>
      </c>
      <c r="D68" s="29">
        <v>0.34267683402579074</v>
      </c>
      <c r="E68" s="29">
        <v>0.30312204928443193</v>
      </c>
      <c r="F68" s="29">
        <v>0.33675978045378474</v>
      </c>
      <c r="G68" s="29">
        <v>0.32883979298681476</v>
      </c>
      <c r="H68" s="29">
        <v>0.36116420763609791</v>
      </c>
      <c r="I68" s="29">
        <v>0.36569487411291435</v>
      </c>
      <c r="J68" s="29">
        <v>0.34355547735799702</v>
      </c>
      <c r="K68" s="29">
        <v>0.33445424433906107</v>
      </c>
      <c r="L68" s="29">
        <v>0.33799996921958081</v>
      </c>
      <c r="M68" s="29">
        <v>0.35510364485537887</v>
      </c>
      <c r="N68" s="29">
        <v>0.32317610873320624</v>
      </c>
      <c r="O68" s="29">
        <v>0.32875223392361852</v>
      </c>
      <c r="P68" s="29">
        <v>0.31439327096761188</v>
      </c>
      <c r="Q68" s="29">
        <v>0.35536582380728365</v>
      </c>
      <c r="R68" s="29">
        <v>0.35653189092422033</v>
      </c>
      <c r="S68" s="29">
        <v>0.34262124394881777</v>
      </c>
      <c r="T68" s="29">
        <v>0.35001421736085336</v>
      </c>
      <c r="U68" s="29">
        <v>0.34751715215200168</v>
      </c>
      <c r="V68" s="29">
        <v>0.3682135611903839</v>
      </c>
      <c r="W68" s="29">
        <v>0.32520212186798442</v>
      </c>
      <c r="X68" s="29">
        <v>0.31511627548831761</v>
      </c>
      <c r="Y68" s="29">
        <v>0.29804457501755638</v>
      </c>
      <c r="Z68" s="29">
        <v>0.33191552840529959</v>
      </c>
      <c r="AA68" s="29">
        <v>0.3370256249420619</v>
      </c>
      <c r="AB68" s="29">
        <v>0.32420075731399495</v>
      </c>
      <c r="AC68" s="29">
        <v>0.32816516353339487</v>
      </c>
      <c r="AD68" s="29">
        <v>0.30283171110650342</v>
      </c>
      <c r="AE68" s="29">
        <v>0.31648634891968003</v>
      </c>
    </row>
    <row r="69" spans="1:31" s="27" customFormat="1" x14ac:dyDescent="0.35">
      <c r="A69" s="28" t="s">
        <v>133</v>
      </c>
      <c r="B69" s="28" t="s">
        <v>68</v>
      </c>
      <c r="C69" s="29">
        <v>0.30629108909660158</v>
      </c>
      <c r="D69" s="29">
        <v>0.29094104396639531</v>
      </c>
      <c r="E69" s="29">
        <v>0.29194089674367191</v>
      </c>
      <c r="F69" s="29">
        <v>0.28184704641838809</v>
      </c>
      <c r="G69" s="29">
        <v>0.2750856160845937</v>
      </c>
      <c r="H69" s="29">
        <v>0.28162997679242119</v>
      </c>
      <c r="I69" s="29">
        <v>0.29034648710830274</v>
      </c>
      <c r="J69" s="29">
        <v>0.27606678452569666</v>
      </c>
      <c r="K69" s="29">
        <v>0.28770118148387097</v>
      </c>
      <c r="L69" s="29">
        <v>0.29025708999980421</v>
      </c>
      <c r="M69" s="29">
        <v>0.29150712761599912</v>
      </c>
      <c r="N69" s="29">
        <v>0.29610058878097051</v>
      </c>
      <c r="O69" s="29">
        <v>0.28180360145613259</v>
      </c>
      <c r="P69" s="29">
        <v>0.27512055690238713</v>
      </c>
      <c r="Q69" s="29">
        <v>0.28205445471140439</v>
      </c>
      <c r="R69" s="29">
        <v>0.28985986811082037</v>
      </c>
      <c r="S69" s="29">
        <v>0.27535558471084481</v>
      </c>
      <c r="T69" s="29">
        <v>0.28713501165357969</v>
      </c>
      <c r="U69" s="29">
        <v>0.29028464489633038</v>
      </c>
      <c r="V69" s="29">
        <v>0.2907949088018924</v>
      </c>
      <c r="W69" s="29">
        <v>0.29358444544565088</v>
      </c>
      <c r="X69" s="29">
        <v>0.28084231896082734</v>
      </c>
      <c r="Y69" s="29">
        <v>0.23952209280751532</v>
      </c>
      <c r="Z69" s="29">
        <v>0.22554116241503641</v>
      </c>
      <c r="AA69" s="29">
        <v>0.23234399914044171</v>
      </c>
      <c r="AB69" s="29">
        <v>0.21052156162336982</v>
      </c>
      <c r="AC69" s="29">
        <v>0.21040815702103352</v>
      </c>
      <c r="AD69" s="29">
        <v>0.20322041113904676</v>
      </c>
      <c r="AE69" s="29">
        <v>0.15870272092402085</v>
      </c>
    </row>
    <row r="70" spans="1:31" s="27" customFormat="1" x14ac:dyDescent="0.35">
      <c r="A70" s="28" t="s">
        <v>133</v>
      </c>
      <c r="B70" s="28" t="s">
        <v>36</v>
      </c>
      <c r="C70" s="29">
        <v>5.7313510707498613E-2</v>
      </c>
      <c r="D70" s="29">
        <v>5.6684673839025437E-2</v>
      </c>
      <c r="E70" s="29">
        <v>5.9185655864076182E-2</v>
      </c>
      <c r="F70" s="29">
        <v>6.098522379739503E-2</v>
      </c>
      <c r="G70" s="29">
        <v>5.5966576644238153E-2</v>
      </c>
      <c r="H70" s="29">
        <v>5.4787195557893978E-2</v>
      </c>
      <c r="I70" s="29">
        <v>5.2866742874209213E-2</v>
      </c>
      <c r="J70" s="29">
        <v>5.0901864859307831E-2</v>
      </c>
      <c r="K70" s="29">
        <v>4.7973586772705704E-2</v>
      </c>
      <c r="L70" s="29">
        <v>5.5186450560322245E-2</v>
      </c>
      <c r="M70" s="29">
        <v>5.3237680294142137E-2</v>
      </c>
      <c r="N70" s="29">
        <v>5.4486392063659489E-2</v>
      </c>
      <c r="O70" s="29">
        <v>5.2995171169210702E-2</v>
      </c>
      <c r="P70" s="29">
        <v>4.6312866440547946E-2</v>
      </c>
      <c r="Q70" s="29">
        <v>4.9161120120129298E-2</v>
      </c>
      <c r="R70" s="29">
        <v>4.9070423436270924E-2</v>
      </c>
      <c r="S70" s="29">
        <v>4.7360259811580971E-2</v>
      </c>
      <c r="T70" s="29">
        <v>4.6730904397323622E-2</v>
      </c>
      <c r="U70" s="29">
        <v>4.8927349820218222E-2</v>
      </c>
      <c r="V70" s="29">
        <v>4.5320332406754808E-2</v>
      </c>
      <c r="W70" s="29">
        <v>4.726189228530784E-2</v>
      </c>
      <c r="X70" s="29">
        <v>4.5457570439155014E-2</v>
      </c>
      <c r="Y70" s="29">
        <v>4.4312013939747284E-2</v>
      </c>
      <c r="Z70" s="29">
        <v>7.7442386933128354E-2</v>
      </c>
      <c r="AA70" s="29">
        <v>7.6457441814920063E-2</v>
      </c>
      <c r="AB70" s="29">
        <v>7.4086351727610508E-2</v>
      </c>
      <c r="AC70" s="29">
        <v>7.2929493889133293E-2</v>
      </c>
      <c r="AD70" s="29">
        <v>7.4218856089692725E-2</v>
      </c>
      <c r="AE70" s="29">
        <v>7.2724287367804188E-2</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9.4184327540740118E-2</v>
      </c>
      <c r="D72" s="29">
        <v>9.8247662754635784E-2</v>
      </c>
      <c r="E72" s="29">
        <v>9.8729378611735474E-2</v>
      </c>
      <c r="F72" s="29">
        <v>9.9513339971165266E-2</v>
      </c>
      <c r="G72" s="29">
        <v>9.318257813807157E-2</v>
      </c>
      <c r="H72" s="29">
        <v>9.1254894581313542E-2</v>
      </c>
      <c r="I72" s="29">
        <v>8.3167978050540478E-2</v>
      </c>
      <c r="J72" s="29">
        <v>7.9639187921618892E-2</v>
      </c>
      <c r="K72" s="29">
        <v>7.0153249667390241E-2</v>
      </c>
      <c r="L72" s="29">
        <v>7.0934550478755728E-2</v>
      </c>
      <c r="M72" s="29">
        <v>6.8296717348377431E-2</v>
      </c>
      <c r="N72" s="29">
        <v>7.0016393833531004E-2</v>
      </c>
      <c r="O72" s="29">
        <v>6.9816340425367482E-2</v>
      </c>
      <c r="P72" s="29">
        <v>6.5770913423911323E-2</v>
      </c>
      <c r="Q72" s="29">
        <v>6.934532769471502E-2</v>
      </c>
      <c r="R72" s="29">
        <v>6.7997743572082381E-2</v>
      </c>
      <c r="S72" s="29">
        <v>6.5956107374386522E-2</v>
      </c>
      <c r="T72" s="29">
        <v>6.4934612164306266E-2</v>
      </c>
      <c r="U72" s="29">
        <v>6.4707201660303387E-2</v>
      </c>
      <c r="V72" s="29">
        <v>6.147022950378335E-2</v>
      </c>
      <c r="W72" s="29">
        <v>6.1928683358630429E-2</v>
      </c>
      <c r="X72" s="29">
        <v>5.9572014470679176E-2</v>
      </c>
      <c r="Y72" s="29">
        <v>5.8231661856349398E-2</v>
      </c>
      <c r="Z72" s="29">
        <v>5.8166726950239417E-2</v>
      </c>
      <c r="AA72" s="29">
        <v>5.6319315195932244E-2</v>
      </c>
      <c r="AB72" s="29">
        <v>5.3117748440059918E-2</v>
      </c>
      <c r="AC72" s="29">
        <v>5.0587950128386974E-2</v>
      </c>
      <c r="AD72" s="29">
        <v>5.0157310672832786E-2</v>
      </c>
      <c r="AE72" s="29">
        <v>4.4716744099457501E-2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9.6743523884791005E-9</v>
      </c>
      <c r="D78" s="29">
        <v>9.5705660563751306E-9</v>
      </c>
      <c r="E78" s="29">
        <v>9.7776810019318563E-9</v>
      </c>
      <c r="F78" s="29">
        <v>9.7847953986652619E-9</v>
      </c>
      <c r="G78" s="29">
        <v>9.7064739199157016E-9</v>
      </c>
      <c r="H78" s="29">
        <v>9.791697949596066E-9</v>
      </c>
      <c r="I78" s="29">
        <v>1.0175836406743941E-8</v>
      </c>
      <c r="J78" s="29">
        <v>1.0566421891464699E-8</v>
      </c>
      <c r="K78" s="29">
        <v>1.0991624407270811E-8</v>
      </c>
      <c r="L78" s="29">
        <v>1.1259923823322796E-8</v>
      </c>
      <c r="M78" s="29">
        <v>1.1266455369687335E-8</v>
      </c>
      <c r="N78" s="29">
        <v>1.1650051589392287E-8</v>
      </c>
      <c r="O78" s="29">
        <v>1.2089210682297155E-8</v>
      </c>
      <c r="P78" s="29">
        <v>1.245712921496312E-8</v>
      </c>
      <c r="Q78" s="29">
        <v>1.2942695161573587E-8</v>
      </c>
      <c r="R78" s="29">
        <v>1.3407561687741482E-8</v>
      </c>
      <c r="S78" s="29">
        <v>1.4042493743414121E-8</v>
      </c>
      <c r="T78" s="29">
        <v>1.4630777463119074E-8</v>
      </c>
      <c r="U78" s="29">
        <v>1.6089200254653967E-8</v>
      </c>
      <c r="V78" s="29">
        <v>1.6192123287671232E-8</v>
      </c>
      <c r="W78" s="29">
        <v>1.7413209079733E-8</v>
      </c>
      <c r="X78" s="29">
        <v>1.7667264884088518E-8</v>
      </c>
      <c r="Y78" s="29">
        <v>1.8459430979978873E-8</v>
      </c>
      <c r="Z78" s="29">
        <v>1.9283334430979984E-8</v>
      </c>
      <c r="AA78" s="29">
        <v>2.0085649367755477E-8</v>
      </c>
      <c r="AB78" s="29">
        <v>2.1093371311907271E-8</v>
      </c>
      <c r="AC78" s="29">
        <v>2.214946434843695E-8</v>
      </c>
      <c r="AD78" s="29">
        <v>2.3415120082543023E-8</v>
      </c>
      <c r="AE78" s="29">
        <v>2.4161240450474181E-8</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9.0250259093940782E-9</v>
      </c>
      <c r="D80" s="29">
        <v>8.7275248191472984E-9</v>
      </c>
      <c r="E80" s="29">
        <v>9.1418330254989407E-9</v>
      </c>
      <c r="F80" s="29">
        <v>9.2846617669693644E-9</v>
      </c>
      <c r="G80" s="29">
        <v>9.0889786952952574E-9</v>
      </c>
      <c r="H80" s="29">
        <v>9.5504618798419703E-9</v>
      </c>
      <c r="I80" s="29">
        <v>9.9509581986557827E-9</v>
      </c>
      <c r="J80" s="29">
        <v>1.0352235775486122E-8</v>
      </c>
      <c r="K80" s="29">
        <v>1.0803697475758029E-8</v>
      </c>
      <c r="L80" s="29">
        <v>1.1113750128264314E-8</v>
      </c>
      <c r="M80" s="29">
        <v>1.0996496780565389E-8</v>
      </c>
      <c r="N80" s="29">
        <v>1.146260748550613E-8</v>
      </c>
      <c r="O80" s="29">
        <v>1.1856480875788819E-8</v>
      </c>
      <c r="P80" s="29">
        <v>1.225422066594838E-8</v>
      </c>
      <c r="Q80" s="29">
        <v>1.2710250692627369E-8</v>
      </c>
      <c r="R80" s="29">
        <v>1.3134283066543533E-8</v>
      </c>
      <c r="S80" s="29">
        <v>1.3818259004155759E-8</v>
      </c>
      <c r="T80" s="29">
        <v>1.4227651480170328E-8</v>
      </c>
      <c r="U80" s="29">
        <v>1.5113155430711602E-8</v>
      </c>
      <c r="V80" s="29">
        <v>3.9221234451267502E-8</v>
      </c>
      <c r="W80" s="29">
        <v>1.1339730797315383E-4</v>
      </c>
      <c r="X80" s="29">
        <v>4.2625468430168471E-8</v>
      </c>
      <c r="Y80" s="29">
        <v>4.4690998661628088E-8</v>
      </c>
      <c r="Z80" s="29">
        <v>4.6461822153991495E-8</v>
      </c>
      <c r="AA80" s="29">
        <v>4.8030129703983633E-8</v>
      </c>
      <c r="AB80" s="29">
        <v>5.0679519563848197E-8</v>
      </c>
      <c r="AC80" s="29">
        <v>5.3300741812313029E-8</v>
      </c>
      <c r="AD80" s="29">
        <v>4.4721132071327347E-4</v>
      </c>
      <c r="AE80" s="29">
        <v>5.7903958431743036E-8</v>
      </c>
    </row>
    <row r="81" spans="1:31" s="27" customFormat="1" x14ac:dyDescent="0.35">
      <c r="A81" s="28" t="s">
        <v>134</v>
      </c>
      <c r="B81" s="28" t="s">
        <v>65</v>
      </c>
      <c r="C81" s="29">
        <v>0.36561210177157488</v>
      </c>
      <c r="D81" s="29">
        <v>0.37490746359178234</v>
      </c>
      <c r="E81" s="29">
        <v>0.39505748332820873</v>
      </c>
      <c r="F81" s="29">
        <v>0.45751817766640257</v>
      </c>
      <c r="G81" s="29">
        <v>0.48654226241755777</v>
      </c>
      <c r="H81" s="29">
        <v>0.43530532671150335</v>
      </c>
      <c r="I81" s="29">
        <v>0.44559695504288799</v>
      </c>
      <c r="J81" s="29">
        <v>0.45121902085157739</v>
      </c>
      <c r="K81" s="29">
        <v>0.40771199362291849</v>
      </c>
      <c r="L81" s="29">
        <v>0.38779190272213493</v>
      </c>
      <c r="M81" s="29">
        <v>0.35924065737233979</v>
      </c>
      <c r="N81" s="29">
        <v>0.36190320149109362</v>
      </c>
      <c r="O81" s="29">
        <v>0.34438228443632157</v>
      </c>
      <c r="P81" s="29">
        <v>0.31534399291148602</v>
      </c>
      <c r="Q81" s="29">
        <v>0.29030899286065942</v>
      </c>
      <c r="R81" s="29">
        <v>0.26326162670809966</v>
      </c>
      <c r="S81" s="29">
        <v>0.27601021695219369</v>
      </c>
      <c r="T81" s="29">
        <v>0.26674104322999459</v>
      </c>
      <c r="U81" s="29">
        <v>0.26825040563250363</v>
      </c>
      <c r="V81" s="29">
        <v>0.23250019394076496</v>
      </c>
      <c r="W81" s="29">
        <v>0.25600449369014849</v>
      </c>
      <c r="X81" s="29">
        <v>0.24672134728745637</v>
      </c>
      <c r="Y81" s="29">
        <v>0.22741425125922463</v>
      </c>
      <c r="Z81" s="29">
        <v>0.22268792184966343</v>
      </c>
      <c r="AA81" s="29">
        <v>0.21114448542274167</v>
      </c>
      <c r="AB81" s="29">
        <v>0.23440651854647113</v>
      </c>
      <c r="AC81" s="29">
        <v>0.22073626221436352</v>
      </c>
      <c r="AD81" s="29">
        <v>0.22763586652744561</v>
      </c>
      <c r="AE81" s="29">
        <v>0.20125227749702901</v>
      </c>
    </row>
    <row r="82" spans="1:31" s="27" customFormat="1" x14ac:dyDescent="0.35">
      <c r="A82" s="28" t="s">
        <v>134</v>
      </c>
      <c r="B82" s="28" t="s">
        <v>69</v>
      </c>
      <c r="C82" s="29">
        <v>0.26664340799597869</v>
      </c>
      <c r="D82" s="29">
        <v>0.32224457601145856</v>
      </c>
      <c r="E82" s="29">
        <v>0.32490062711272705</v>
      </c>
      <c r="F82" s="29">
        <v>0.34763789327386901</v>
      </c>
      <c r="G82" s="29">
        <v>0.37948418935812034</v>
      </c>
      <c r="H82" s="29">
        <v>0.39420237990885409</v>
      </c>
      <c r="I82" s="29">
        <v>0.41072362293468512</v>
      </c>
      <c r="J82" s="29">
        <v>0.39166225641256242</v>
      </c>
      <c r="K82" s="29">
        <v>0.39286815274334819</v>
      </c>
      <c r="L82" s="29">
        <v>0.38120625312932577</v>
      </c>
      <c r="M82" s="29">
        <v>0.42172983055159735</v>
      </c>
      <c r="N82" s="29">
        <v>0.39056556658453689</v>
      </c>
      <c r="O82" s="29">
        <v>0.38493806455286589</v>
      </c>
      <c r="P82" s="29">
        <v>0.40129306225070577</v>
      </c>
      <c r="Q82" s="29">
        <v>0.39668232430178202</v>
      </c>
      <c r="R82" s="29">
        <v>0.39968087190917989</v>
      </c>
      <c r="S82" s="29">
        <v>0.36777015392530427</v>
      </c>
      <c r="T82" s="29">
        <v>0.35540564147482462</v>
      </c>
      <c r="U82" s="29">
        <v>0.33416163402949711</v>
      </c>
      <c r="V82" s="29">
        <v>0.345969236522848</v>
      </c>
      <c r="W82" s="29">
        <v>0.32833399140919911</v>
      </c>
      <c r="X82" s="29">
        <v>0.32641668469023999</v>
      </c>
      <c r="Y82" s="29">
        <v>0.33866567201523379</v>
      </c>
      <c r="Z82" s="29">
        <v>0.34782403767743281</v>
      </c>
      <c r="AA82" s="29">
        <v>0.3575709859416118</v>
      </c>
      <c r="AB82" s="29">
        <v>0.33699466101752118</v>
      </c>
      <c r="AC82" s="29">
        <v>0.33614281048680844</v>
      </c>
      <c r="AD82" s="29">
        <v>0.31618668682361145</v>
      </c>
      <c r="AE82" s="29">
        <v>0.32393678533733061</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t="s">
        <v>169</v>
      </c>
      <c r="S85" s="29" t="s">
        <v>169</v>
      </c>
      <c r="T85" s="29" t="s">
        <v>169</v>
      </c>
      <c r="U85" s="29" t="s">
        <v>169</v>
      </c>
      <c r="V85" s="29" t="s">
        <v>169</v>
      </c>
      <c r="W85" s="29" t="s">
        <v>169</v>
      </c>
      <c r="X85" s="29" t="s">
        <v>169</v>
      </c>
      <c r="Y85" s="29" t="s">
        <v>169</v>
      </c>
      <c r="Z85" s="29" t="s">
        <v>169</v>
      </c>
      <c r="AA85" s="29" t="s">
        <v>169</v>
      </c>
      <c r="AB85" s="29" t="s">
        <v>169</v>
      </c>
      <c r="AC85" s="29" t="s">
        <v>169</v>
      </c>
      <c r="AD85" s="29" t="s">
        <v>169</v>
      </c>
      <c r="AE85" s="29" t="s">
        <v>169</v>
      </c>
    </row>
    <row r="86" spans="1:31" s="27" customFormat="1" x14ac:dyDescent="0.35">
      <c r="A86" s="28" t="s">
        <v>134</v>
      </c>
      <c r="B86" s="28" t="s">
        <v>56</v>
      </c>
      <c r="C86" s="29">
        <v>1.6221979735548418E-2</v>
      </c>
      <c r="D86" s="29">
        <v>3.335844668573567E-2</v>
      </c>
      <c r="E86" s="29">
        <v>1.4563226161818543E-2</v>
      </c>
      <c r="F86" s="29">
        <v>1.9614751245220045E-2</v>
      </c>
      <c r="G86" s="29">
        <v>2.3213015209064883E-2</v>
      </c>
      <c r="H86" s="29">
        <v>2.601126388092594E-2</v>
      </c>
      <c r="I86" s="29">
        <v>2.4150715463371577E-2</v>
      </c>
      <c r="J86" s="29">
        <v>2.3823024719790916E-2</v>
      </c>
      <c r="K86" s="29">
        <v>2.913440215996076E-2</v>
      </c>
      <c r="L86" s="29">
        <v>3.1331659355376941E-2</v>
      </c>
      <c r="M86" s="29">
        <v>4.1404808871860245E-2</v>
      </c>
      <c r="N86" s="29">
        <v>4.5867980679631583E-2</v>
      </c>
      <c r="O86" s="29">
        <v>4.7460822893155778E-2</v>
      </c>
      <c r="P86" s="29">
        <v>5.106650871820765E-2</v>
      </c>
      <c r="Q86" s="29">
        <v>5.3981341217843794E-2</v>
      </c>
      <c r="R86" s="29">
        <v>6.0372026280129519E-2</v>
      </c>
      <c r="S86" s="29">
        <v>5.9232035669207553E-2</v>
      </c>
      <c r="T86" s="29">
        <v>5.8699673244925768E-2</v>
      </c>
      <c r="U86" s="29">
        <v>5.6432378029679577E-2</v>
      </c>
      <c r="V86" s="29">
        <v>5.9596931069335217E-2</v>
      </c>
      <c r="W86" s="29">
        <v>5.9224873544370206E-2</v>
      </c>
      <c r="X86" s="29">
        <v>5.9115855011240934E-2</v>
      </c>
      <c r="Y86" s="29">
        <v>5.6927059362537814E-2</v>
      </c>
      <c r="Z86" s="29">
        <v>5.7116830398035369E-2</v>
      </c>
      <c r="AA86" s="29">
        <v>5.9305379570554061E-2</v>
      </c>
      <c r="AB86" s="29">
        <v>5.470629699078404E-2</v>
      </c>
      <c r="AC86" s="29">
        <v>5.2080173888701085E-2</v>
      </c>
      <c r="AD86" s="29">
        <v>5.1684269143179168E-2</v>
      </c>
      <c r="AE86" s="29">
        <v>4.7134593096703259E-2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0.11681443656448832</v>
      </c>
      <c r="D92" s="30">
        <v>6.9521047475705186E-2</v>
      </c>
      <c r="E92" s="30">
        <v>6.924537238166327E-2</v>
      </c>
      <c r="F92" s="30">
        <v>7.6534728839607366E-2</v>
      </c>
      <c r="G92" s="30">
        <v>6.9723619827424213E-2</v>
      </c>
      <c r="H92" s="30">
        <v>7.012087265306842E-2</v>
      </c>
      <c r="I92" s="30">
        <v>6.9561901891641797E-2</v>
      </c>
      <c r="J92" s="30">
        <v>6.4751633345205187E-2</v>
      </c>
      <c r="K92" s="30">
        <v>6.1260411912504878E-2</v>
      </c>
      <c r="L92" s="30">
        <v>6.4701606172898662E-2</v>
      </c>
      <c r="M92" s="30">
        <v>6.2839318970897756E-2</v>
      </c>
      <c r="N92" s="30">
        <v>6.4256454830039278E-2</v>
      </c>
      <c r="O92" s="30">
        <v>6.1549856933362151E-2</v>
      </c>
      <c r="P92" s="30">
        <v>5.5065624547581772E-2</v>
      </c>
      <c r="Q92" s="30">
        <v>6.0253715300146747E-2</v>
      </c>
      <c r="R92" s="30">
        <v>6.0379385505302148E-2</v>
      </c>
      <c r="S92" s="30">
        <v>5.5525638839156226E-2</v>
      </c>
      <c r="T92" s="30">
        <v>5.5049648345184721E-2</v>
      </c>
      <c r="U92" s="30">
        <v>5.8517514271309953E-2</v>
      </c>
      <c r="V92" s="30">
        <v>4.8916874412955301E-2</v>
      </c>
      <c r="W92" s="30">
        <v>3.1559308919655076E-2</v>
      </c>
      <c r="X92" s="30">
        <v>5.6299524593341296E-2</v>
      </c>
      <c r="Y92" s="30">
        <v>5.4534202620554258E-2</v>
      </c>
      <c r="Z92" s="30">
        <v>0.10912442882210147</v>
      </c>
      <c r="AA92" s="30">
        <v>0.10733447412420281</v>
      </c>
      <c r="AB92" s="30">
        <v>0.13261401673498149</v>
      </c>
      <c r="AC92" s="30">
        <v>0.1320337680235073</v>
      </c>
      <c r="AD92" s="30">
        <v>0.13184727661865908</v>
      </c>
      <c r="AE92" s="30">
        <v>0.13266132169428085</v>
      </c>
    </row>
    <row r="93" spans="1:31" collapsed="1" x14ac:dyDescent="0.35">
      <c r="A93" s="28" t="s">
        <v>40</v>
      </c>
      <c r="B93" s="28" t="s">
        <v>72</v>
      </c>
      <c r="C93" s="30">
        <v>1.2134495227795505E-2</v>
      </c>
      <c r="D93" s="30">
        <v>4.3704336783740173E-2</v>
      </c>
      <c r="E93" s="30">
        <v>5.8000341965513867E-2</v>
      </c>
      <c r="F93" s="30">
        <v>0.32555534166712702</v>
      </c>
      <c r="G93" s="30">
        <v>0.23099812053448127</v>
      </c>
      <c r="H93" s="30">
        <v>0.25127032855108361</v>
      </c>
      <c r="I93" s="30">
        <v>0.27741127972462842</v>
      </c>
      <c r="J93" s="30">
        <v>0.29876012027857513</v>
      </c>
      <c r="K93" s="30">
        <v>0.28395485197255887</v>
      </c>
      <c r="L93" s="30">
        <v>0.310159500895614</v>
      </c>
      <c r="M93" s="30">
        <v>0.31760146281413187</v>
      </c>
      <c r="N93" s="30">
        <v>0.33699097634621861</v>
      </c>
      <c r="O93" s="30">
        <v>0.32069926240207175</v>
      </c>
      <c r="P93" s="30">
        <v>0.30705171768928841</v>
      </c>
      <c r="Q93" s="30">
        <v>0.33687726845186317</v>
      </c>
      <c r="R93" s="30">
        <v>0.33489204951624785</v>
      </c>
      <c r="S93" s="30">
        <v>0.30771899163718702</v>
      </c>
      <c r="T93" s="30">
        <v>0.29541676394653943</v>
      </c>
      <c r="U93" s="30">
        <v>0.31572402549682321</v>
      </c>
      <c r="V93" s="30">
        <v>0.30534899336301674</v>
      </c>
      <c r="W93" s="30">
        <v>0.32712501801675375</v>
      </c>
      <c r="X93" s="30">
        <v>0.32143074885697875</v>
      </c>
      <c r="Y93" s="30">
        <v>0.3059982530530358</v>
      </c>
      <c r="Z93" s="30">
        <v>0.34429040750812984</v>
      </c>
      <c r="AA93" s="30">
        <v>0.33501772822895953</v>
      </c>
      <c r="AB93" s="30">
        <v>0.30499880616666736</v>
      </c>
      <c r="AC93" s="30">
        <v>0.29721037033135489</v>
      </c>
      <c r="AD93" s="30">
        <v>0.32051157105115141</v>
      </c>
      <c r="AE93" s="30">
        <v>0.30386744580764258</v>
      </c>
    </row>
    <row r="94" spans="1:31" x14ac:dyDescent="0.35">
      <c r="A94" s="28" t="s">
        <v>40</v>
      </c>
      <c r="B94" s="28" t="s">
        <v>76</v>
      </c>
      <c r="C94" s="30">
        <v>9.2469912540741731E-2</v>
      </c>
      <c r="D94" s="30">
        <v>0.10576247471486387</v>
      </c>
      <c r="E94" s="30">
        <v>9.740977546995358E-2</v>
      </c>
      <c r="F94" s="30">
        <v>0.11501456842585699</v>
      </c>
      <c r="G94" s="30">
        <v>0.10943510039885782</v>
      </c>
      <c r="H94" s="30">
        <v>0.10758067262740273</v>
      </c>
      <c r="I94" s="30">
        <v>9.9728355733364124E-2</v>
      </c>
      <c r="J94" s="30">
        <v>9.2921995093656076E-2</v>
      </c>
      <c r="K94" s="30">
        <v>8.4262641511687358E-2</v>
      </c>
      <c r="L94" s="30">
        <v>8.3847104054761382E-2</v>
      </c>
      <c r="M94" s="30">
        <v>8.0186739757776224E-2</v>
      </c>
      <c r="N94" s="30">
        <v>8.2765472607451707E-2</v>
      </c>
      <c r="O94" s="30">
        <v>8.2194492265839539E-2</v>
      </c>
      <c r="P94" s="30">
        <v>7.8653348687491118E-2</v>
      </c>
      <c r="Q94" s="30">
        <v>8.1304678833375152E-2</v>
      </c>
      <c r="R94" s="30">
        <v>8.1040605122406406E-2</v>
      </c>
      <c r="S94" s="30">
        <v>7.5381194261255308E-2</v>
      </c>
      <c r="T94" s="30">
        <v>7.3901572816112357E-2</v>
      </c>
      <c r="U94" s="30">
        <v>7.44289787258368E-2</v>
      </c>
      <c r="V94" s="30">
        <v>7.1706168367942941E-2</v>
      </c>
      <c r="W94" s="30">
        <v>7.3042944089510911E-2</v>
      </c>
      <c r="X94" s="30">
        <v>7.0612414195753204E-2</v>
      </c>
      <c r="Y94" s="30">
        <v>6.8649645171690934E-2</v>
      </c>
      <c r="Z94" s="30">
        <v>7.1161372495976899E-2</v>
      </c>
      <c r="AA94" s="30">
        <v>6.7817446187767624E-2</v>
      </c>
      <c r="AB94" s="30">
        <v>6.2168692952819522E-2</v>
      </c>
      <c r="AC94" s="30">
        <v>6.1058116316484431E-2</v>
      </c>
      <c r="AD94" s="30">
        <v>6.1054415097526307E-2</v>
      </c>
      <c r="AE94" s="30">
        <v>5.2697411328212915E-2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t="s">
        <v>169</v>
      </c>
      <c r="V97" s="30" t="s">
        <v>169</v>
      </c>
      <c r="W97" s="30" t="s">
        <v>169</v>
      </c>
      <c r="X97" s="30" t="s">
        <v>169</v>
      </c>
      <c r="Y97" s="30" t="s">
        <v>169</v>
      </c>
      <c r="Z97" s="30" t="s">
        <v>169</v>
      </c>
      <c r="AA97" s="30" t="s">
        <v>169</v>
      </c>
      <c r="AB97" s="30" t="s">
        <v>169</v>
      </c>
      <c r="AC97" s="30" t="s">
        <v>169</v>
      </c>
      <c r="AD97" s="30" t="s">
        <v>169</v>
      </c>
      <c r="AE97" s="30" t="s">
        <v>169</v>
      </c>
    </row>
    <row r="98" spans="1:31" x14ac:dyDescent="0.35">
      <c r="A98" s="28" t="s">
        <v>130</v>
      </c>
      <c r="B98" s="28" t="s">
        <v>72</v>
      </c>
      <c r="C98" s="30">
        <v>1.3592659137856053E-2</v>
      </c>
      <c r="D98" s="30">
        <v>5.4215335127201572E-2</v>
      </c>
      <c r="E98" s="30">
        <v>6.9170182957677476E-2</v>
      </c>
      <c r="F98" s="30">
        <v>0.41685486818780382</v>
      </c>
      <c r="G98" s="30">
        <v>0.24211037684291919</v>
      </c>
      <c r="H98" s="30">
        <v>0.26912964766024583</v>
      </c>
      <c r="I98" s="30">
        <v>0.30102512560267275</v>
      </c>
      <c r="J98" s="30">
        <v>0.31687681323258815</v>
      </c>
      <c r="K98" s="30">
        <v>0.29693106052090001</v>
      </c>
      <c r="L98" s="30">
        <v>0.32404388454646255</v>
      </c>
      <c r="M98" s="30">
        <v>0.3314389163616448</v>
      </c>
      <c r="N98" s="30">
        <v>0.34718169473760635</v>
      </c>
      <c r="O98" s="30">
        <v>0.33054415110081914</v>
      </c>
      <c r="P98" s="30">
        <v>0.31693118839286555</v>
      </c>
      <c r="Q98" s="30">
        <v>0.34781097412506978</v>
      </c>
      <c r="R98" s="30">
        <v>0.34653629610422271</v>
      </c>
      <c r="S98" s="30">
        <v>0.32211163522360098</v>
      </c>
      <c r="T98" s="30">
        <v>0.3050320498312305</v>
      </c>
      <c r="U98" s="30">
        <v>0.32792167256248161</v>
      </c>
      <c r="V98" s="30">
        <v>0.31916254760993651</v>
      </c>
      <c r="W98" s="30">
        <v>0.33915726759911402</v>
      </c>
      <c r="X98" s="30">
        <v>0.33472117216847097</v>
      </c>
      <c r="Y98" s="30">
        <v>0.31705918393308274</v>
      </c>
      <c r="Z98" s="30">
        <v>0.36716450686092605</v>
      </c>
      <c r="AA98" s="30">
        <v>0.35806131673717079</v>
      </c>
      <c r="AB98" s="30">
        <v>0.34850974194801454</v>
      </c>
      <c r="AC98" s="30">
        <v>0.33006281575961732</v>
      </c>
      <c r="AD98" s="30">
        <v>0.35630534828017441</v>
      </c>
      <c r="AE98" s="30">
        <v>0.35216601215256754</v>
      </c>
    </row>
    <row r="99" spans="1:31" x14ac:dyDescent="0.35">
      <c r="A99" s="28" t="s">
        <v>130</v>
      </c>
      <c r="B99" s="28" t="s">
        <v>76</v>
      </c>
      <c r="C99" s="30">
        <v>8.6385368292024187E-2</v>
      </c>
      <c r="D99" s="30">
        <v>0.10623336124167695</v>
      </c>
      <c r="E99" s="30">
        <v>8.8737166721760616E-2</v>
      </c>
      <c r="F99" s="30">
        <v>0.11142303480453762</v>
      </c>
      <c r="G99" s="30">
        <v>0.10340775310014416</v>
      </c>
      <c r="H99" s="30">
        <v>0.10281252202570634</v>
      </c>
      <c r="I99" s="30">
        <v>9.8489659124356962E-2</v>
      </c>
      <c r="J99" s="30">
        <v>9.2045168218439485E-2</v>
      </c>
      <c r="K99" s="30">
        <v>8.3908470164229004E-2</v>
      </c>
      <c r="L99" s="30">
        <v>8.3533086362016784E-2</v>
      </c>
      <c r="M99" s="30">
        <v>8.0320778820094085E-2</v>
      </c>
      <c r="N99" s="30">
        <v>8.2836662423894605E-2</v>
      </c>
      <c r="O99" s="30">
        <v>8.2263109701924866E-2</v>
      </c>
      <c r="P99" s="30">
        <v>7.8862757934479735E-2</v>
      </c>
      <c r="Q99" s="30">
        <v>8.1524429843668964E-2</v>
      </c>
      <c r="R99" s="30">
        <v>8.0795357359410333E-2</v>
      </c>
      <c r="S99" s="30">
        <v>7.5420929718825358E-2</v>
      </c>
      <c r="T99" s="30">
        <v>7.3115705161519245E-2</v>
      </c>
      <c r="U99" s="30">
        <v>7.4228488917877186E-2</v>
      </c>
      <c r="V99" s="30">
        <v>7.1091559079320965E-2</v>
      </c>
      <c r="W99" s="30">
        <v>7.260066932294329E-2</v>
      </c>
      <c r="X99" s="30">
        <v>7.016126646156963E-2</v>
      </c>
      <c r="Y99" s="30">
        <v>7.0305355327390476E-2</v>
      </c>
      <c r="Z99" s="30">
        <v>7.2678773144432565E-2</v>
      </c>
      <c r="AA99" s="30">
        <v>7.0313921596096257E-2</v>
      </c>
      <c r="AB99" s="30">
        <v>6.6208502865116328E-2</v>
      </c>
      <c r="AC99" s="30">
        <v>6.3495943962846038E-2</v>
      </c>
      <c r="AD99" s="30">
        <v>6.5235277481173873E-2</v>
      </c>
      <c r="AE99" s="30">
        <v>5.9627121653541844E-2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0.18182756173761416</v>
      </c>
      <c r="E102" s="30">
        <v>0.18455769488436075</v>
      </c>
      <c r="F102" s="30">
        <v>0.22493863158784247</v>
      </c>
      <c r="G102" s="30">
        <v>0.2277904996349315</v>
      </c>
      <c r="H102" s="30">
        <v>0.22144748112596971</v>
      </c>
      <c r="I102" s="30">
        <v>0.21603888117425799</v>
      </c>
      <c r="J102" s="30">
        <v>0.2095980110798516</v>
      </c>
      <c r="K102" s="30">
        <v>0.20304635716775113</v>
      </c>
      <c r="L102" s="30">
        <v>0.20368452975787671</v>
      </c>
      <c r="M102" s="30">
        <v>0.20085944442819634</v>
      </c>
      <c r="N102" s="30">
        <v>0.20368532693710048</v>
      </c>
      <c r="O102" s="30">
        <v>0.20326433562488586</v>
      </c>
      <c r="P102" s="30">
        <v>0.20212692900867579</v>
      </c>
      <c r="Q102" s="30">
        <v>0.20120920870376713</v>
      </c>
      <c r="R102" s="30">
        <v>0.20191032408304793</v>
      </c>
      <c r="S102" s="30">
        <v>0.18774982500695578</v>
      </c>
      <c r="T102" s="30">
        <v>0.18666570813596323</v>
      </c>
      <c r="U102" s="30">
        <v>0.19233310571440118</v>
      </c>
      <c r="V102" s="30" t="s">
        <v>169</v>
      </c>
      <c r="W102" s="30" t="s">
        <v>169</v>
      </c>
      <c r="X102" s="30" t="s">
        <v>169</v>
      </c>
      <c r="Y102" s="30" t="s">
        <v>169</v>
      </c>
      <c r="Z102" s="30">
        <v>0.18628383492443334</v>
      </c>
      <c r="AA102" s="30">
        <v>0.18035511590111802</v>
      </c>
      <c r="AB102" s="30">
        <v>0.17378376709744661</v>
      </c>
      <c r="AC102" s="30">
        <v>0.17349691874380607</v>
      </c>
      <c r="AD102" s="30">
        <v>0.17212047050271065</v>
      </c>
      <c r="AE102" s="30">
        <v>0.17516676619565702</v>
      </c>
    </row>
    <row r="103" spans="1:31" x14ac:dyDescent="0.35">
      <c r="A103" s="28" t="s">
        <v>131</v>
      </c>
      <c r="B103" s="28" t="s">
        <v>72</v>
      </c>
      <c r="C103" s="30">
        <v>9.6347856676917108E-3</v>
      </c>
      <c r="D103" s="30">
        <v>2.5685482480663498E-2</v>
      </c>
      <c r="E103" s="30">
        <v>3.8851970761862829E-2</v>
      </c>
      <c r="F103" s="30">
        <v>0.16904179129076183</v>
      </c>
      <c r="G103" s="30">
        <v>0.16568518424869771</v>
      </c>
      <c r="H103" s="30">
        <v>0.14630118114884447</v>
      </c>
      <c r="I103" s="30">
        <v>0.13861960573459137</v>
      </c>
      <c r="J103" s="30">
        <v>0.19227823838341396</v>
      </c>
      <c r="K103" s="30">
        <v>0.15472231177497323</v>
      </c>
      <c r="L103" s="30">
        <v>0.17188227295337571</v>
      </c>
      <c r="M103" s="30">
        <v>0.17979160862642579</v>
      </c>
      <c r="N103" s="30">
        <v>0.23549959735383003</v>
      </c>
      <c r="O103" s="30">
        <v>0.22265208701685629</v>
      </c>
      <c r="P103" s="30">
        <v>0.20866013073480844</v>
      </c>
      <c r="Q103" s="30">
        <v>0.22798635300448869</v>
      </c>
      <c r="R103" s="30">
        <v>0.21892471301609834</v>
      </c>
      <c r="S103" s="30">
        <v>0.25863674322023544</v>
      </c>
      <c r="T103" s="30">
        <v>0.26262638656065795</v>
      </c>
      <c r="U103" s="30">
        <v>0.27412719288837362</v>
      </c>
      <c r="V103" s="30">
        <v>0.25824154858961568</v>
      </c>
      <c r="W103" s="30">
        <v>0.28694472723369097</v>
      </c>
      <c r="X103" s="30">
        <v>0.29352621206966278</v>
      </c>
      <c r="Y103" s="30">
        <v>0.28307204860640633</v>
      </c>
      <c r="Z103" s="30">
        <v>0.29773431917171128</v>
      </c>
      <c r="AA103" s="30">
        <v>0.28804983477802032</v>
      </c>
      <c r="AB103" s="30">
        <v>0.24501194655371974</v>
      </c>
      <c r="AC103" s="30">
        <v>0.25139547957924724</v>
      </c>
      <c r="AD103" s="30">
        <v>0.26673508222993858</v>
      </c>
      <c r="AE103" s="30">
        <v>0.23161807214357488</v>
      </c>
    </row>
    <row r="104" spans="1:31" x14ac:dyDescent="0.35">
      <c r="A104" s="28" t="s">
        <v>131</v>
      </c>
      <c r="B104" s="28" t="s">
        <v>76</v>
      </c>
      <c r="C104" s="30">
        <v>8.1631380351868135E-2</v>
      </c>
      <c r="D104" s="30">
        <v>9.4326402440771159E-2</v>
      </c>
      <c r="E104" s="30">
        <v>9.071795623857852E-2</v>
      </c>
      <c r="F104" s="30">
        <v>0.11523012596884087</v>
      </c>
      <c r="G104" s="30">
        <v>0.11729978885537214</v>
      </c>
      <c r="H104" s="30">
        <v>0.11202355827991511</v>
      </c>
      <c r="I104" s="30">
        <v>0.10380736736363647</v>
      </c>
      <c r="J104" s="30">
        <v>9.9086340552318408E-2</v>
      </c>
      <c r="K104" s="30">
        <v>9.1218920978367923E-2</v>
      </c>
      <c r="L104" s="30">
        <v>8.9786748748877696E-2</v>
      </c>
      <c r="M104" s="30">
        <v>8.5038086995625733E-2</v>
      </c>
      <c r="N104" s="30">
        <v>8.6936868033561779E-2</v>
      </c>
      <c r="O104" s="30">
        <v>8.7514644567697322E-2</v>
      </c>
      <c r="P104" s="30">
        <v>8.6133238778139554E-2</v>
      </c>
      <c r="Q104" s="30">
        <v>8.5595554060675483E-2</v>
      </c>
      <c r="R104" s="30">
        <v>8.4691118952890929E-2</v>
      </c>
      <c r="S104" s="30">
        <v>7.8748464561011686E-2</v>
      </c>
      <c r="T104" s="30">
        <v>7.7697690700233274E-2</v>
      </c>
      <c r="U104" s="30">
        <v>7.7375743543570116E-2</v>
      </c>
      <c r="V104" s="30">
        <v>7.6730296831033828E-2</v>
      </c>
      <c r="W104" s="30">
        <v>7.7872876042131417E-2</v>
      </c>
      <c r="X104" s="30">
        <v>7.6779991138230766E-2</v>
      </c>
      <c r="Y104" s="30">
        <v>7.5371669166371377E-2</v>
      </c>
      <c r="Z104" s="30">
        <v>7.4635469312175087E-2</v>
      </c>
      <c r="AA104" s="30">
        <v>6.8779793123614208E-2</v>
      </c>
      <c r="AB104" s="30">
        <v>5.9848927080513627E-2</v>
      </c>
      <c r="AC104" s="30">
        <v>6.0450258330406015E-2</v>
      </c>
      <c r="AD104" s="30">
        <v>5.7160655784475718E-2</v>
      </c>
      <c r="AE104" s="30">
        <v>4.4431953921465268E-2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0.28808635541948052</v>
      </c>
      <c r="D107" s="30">
        <v>6.3192577702414487E-2</v>
      </c>
      <c r="E107" s="30">
        <v>6.1105236601167442E-2</v>
      </c>
      <c r="F107" s="30">
        <v>6.9306392139711556E-2</v>
      </c>
      <c r="G107" s="30">
        <v>6.1644356817648294E-2</v>
      </c>
      <c r="H107" s="30">
        <v>6.3412994038214751E-2</v>
      </c>
      <c r="I107" s="30">
        <v>6.4009363270864927E-2</v>
      </c>
      <c r="J107" s="30">
        <v>5.8169088304710861E-2</v>
      </c>
      <c r="K107" s="30">
        <v>5.481579697505623E-2</v>
      </c>
      <c r="L107" s="30">
        <v>5.5696362638100315E-2</v>
      </c>
      <c r="M107" s="30">
        <v>5.4049090366213776E-2</v>
      </c>
      <c r="N107" s="30">
        <v>5.5422850140987363E-2</v>
      </c>
      <c r="O107" s="30">
        <v>5.0677906848084334E-2</v>
      </c>
      <c r="P107" s="30">
        <v>4.4884656948612309E-2</v>
      </c>
      <c r="Q107" s="30">
        <v>5.1237972493264852E-2</v>
      </c>
      <c r="R107" s="30">
        <v>5.143905761151861E-2</v>
      </c>
      <c r="S107" s="30">
        <v>4.5881228978863153E-2</v>
      </c>
      <c r="T107" s="30">
        <v>4.5501977667471293E-2</v>
      </c>
      <c r="U107" s="30">
        <v>4.9351493857094954E-2</v>
      </c>
      <c r="V107" s="30">
        <v>4.553654532276772E-2</v>
      </c>
      <c r="W107" s="30">
        <v>1.8250827997416418E-2</v>
      </c>
      <c r="X107" s="30" t="s">
        <v>169</v>
      </c>
      <c r="Y107" s="30" t="s">
        <v>169</v>
      </c>
      <c r="Z107" s="30" t="s">
        <v>169</v>
      </c>
      <c r="AA107" s="30" t="s">
        <v>169</v>
      </c>
      <c r="AB107" s="30" t="s">
        <v>169</v>
      </c>
      <c r="AC107" s="30" t="s">
        <v>169</v>
      </c>
      <c r="AD107" s="30" t="s">
        <v>169</v>
      </c>
      <c r="AE107" s="30" t="s">
        <v>169</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t="s">
        <v>169</v>
      </c>
      <c r="T108" s="30" t="s">
        <v>169</v>
      </c>
      <c r="U108" s="30" t="s">
        <v>169</v>
      </c>
      <c r="V108" s="30" t="s">
        <v>169</v>
      </c>
      <c r="W108" s="30">
        <v>0.36547666324765249</v>
      </c>
      <c r="X108" s="30">
        <v>0.34691207319083389</v>
      </c>
      <c r="Y108" s="30">
        <v>0.31963114588189084</v>
      </c>
      <c r="Z108" s="30">
        <v>0.35069073988887633</v>
      </c>
      <c r="AA108" s="30">
        <v>0.34316825303124426</v>
      </c>
      <c r="AB108" s="30">
        <v>0.33690661743289618</v>
      </c>
      <c r="AC108" s="30">
        <v>0.34112373826598674</v>
      </c>
      <c r="AD108" s="30">
        <v>0.34434730099380928</v>
      </c>
      <c r="AE108" s="30">
        <v>0.33456751332861628</v>
      </c>
    </row>
    <row r="109" spans="1:31" x14ac:dyDescent="0.35">
      <c r="A109" s="28" t="s">
        <v>132</v>
      </c>
      <c r="B109" s="28" t="s">
        <v>76</v>
      </c>
      <c r="C109" s="30">
        <v>0.1012763931373539</v>
      </c>
      <c r="D109" s="30">
        <v>0.11194076631277966</v>
      </c>
      <c r="E109" s="30">
        <v>0.10489736833362244</v>
      </c>
      <c r="F109" s="30">
        <v>0.1189039057443938</v>
      </c>
      <c r="G109" s="30">
        <v>0.11053148188143845</v>
      </c>
      <c r="H109" s="30">
        <v>0.10975015439748417</v>
      </c>
      <c r="I109" s="30">
        <v>9.9597905956123681E-2</v>
      </c>
      <c r="J109" s="30">
        <v>9.0465763764774942E-2</v>
      </c>
      <c r="K109" s="30">
        <v>8.104745624431034E-2</v>
      </c>
      <c r="L109" s="30">
        <v>8.0834100003315007E-2</v>
      </c>
      <c r="M109" s="30">
        <v>7.6922568809339009E-2</v>
      </c>
      <c r="N109" s="30">
        <v>8.0136850640855808E-2</v>
      </c>
      <c r="O109" s="30">
        <v>7.8528624324584226E-2</v>
      </c>
      <c r="P109" s="30">
        <v>7.3300204974174624E-2</v>
      </c>
      <c r="Q109" s="30">
        <v>7.7895954485286883E-2</v>
      </c>
      <c r="R109" s="30">
        <v>7.8612168889551554E-2</v>
      </c>
      <c r="S109" s="30">
        <v>7.2009563630402076E-2</v>
      </c>
      <c r="T109" s="30">
        <v>7.0807576161784416E-2</v>
      </c>
      <c r="U109" s="30">
        <v>7.1841117822450951E-2</v>
      </c>
      <c r="V109" s="30">
        <v>6.7876086374642819E-2</v>
      </c>
      <c r="W109" s="30">
        <v>6.9547630991271883E-2</v>
      </c>
      <c r="X109" s="30">
        <v>6.6035649973352595E-2</v>
      </c>
      <c r="Y109" s="30">
        <v>6.164422288465167E-2</v>
      </c>
      <c r="Z109" s="30">
        <v>6.7462132210591316E-2</v>
      </c>
      <c r="AA109" s="30">
        <v>6.4600207977646776E-2</v>
      </c>
      <c r="AB109" s="30">
        <v>5.9696229516163116E-2</v>
      </c>
      <c r="AC109" s="30">
        <v>5.9195239321608292E-2</v>
      </c>
      <c r="AD109" s="30">
        <v>6.0328077038956526E-2</v>
      </c>
      <c r="AE109" s="30">
        <v>5.2165605637342301E-2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7.0587611858848417E-2</v>
      </c>
      <c r="D112" s="30">
        <v>7.0150884605741176E-2</v>
      </c>
      <c r="E112" s="30">
        <v>7.2898900048735948E-2</v>
      </c>
      <c r="F112" s="30">
        <v>7.5290417065920462E-2</v>
      </c>
      <c r="G112" s="30">
        <v>6.9094518825559642E-2</v>
      </c>
      <c r="H112" s="30">
        <v>6.7638515820709441E-2</v>
      </c>
      <c r="I112" s="30">
        <v>6.543738206752979E-2</v>
      </c>
      <c r="J112" s="30">
        <v>6.2671997441521882E-2</v>
      </c>
      <c r="K112" s="30">
        <v>5.92266498950774E-2</v>
      </c>
      <c r="L112" s="30">
        <v>6.8131415635479448E-2</v>
      </c>
      <c r="M112" s="30">
        <v>6.5917999349373771E-2</v>
      </c>
      <c r="N112" s="30">
        <v>6.726714083013699E-2</v>
      </c>
      <c r="O112" s="30">
        <v>6.5233657682120028E-2</v>
      </c>
      <c r="P112" s="30">
        <v>5.7176371174162854E-2</v>
      </c>
      <c r="Q112" s="30">
        <v>6.0692728833561568E-2</v>
      </c>
      <c r="R112" s="30">
        <v>6.0580758256735166E-2</v>
      </c>
      <c r="S112" s="30">
        <v>5.8469439538213167E-2</v>
      </c>
      <c r="T112" s="30">
        <v>5.7868154172913827E-2</v>
      </c>
      <c r="U112" s="30">
        <v>6.0228411484657463E-2</v>
      </c>
      <c r="V112" s="30">
        <v>5.6126701964966087E-2</v>
      </c>
      <c r="W112" s="30">
        <v>5.8171995358276551E-2</v>
      </c>
      <c r="X112" s="30">
        <v>5.629582388729281E-2</v>
      </c>
      <c r="Y112" s="30">
        <v>5.4530152080631347E-2</v>
      </c>
      <c r="Z112" s="30">
        <v>9.3043274300266487E-2</v>
      </c>
      <c r="AA112" s="30">
        <v>9.2115903561800674E-2</v>
      </c>
      <c r="AB112" s="30">
        <v>8.8742378402736188E-2</v>
      </c>
      <c r="AC112" s="30">
        <v>8.7849497377686575E-2</v>
      </c>
      <c r="AD112" s="30">
        <v>8.8930726424236481E-2</v>
      </c>
      <c r="AE112" s="30">
        <v>8.7366084161829602E-2</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0.11304357872340402</v>
      </c>
      <c r="D114" s="30">
        <v>0.11816816871567232</v>
      </c>
      <c r="E114" s="30">
        <v>0.11834773834459378</v>
      </c>
      <c r="F114" s="30">
        <v>0.11957957266276631</v>
      </c>
      <c r="G114" s="30">
        <v>0.11174237768623577</v>
      </c>
      <c r="H114" s="30">
        <v>0.10952755931910671</v>
      </c>
      <c r="I114" s="30">
        <v>0.10005094377836611</v>
      </c>
      <c r="J114" s="30">
        <v>9.5402750135458181E-2</v>
      </c>
      <c r="K114" s="30">
        <v>8.4200570341059766E-2</v>
      </c>
      <c r="L114" s="30">
        <v>8.5138320340039639E-2</v>
      </c>
      <c r="M114" s="30">
        <v>8.2192117536746143E-2</v>
      </c>
      <c r="N114" s="30">
        <v>8.3921871995415204E-2</v>
      </c>
      <c r="O114" s="30">
        <v>8.3723713163990729E-2</v>
      </c>
      <c r="P114" s="30">
        <v>7.8940726775625289E-2</v>
      </c>
      <c r="Q114" s="30">
        <v>8.3230867202247746E-2</v>
      </c>
      <c r="R114" s="30">
        <v>8.1613454206293054E-2</v>
      </c>
      <c r="S114" s="30">
        <v>7.9163000929805591E-2</v>
      </c>
      <c r="T114" s="30">
        <v>7.8151159556694549E-2</v>
      </c>
      <c r="U114" s="30">
        <v>7.7459374153261012E-2</v>
      </c>
      <c r="V114" s="30">
        <v>7.3987852274480431E-2</v>
      </c>
      <c r="W114" s="30">
        <v>7.4129120324779196E-2</v>
      </c>
      <c r="X114" s="30">
        <v>7.1578075557492626E-2</v>
      </c>
      <c r="Y114" s="30">
        <v>6.9817540546545084E-2</v>
      </c>
      <c r="Z114" s="30">
        <v>6.9813897237385847E-2</v>
      </c>
      <c r="AA114" s="30">
        <v>6.7794352621760215E-2</v>
      </c>
      <c r="AB114" s="30">
        <v>6.3563920143130115E-2</v>
      </c>
      <c r="AC114" s="30">
        <v>6.0904503144091661E-2</v>
      </c>
      <c r="AD114" s="30">
        <v>6.0020890067735595E-2</v>
      </c>
      <c r="AE114" s="30">
        <v>5.3670719053518508E-2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t="s">
        <v>169</v>
      </c>
      <c r="S118" s="30" t="s">
        <v>169</v>
      </c>
      <c r="T118" s="30" t="s">
        <v>169</v>
      </c>
      <c r="U118" s="30" t="s">
        <v>169</v>
      </c>
      <c r="V118" s="30" t="s">
        <v>169</v>
      </c>
      <c r="W118" s="30" t="s">
        <v>169</v>
      </c>
      <c r="X118" s="30" t="s">
        <v>169</v>
      </c>
      <c r="Y118" s="30" t="s">
        <v>169</v>
      </c>
      <c r="Z118" s="30" t="s">
        <v>169</v>
      </c>
      <c r="AA118" s="30" t="s">
        <v>169</v>
      </c>
      <c r="AB118" s="30" t="s">
        <v>169</v>
      </c>
      <c r="AC118" s="30" t="s">
        <v>169</v>
      </c>
      <c r="AD118" s="30" t="s">
        <v>169</v>
      </c>
      <c r="AE118" s="30" t="s">
        <v>169</v>
      </c>
    </row>
    <row r="119" spans="1:31" x14ac:dyDescent="0.35">
      <c r="A119" s="28" t="s">
        <v>134</v>
      </c>
      <c r="B119" s="28" t="s">
        <v>76</v>
      </c>
      <c r="C119" s="30">
        <v>1.9470233268923474E-2</v>
      </c>
      <c r="D119" s="30">
        <v>4.0264189076278996E-2</v>
      </c>
      <c r="E119" s="30">
        <v>1.7345500325488278E-2</v>
      </c>
      <c r="F119" s="30">
        <v>2.3749820163761513E-2</v>
      </c>
      <c r="G119" s="30">
        <v>2.7716626753978731E-2</v>
      </c>
      <c r="H119" s="30">
        <v>3.1207007685140526E-2</v>
      </c>
      <c r="I119" s="30">
        <v>2.9219663798099253E-2</v>
      </c>
      <c r="J119" s="30">
        <v>2.8418545407054258E-2</v>
      </c>
      <c r="K119" s="30">
        <v>3.5006601435080262E-2</v>
      </c>
      <c r="L119" s="30">
        <v>3.7573313526805138E-2</v>
      </c>
      <c r="M119" s="30">
        <v>4.9702055999624552E-2</v>
      </c>
      <c r="N119" s="30">
        <v>5.5273879288510276E-2</v>
      </c>
      <c r="O119" s="30">
        <v>5.694448998849444E-2</v>
      </c>
      <c r="P119" s="30">
        <v>6.1360258507315267E-2</v>
      </c>
      <c r="Q119" s="30">
        <v>6.4592265800578752E-2</v>
      </c>
      <c r="R119" s="30">
        <v>7.2679458182980022E-2</v>
      </c>
      <c r="S119" s="30">
        <v>7.088726929675937E-2</v>
      </c>
      <c r="T119" s="30">
        <v>7.0453563101760916E-2</v>
      </c>
      <c r="U119" s="30">
        <v>6.7732264452849217E-2</v>
      </c>
      <c r="V119" s="30">
        <v>7.1629974899766635E-2</v>
      </c>
      <c r="W119" s="30">
        <v>7.0989841720574917E-2</v>
      </c>
      <c r="X119" s="30">
        <v>7.1099908370096762E-2</v>
      </c>
      <c r="Y119" s="30">
        <v>6.8236237542825803E-2</v>
      </c>
      <c r="Z119" s="30">
        <v>6.8506795438102105E-2</v>
      </c>
      <c r="AA119" s="30">
        <v>7.1388206013675362E-2</v>
      </c>
      <c r="AB119" s="30">
        <v>6.5462900154831152E-2</v>
      </c>
      <c r="AC119" s="30">
        <v>6.270691528745273E-2</v>
      </c>
      <c r="AD119" s="30">
        <v>6.184413035833556E-2</v>
      </c>
      <c r="AE119" s="30">
        <v>5.6572706441015377E-2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0.15730230160615744</v>
      </c>
      <c r="D124" s="30">
        <v>0.16090841083970139</v>
      </c>
      <c r="E124" s="30">
        <v>0.16229268289232532</v>
      </c>
      <c r="F124" s="30">
        <v>0.1581764784414513</v>
      </c>
      <c r="G124" s="30">
        <v>0.15340652367920546</v>
      </c>
      <c r="H124" s="30">
        <v>0.16508854552035399</v>
      </c>
      <c r="I124" s="30">
        <v>0.16552708315534348</v>
      </c>
      <c r="J124" s="30">
        <v>0.14978861532770146</v>
      </c>
      <c r="K124" s="30">
        <v>0.15758477656480491</v>
      </c>
      <c r="L124" s="30">
        <v>0.16423594390912508</v>
      </c>
      <c r="M124" s="30">
        <v>0.16681688249596016</v>
      </c>
      <c r="N124" s="30">
        <v>0.16824351509810861</v>
      </c>
      <c r="O124" s="30">
        <v>0.16416042490742511</v>
      </c>
      <c r="P124" s="30">
        <v>0.15972999246582509</v>
      </c>
      <c r="Q124" s="30">
        <v>0.17123807903678842</v>
      </c>
      <c r="R124" s="30">
        <v>0.17168848340997098</v>
      </c>
      <c r="S124" s="30">
        <v>0.15455505973214473</v>
      </c>
      <c r="T124" s="30">
        <v>0.16303234532146746</v>
      </c>
      <c r="U124" s="30">
        <v>0.16997037252256231</v>
      </c>
      <c r="V124" s="30">
        <v>0.1729087859633478</v>
      </c>
      <c r="W124" s="30">
        <v>0.1733808105857918</v>
      </c>
      <c r="X124" s="30">
        <v>0.16882234175787517</v>
      </c>
      <c r="Y124" s="30">
        <v>0.16368125085996163</v>
      </c>
      <c r="Z124" s="30">
        <v>0.17525995434072386</v>
      </c>
      <c r="AA124" s="30">
        <v>0.17492048887758949</v>
      </c>
      <c r="AB124" s="30">
        <v>0.1572138113343072</v>
      </c>
      <c r="AC124" s="30">
        <v>0.16535290510945277</v>
      </c>
      <c r="AD124" s="30">
        <v>0.17242190942604782</v>
      </c>
      <c r="AE124" s="30">
        <v>0.17497996836120169</v>
      </c>
    </row>
    <row r="125" spans="1:31" collapsed="1" x14ac:dyDescent="0.35">
      <c r="A125" s="28" t="s">
        <v>40</v>
      </c>
      <c r="B125" s="28" t="s">
        <v>77</v>
      </c>
      <c r="C125" s="30">
        <v>5.6672319867165998E-2</v>
      </c>
      <c r="D125" s="30">
        <v>5.7228758071750326E-2</v>
      </c>
      <c r="E125" s="30">
        <v>5.6968999076640277E-2</v>
      </c>
      <c r="F125" s="30">
        <v>5.6008204222620372E-2</v>
      </c>
      <c r="G125" s="30">
        <v>5.5154035008729486E-2</v>
      </c>
      <c r="H125" s="30">
        <v>5.4156238724462277E-2</v>
      </c>
      <c r="I125" s="30">
        <v>5.3470406976073082E-2</v>
      </c>
      <c r="J125" s="30">
        <v>5.2355518632616282E-2</v>
      </c>
      <c r="K125" s="30">
        <v>5.1398513505589882E-2</v>
      </c>
      <c r="L125" s="30">
        <v>5.0396011431391663E-2</v>
      </c>
      <c r="M125" s="30">
        <v>4.9666791732178882E-2</v>
      </c>
      <c r="N125" s="30">
        <v>4.9754321557374234E-2</v>
      </c>
      <c r="O125" s="30">
        <v>5.0111050699585491E-2</v>
      </c>
      <c r="P125" s="30">
        <v>5.0195491824594922E-2</v>
      </c>
      <c r="Q125" s="30">
        <v>5.0421259879968774E-2</v>
      </c>
      <c r="R125" s="30">
        <v>4.9697178199441486E-2</v>
      </c>
      <c r="S125" s="30">
        <v>4.9148417106008188E-2</v>
      </c>
      <c r="T125" s="30">
        <v>4.862568492253188E-2</v>
      </c>
      <c r="U125" s="30">
        <v>4.8283516761730622E-2</v>
      </c>
      <c r="V125" s="30">
        <v>4.7512808812875743E-2</v>
      </c>
      <c r="W125" s="30">
        <v>4.7132933556185704E-2</v>
      </c>
      <c r="X125" s="30">
        <v>4.6803462232470582E-2</v>
      </c>
      <c r="Y125" s="30">
        <v>4.6669918627391525E-2</v>
      </c>
      <c r="Z125" s="30">
        <v>4.6062673518927309E-2</v>
      </c>
      <c r="AA125" s="30">
        <v>4.558708553777633E-2</v>
      </c>
      <c r="AB125" s="30">
        <v>4.4214246828014232E-2</v>
      </c>
      <c r="AC125" s="30">
        <v>4.312199698732129E-2</v>
      </c>
      <c r="AD125" s="30">
        <v>4.1847423815068924E-2</v>
      </c>
      <c r="AE125" s="30">
        <v>4.0686492333211005E-2</v>
      </c>
    </row>
    <row r="126" spans="1:31" collapsed="1" x14ac:dyDescent="0.35">
      <c r="A126" s="28" t="s">
        <v>40</v>
      </c>
      <c r="B126" s="28" t="s">
        <v>78</v>
      </c>
      <c r="C126" s="30">
        <v>4.8145015678086177E-2</v>
      </c>
      <c r="D126" s="30">
        <v>4.860726902889468E-2</v>
      </c>
      <c r="E126" s="30">
        <v>4.8398320839765897E-2</v>
      </c>
      <c r="F126" s="30">
        <v>4.7575533313188846E-2</v>
      </c>
      <c r="G126" s="30">
        <v>4.6851105161943282E-2</v>
      </c>
      <c r="H126" s="30">
        <v>4.6012372611231943E-2</v>
      </c>
      <c r="I126" s="30">
        <v>4.5424083553832893E-2</v>
      </c>
      <c r="J126" s="30">
        <v>4.4474899152291872E-2</v>
      </c>
      <c r="K126" s="30">
        <v>4.3669703217726341E-2</v>
      </c>
      <c r="L126" s="30">
        <v>4.2813531988884164E-2</v>
      </c>
      <c r="M126" s="30">
        <v>4.2205976652757118E-2</v>
      </c>
      <c r="N126" s="30">
        <v>4.2265034836490217E-2</v>
      </c>
      <c r="O126" s="30">
        <v>4.2560910755575103E-2</v>
      </c>
      <c r="P126" s="30">
        <v>4.2642010310902208E-2</v>
      </c>
      <c r="Q126" s="30">
        <v>4.2842437522613665E-2</v>
      </c>
      <c r="R126" s="30">
        <v>4.2221930051777663E-2</v>
      </c>
      <c r="S126" s="30">
        <v>4.1749464638287416E-2</v>
      </c>
      <c r="T126" s="30">
        <v>4.1303476230558238E-2</v>
      </c>
      <c r="U126" s="30">
        <v>4.1002526460829705E-2</v>
      </c>
      <c r="V126" s="30">
        <v>4.0374928248993178E-2</v>
      </c>
      <c r="W126" s="30">
        <v>4.0040244386151717E-2</v>
      </c>
      <c r="X126" s="30">
        <v>3.9743296711201782E-2</v>
      </c>
      <c r="Y126" s="30">
        <v>3.9643500598371954E-2</v>
      </c>
      <c r="Z126" s="30">
        <v>3.9121754604137297E-2</v>
      </c>
      <c r="AA126" s="30">
        <v>3.8728194478426646E-2</v>
      </c>
      <c r="AB126" s="30">
        <v>3.7549534305568899E-2</v>
      </c>
      <c r="AC126" s="30">
        <v>3.661925338893629E-2</v>
      </c>
      <c r="AD126" s="30">
        <v>3.5543779116377905E-2</v>
      </c>
      <c r="AE126" s="30">
        <v>3.4556232516289642E-2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0.15887119742456843</v>
      </c>
      <c r="D129" s="30">
        <v>0.16649853254336569</v>
      </c>
      <c r="E129" s="30">
        <v>0.16194548928017144</v>
      </c>
      <c r="F129" s="30">
        <v>0.15982429479354451</v>
      </c>
      <c r="G129" s="30">
        <v>0.15400002091448758</v>
      </c>
      <c r="H129" s="30">
        <v>0.17096895666540438</v>
      </c>
      <c r="I129" s="30">
        <v>0.16862257347365639</v>
      </c>
      <c r="J129" s="30">
        <v>0.15015183761039799</v>
      </c>
      <c r="K129" s="30">
        <v>0.15415706476464897</v>
      </c>
      <c r="L129" s="30">
        <v>0.16361488749249403</v>
      </c>
      <c r="M129" s="30">
        <v>0.1706084993878666</v>
      </c>
      <c r="N129" s="30">
        <v>0.16643072722539479</v>
      </c>
      <c r="O129" s="30">
        <v>0.16456679129972476</v>
      </c>
      <c r="P129" s="30">
        <v>0.15933529546374972</v>
      </c>
      <c r="Q129" s="30">
        <v>0.17534906892126997</v>
      </c>
      <c r="R129" s="30">
        <v>0.17310742078032193</v>
      </c>
      <c r="S129" s="30">
        <v>0.1542103930079107</v>
      </c>
      <c r="T129" s="30">
        <v>0.15926225185499576</v>
      </c>
      <c r="U129" s="30">
        <v>0.1688863888712048</v>
      </c>
      <c r="V129" s="30">
        <v>0.17604374911928128</v>
      </c>
      <c r="W129" s="30">
        <v>0.1711209571347978</v>
      </c>
      <c r="X129" s="30">
        <v>0.16872111144067481</v>
      </c>
      <c r="Y129" s="30">
        <v>0.16271667349291799</v>
      </c>
      <c r="Z129" s="30">
        <v>0.17874706935634674</v>
      </c>
      <c r="AA129" s="30">
        <v>0.175829615264568</v>
      </c>
      <c r="AB129" s="30">
        <v>0.15659695697934672</v>
      </c>
      <c r="AC129" s="30">
        <v>0.16114576747818909</v>
      </c>
      <c r="AD129" s="30">
        <v>0.17095777187038194</v>
      </c>
      <c r="AE129" s="30">
        <v>0.17769601862248682</v>
      </c>
    </row>
    <row r="130" spans="1:31" x14ac:dyDescent="0.35">
      <c r="A130" s="28" t="s">
        <v>130</v>
      </c>
      <c r="B130" s="28" t="s">
        <v>77</v>
      </c>
      <c r="C130" s="30">
        <v>5.6383177311186097E-2</v>
      </c>
      <c r="D130" s="30">
        <v>5.7025147188183682E-2</v>
      </c>
      <c r="E130" s="30">
        <v>5.6601298734797259E-2</v>
      </c>
      <c r="F130" s="30">
        <v>5.5673227014963134E-2</v>
      </c>
      <c r="G130" s="30">
        <v>5.4985584670116772E-2</v>
      </c>
      <c r="H130" s="30">
        <v>5.4129149337918375E-2</v>
      </c>
      <c r="I130" s="30">
        <v>5.3539022439608279E-2</v>
      </c>
      <c r="J130" s="30">
        <v>5.2525534398550962E-2</v>
      </c>
      <c r="K130" s="30">
        <v>5.1612914629051557E-2</v>
      </c>
      <c r="L130" s="30">
        <v>5.0732870552141276E-2</v>
      </c>
      <c r="M130" s="30">
        <v>5.0109926708132149E-2</v>
      </c>
      <c r="N130" s="30">
        <v>5.0316298911112972E-2</v>
      </c>
      <c r="O130" s="30">
        <v>5.04341414411522E-2</v>
      </c>
      <c r="P130" s="30">
        <v>5.0324829207537058E-2</v>
      </c>
      <c r="Q130" s="30">
        <v>5.0622736492054538E-2</v>
      </c>
      <c r="R130" s="30">
        <v>4.9764689407563442E-2</v>
      </c>
      <c r="S130" s="30">
        <v>4.9100073699207311E-2</v>
      </c>
      <c r="T130" s="30">
        <v>4.8531312904441244E-2</v>
      </c>
      <c r="U130" s="30">
        <v>4.8342014381788229E-2</v>
      </c>
      <c r="V130" s="30">
        <v>4.7600876926036914E-2</v>
      </c>
      <c r="W130" s="30">
        <v>4.7382127266488626E-2</v>
      </c>
      <c r="X130" s="30">
        <v>4.7101599627517442E-2</v>
      </c>
      <c r="Y130" s="30">
        <v>4.6937858144749961E-2</v>
      </c>
      <c r="Z130" s="30">
        <v>4.6470290678511807E-2</v>
      </c>
      <c r="AA130" s="30">
        <v>4.6067436212279475E-2</v>
      </c>
      <c r="AB130" s="30">
        <v>4.4719855053148849E-2</v>
      </c>
      <c r="AC130" s="30">
        <v>4.3695355647074642E-2</v>
      </c>
      <c r="AD130" s="30">
        <v>4.2446041503070776E-2</v>
      </c>
      <c r="AE130" s="30">
        <v>4.1362872293411942E-2</v>
      </c>
    </row>
    <row r="131" spans="1:31" x14ac:dyDescent="0.35">
      <c r="A131" s="28" t="s">
        <v>130</v>
      </c>
      <c r="B131" s="28" t="s">
        <v>78</v>
      </c>
      <c r="C131" s="30">
        <v>4.7897438062572469E-2</v>
      </c>
      <c r="D131" s="30">
        <v>4.843455412323848E-2</v>
      </c>
      <c r="E131" s="30">
        <v>4.8105433551302916E-2</v>
      </c>
      <c r="F131" s="30">
        <v>4.7288135932177441E-2</v>
      </c>
      <c r="G131" s="30">
        <v>4.6716680301177642E-2</v>
      </c>
      <c r="H131" s="30">
        <v>4.598950521104609E-2</v>
      </c>
      <c r="I131" s="30">
        <v>4.5484661068998337E-2</v>
      </c>
      <c r="J131" s="30">
        <v>4.4596285450658725E-2</v>
      </c>
      <c r="K131" s="30">
        <v>4.3829106281900891E-2</v>
      </c>
      <c r="L131" s="30">
        <v>4.3113125841529099E-2</v>
      </c>
      <c r="M131" s="30">
        <v>4.2579679066649181E-2</v>
      </c>
      <c r="N131" s="30">
        <v>4.2753173755984926E-2</v>
      </c>
      <c r="O131" s="30">
        <v>4.2836654782099109E-2</v>
      </c>
      <c r="P131" s="30">
        <v>4.276925941974636E-2</v>
      </c>
      <c r="Q131" s="30">
        <v>4.3022602101743239E-2</v>
      </c>
      <c r="R131" s="30">
        <v>4.2282322397248821E-2</v>
      </c>
      <c r="S131" s="30">
        <v>4.1719931800599595E-2</v>
      </c>
      <c r="T131" s="30">
        <v>4.1211091739064142E-2</v>
      </c>
      <c r="U131" s="30">
        <v>4.1039215600877997E-2</v>
      </c>
      <c r="V131" s="30">
        <v>4.0453200675791771E-2</v>
      </c>
      <c r="W131" s="30">
        <v>4.0252904924157715E-2</v>
      </c>
      <c r="X131" s="30">
        <v>3.9995134065572105E-2</v>
      </c>
      <c r="Y131" s="30">
        <v>3.9877132647652705E-2</v>
      </c>
      <c r="Z131" s="30">
        <v>3.9467257768924228E-2</v>
      </c>
      <c r="AA131" s="30">
        <v>3.9114848016070382E-2</v>
      </c>
      <c r="AB131" s="30">
        <v>3.7969846431955619E-2</v>
      </c>
      <c r="AC131" s="30">
        <v>3.7126825581009201E-2</v>
      </c>
      <c r="AD131" s="30">
        <v>3.6042157854560206E-2</v>
      </c>
      <c r="AE131" s="30">
        <v>3.5148580234177045E-2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0.16097173545129992</v>
      </c>
      <c r="D134" s="30">
        <v>0.17062564723501472</v>
      </c>
      <c r="E134" s="30">
        <v>0.17043933953694729</v>
      </c>
      <c r="F134" s="30">
        <v>0.16377458710244619</v>
      </c>
      <c r="G134" s="30">
        <v>0.16504745443046526</v>
      </c>
      <c r="H134" s="30">
        <v>0.17648789299333126</v>
      </c>
      <c r="I134" s="30">
        <v>0.17743490490475866</v>
      </c>
      <c r="J134" s="30">
        <v>0.14956462893897102</v>
      </c>
      <c r="K134" s="30">
        <v>0.16273609815335011</v>
      </c>
      <c r="L134" s="30">
        <v>0.16886857891333787</v>
      </c>
      <c r="M134" s="30">
        <v>0.17759086281438416</v>
      </c>
      <c r="N134" s="30">
        <v>0.17604192073224198</v>
      </c>
      <c r="O134" s="30">
        <v>0.16964894171140393</v>
      </c>
      <c r="P134" s="30">
        <v>0.17189297391358427</v>
      </c>
      <c r="Q134" s="30">
        <v>0.18264150555495443</v>
      </c>
      <c r="R134" s="30">
        <v>0.18339720718982327</v>
      </c>
      <c r="S134" s="30">
        <v>0.15462072818079994</v>
      </c>
      <c r="T134" s="30">
        <v>0.16891621083550681</v>
      </c>
      <c r="U134" s="30">
        <v>0.17521896915650839</v>
      </c>
      <c r="V134" s="30">
        <v>0.1842128734688401</v>
      </c>
      <c r="W134" s="30">
        <v>0.18185211046190555</v>
      </c>
      <c r="X134" s="30">
        <v>0.17484098170252044</v>
      </c>
      <c r="Y134" s="30">
        <v>0.17642609133858397</v>
      </c>
      <c r="Z134" s="30">
        <v>0.18683889410821325</v>
      </c>
      <c r="AA134" s="30">
        <v>0.1869786603359371</v>
      </c>
      <c r="AB134" s="30">
        <v>0.15738717888218332</v>
      </c>
      <c r="AC134" s="30">
        <v>0.17143980795316396</v>
      </c>
      <c r="AD134" s="30">
        <v>0.17771058927481462</v>
      </c>
      <c r="AE134" s="30">
        <v>0.18655752674071521</v>
      </c>
    </row>
    <row r="135" spans="1:31" x14ac:dyDescent="0.35">
      <c r="A135" s="28" t="s">
        <v>131</v>
      </c>
      <c r="B135" s="28" t="s">
        <v>77</v>
      </c>
      <c r="C135" s="30">
        <v>5.683856500897793E-2</v>
      </c>
      <c r="D135" s="30">
        <v>5.775051477870953E-2</v>
      </c>
      <c r="E135" s="30">
        <v>5.7186269065428751E-2</v>
      </c>
      <c r="F135" s="30">
        <v>5.6203818062998616E-2</v>
      </c>
      <c r="G135" s="30">
        <v>5.544690437171601E-2</v>
      </c>
      <c r="H135" s="30">
        <v>5.4385800132656793E-2</v>
      </c>
      <c r="I135" s="30">
        <v>5.3610195412687189E-2</v>
      </c>
      <c r="J135" s="30">
        <v>5.2612529645000329E-2</v>
      </c>
      <c r="K135" s="30">
        <v>5.1726295161984293E-2</v>
      </c>
      <c r="L135" s="30">
        <v>5.0694518580949012E-2</v>
      </c>
      <c r="M135" s="30">
        <v>5.0030174390385158E-2</v>
      </c>
      <c r="N135" s="30">
        <v>5.0227314666488401E-2</v>
      </c>
      <c r="O135" s="30">
        <v>5.0398411082862249E-2</v>
      </c>
      <c r="P135" s="30">
        <v>5.0343219213818326E-2</v>
      </c>
      <c r="Q135" s="30">
        <v>5.0561083895805638E-2</v>
      </c>
      <c r="R135" s="30">
        <v>4.9692851702756113E-2</v>
      </c>
      <c r="S135" s="30">
        <v>4.9075061229335908E-2</v>
      </c>
      <c r="T135" s="30">
        <v>4.8609316724324295E-2</v>
      </c>
      <c r="U135" s="30">
        <v>4.8366391152965177E-2</v>
      </c>
      <c r="V135" s="30">
        <v>4.7752582252371036E-2</v>
      </c>
      <c r="W135" s="30">
        <v>4.7411339777707791E-2</v>
      </c>
      <c r="X135" s="30">
        <v>4.7169852654985675E-2</v>
      </c>
      <c r="Y135" s="30">
        <v>4.713072382311842E-2</v>
      </c>
      <c r="Z135" s="30">
        <v>4.6543403654016775E-2</v>
      </c>
      <c r="AA135" s="30">
        <v>4.6083408462278326E-2</v>
      </c>
      <c r="AB135" s="30">
        <v>4.4712697380219317E-2</v>
      </c>
      <c r="AC135" s="30">
        <v>4.3557027773131245E-2</v>
      </c>
      <c r="AD135" s="30">
        <v>4.2231842338947605E-2</v>
      </c>
      <c r="AE135" s="30">
        <v>4.109582224787247E-2</v>
      </c>
    </row>
    <row r="136" spans="1:31" x14ac:dyDescent="0.35">
      <c r="A136" s="28" t="s">
        <v>131</v>
      </c>
      <c r="B136" s="28" t="s">
        <v>78</v>
      </c>
      <c r="C136" s="30">
        <v>4.8297450129721788E-2</v>
      </c>
      <c r="D136" s="30">
        <v>4.9062980889010274E-2</v>
      </c>
      <c r="E136" s="30">
        <v>4.8568002383643671E-2</v>
      </c>
      <c r="F136" s="30">
        <v>4.77601182688909E-2</v>
      </c>
      <c r="G136" s="30">
        <v>4.7088443836324746E-2</v>
      </c>
      <c r="H136" s="30">
        <v>4.6197893922653499E-2</v>
      </c>
      <c r="I136" s="30">
        <v>4.5538396934028377E-2</v>
      </c>
      <c r="J136" s="30">
        <v>4.469040428377799E-2</v>
      </c>
      <c r="K136" s="30">
        <v>4.3958366043371909E-2</v>
      </c>
      <c r="L136" s="30">
        <v>4.3068382625591921E-2</v>
      </c>
      <c r="M136" s="30">
        <v>4.2513340687066373E-2</v>
      </c>
      <c r="N136" s="30">
        <v>4.2645419343629934E-2</v>
      </c>
      <c r="O136" s="30">
        <v>4.2813361750112681E-2</v>
      </c>
      <c r="P136" s="30">
        <v>4.275743499900643E-2</v>
      </c>
      <c r="Q136" s="30">
        <v>4.2975101043703265E-2</v>
      </c>
      <c r="R136" s="30">
        <v>4.218783531120282E-2</v>
      </c>
      <c r="S136" s="30">
        <v>4.1668250430275493E-2</v>
      </c>
      <c r="T136" s="30">
        <v>4.1301722087053384E-2</v>
      </c>
      <c r="U136" s="30">
        <v>4.1099838463605924E-2</v>
      </c>
      <c r="V136" s="30">
        <v>4.0572898044713479E-2</v>
      </c>
      <c r="W136" s="30">
        <v>4.02513916540434E-2</v>
      </c>
      <c r="X136" s="30">
        <v>4.0051064118410272E-2</v>
      </c>
      <c r="Y136" s="30">
        <v>4.0056321975417641E-2</v>
      </c>
      <c r="Z136" s="30">
        <v>3.9529205905856686E-2</v>
      </c>
      <c r="AA136" s="30">
        <v>3.9166007703763821E-2</v>
      </c>
      <c r="AB136" s="30">
        <v>3.7968200596344856E-2</v>
      </c>
      <c r="AC136" s="30">
        <v>3.6975800235130904E-2</v>
      </c>
      <c r="AD136" s="30">
        <v>3.5885616996790264E-2</v>
      </c>
      <c r="AE136" s="30">
        <v>3.4895601453827155E-2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0.14638798054908841</v>
      </c>
      <c r="D139" s="30">
        <v>0.1422641960722523</v>
      </c>
      <c r="E139" s="30">
        <v>0.15089952923329661</v>
      </c>
      <c r="F139" s="30">
        <v>0.14834376646347644</v>
      </c>
      <c r="G139" s="30">
        <v>0.14081226169551747</v>
      </c>
      <c r="H139" s="30">
        <v>0.15016839366180948</v>
      </c>
      <c r="I139" s="30">
        <v>0.15132582012323345</v>
      </c>
      <c r="J139" s="30">
        <v>0.14555356988220322</v>
      </c>
      <c r="K139" s="30">
        <v>0.15276605855452216</v>
      </c>
      <c r="L139" s="30">
        <v>0.15887140162516922</v>
      </c>
      <c r="M139" s="30">
        <v>0.15284248639020453</v>
      </c>
      <c r="N139" s="30">
        <v>0.16111509761244652</v>
      </c>
      <c r="O139" s="30">
        <v>0.15730592160230208</v>
      </c>
      <c r="P139" s="30">
        <v>0.14891044660845756</v>
      </c>
      <c r="Q139" s="30">
        <v>0.15834401850552179</v>
      </c>
      <c r="R139" s="30">
        <v>0.15945266856881835</v>
      </c>
      <c r="S139" s="30">
        <v>0.15171320393787716</v>
      </c>
      <c r="T139" s="30">
        <v>0.15875695698765135</v>
      </c>
      <c r="U139" s="30">
        <v>0.16517092334883635</v>
      </c>
      <c r="V139" s="30">
        <v>0.15912026789346601</v>
      </c>
      <c r="W139" s="30">
        <v>0.16662316578009667</v>
      </c>
      <c r="X139" s="30">
        <v>0.16244989678088526</v>
      </c>
      <c r="Y139" s="30">
        <v>0.15308254044780964</v>
      </c>
      <c r="Z139" s="30">
        <v>0.16273730849815118</v>
      </c>
      <c r="AA139" s="30">
        <v>0.16300700841075705</v>
      </c>
      <c r="AB139" s="30">
        <v>0.1549356281300254</v>
      </c>
      <c r="AC139" s="30">
        <v>0.16177619452600589</v>
      </c>
      <c r="AD139" s="30">
        <v>0.16826101950962552</v>
      </c>
      <c r="AE139" s="30">
        <v>0.16149186504224242</v>
      </c>
    </row>
    <row r="140" spans="1:31" x14ac:dyDescent="0.35">
      <c r="A140" s="28" t="s">
        <v>132</v>
      </c>
      <c r="B140" s="28" t="s">
        <v>77</v>
      </c>
      <c r="C140" s="30">
        <v>5.6857208661512407E-2</v>
      </c>
      <c r="D140" s="30">
        <v>5.7585294185397769E-2</v>
      </c>
      <c r="E140" s="30">
        <v>5.7685799723240033E-2</v>
      </c>
      <c r="F140" s="30">
        <v>5.6614826012516994E-2</v>
      </c>
      <c r="G140" s="30">
        <v>5.550410254679225E-2</v>
      </c>
      <c r="H140" s="30">
        <v>5.4413318532870868E-2</v>
      </c>
      <c r="I140" s="30">
        <v>5.3655675310577348E-2</v>
      </c>
      <c r="J140" s="30">
        <v>5.2297055419121038E-2</v>
      </c>
      <c r="K140" s="30">
        <v>5.1037817572570594E-2</v>
      </c>
      <c r="L140" s="30">
        <v>4.9826059326022784E-2</v>
      </c>
      <c r="M140" s="30">
        <v>4.8893556846934152E-2</v>
      </c>
      <c r="N140" s="30">
        <v>4.8754687284184091E-2</v>
      </c>
      <c r="O140" s="30">
        <v>4.9520689868723586E-2</v>
      </c>
      <c r="P140" s="30">
        <v>4.9875641709103441E-2</v>
      </c>
      <c r="Q140" s="30">
        <v>5.0108647081383156E-2</v>
      </c>
      <c r="R140" s="30">
        <v>4.9658782255038426E-2</v>
      </c>
      <c r="S140" s="30">
        <v>4.9359461443577571E-2</v>
      </c>
      <c r="T140" s="30">
        <v>4.8791974871201904E-2</v>
      </c>
      <c r="U140" s="30">
        <v>4.82630959375112E-2</v>
      </c>
      <c r="V140" s="30">
        <v>4.734891551643293E-2</v>
      </c>
      <c r="W140" s="30">
        <v>4.679392194356341E-2</v>
      </c>
      <c r="X140" s="30">
        <v>4.638205758748877E-2</v>
      </c>
      <c r="Y140" s="30">
        <v>4.6202182160947493E-2</v>
      </c>
      <c r="Z140" s="30">
        <v>4.5464480880016575E-2</v>
      </c>
      <c r="AA140" s="30">
        <v>4.4913523020782886E-2</v>
      </c>
      <c r="AB140" s="30">
        <v>4.3527558735159448E-2</v>
      </c>
      <c r="AC140" s="30">
        <v>4.2384285532754661E-2</v>
      </c>
      <c r="AD140" s="30">
        <v>4.1127012902292398E-2</v>
      </c>
      <c r="AE140" s="30">
        <v>3.9849979327592315E-2</v>
      </c>
    </row>
    <row r="141" spans="1:31" x14ac:dyDescent="0.35">
      <c r="A141" s="28" t="s">
        <v>132</v>
      </c>
      <c r="B141" s="28" t="s">
        <v>78</v>
      </c>
      <c r="C141" s="30">
        <v>4.8307698319224351E-2</v>
      </c>
      <c r="D141" s="30">
        <v>4.8906392359894302E-2</v>
      </c>
      <c r="E141" s="30">
        <v>4.9005328523472134E-2</v>
      </c>
      <c r="F141" s="30">
        <v>4.8071638549207242E-2</v>
      </c>
      <c r="G141" s="30">
        <v>4.7149839622644803E-2</v>
      </c>
      <c r="H141" s="30">
        <v>4.6236891738367834E-2</v>
      </c>
      <c r="I141" s="30">
        <v>4.5583335792726644E-2</v>
      </c>
      <c r="J141" s="30">
        <v>4.4447472888527052E-2</v>
      </c>
      <c r="K141" s="30">
        <v>4.3379663280460209E-2</v>
      </c>
      <c r="L141" s="30">
        <v>4.2314804639421666E-2</v>
      </c>
      <c r="M141" s="30">
        <v>4.1550119537614762E-2</v>
      </c>
      <c r="N141" s="30">
        <v>4.141806749713417E-2</v>
      </c>
      <c r="O141" s="30">
        <v>4.2049045405529166E-2</v>
      </c>
      <c r="P141" s="30">
        <v>4.2362736518234266E-2</v>
      </c>
      <c r="Q141" s="30">
        <v>4.2558379820374824E-2</v>
      </c>
      <c r="R141" s="30">
        <v>4.2208747348947168E-2</v>
      </c>
      <c r="S141" s="30">
        <v>4.1926595253624903E-2</v>
      </c>
      <c r="T141" s="30">
        <v>4.1441067758342658E-2</v>
      </c>
      <c r="U141" s="30">
        <v>4.0971527257648299E-2</v>
      </c>
      <c r="V141" s="30">
        <v>4.0237512653449478E-2</v>
      </c>
      <c r="W141" s="30">
        <v>3.9770158179510108E-2</v>
      </c>
      <c r="X141" s="30">
        <v>3.9381917480162398E-2</v>
      </c>
      <c r="Y141" s="30">
        <v>3.9223930713229875E-2</v>
      </c>
      <c r="Z141" s="30">
        <v>3.8618328898721833E-2</v>
      </c>
      <c r="AA141" s="30">
        <v>3.8165381203772233E-2</v>
      </c>
      <c r="AB141" s="30">
        <v>3.6979261723037268E-2</v>
      </c>
      <c r="AC141" s="30">
        <v>3.5978802819038369E-2</v>
      </c>
      <c r="AD141" s="30">
        <v>3.4923301718570568E-2</v>
      </c>
      <c r="AE141" s="30">
        <v>3.3841496023589483E-2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0.16996430394612205</v>
      </c>
      <c r="D144" s="30">
        <v>0.17028090820228922</v>
      </c>
      <c r="E144" s="30">
        <v>0.173973980589468</v>
      </c>
      <c r="F144" s="30">
        <v>0.16792041792583676</v>
      </c>
      <c r="G144" s="30">
        <v>0.15951814958460489</v>
      </c>
      <c r="H144" s="30">
        <v>0.16620334438920731</v>
      </c>
      <c r="I144" s="30">
        <v>0.1714313758050077</v>
      </c>
      <c r="J144" s="30">
        <v>0.16320753978288466</v>
      </c>
      <c r="K144" s="30">
        <v>0.17018025168602624</v>
      </c>
      <c r="L144" s="30">
        <v>0.1725364213761669</v>
      </c>
      <c r="M144" s="30">
        <v>0.17225836680661383</v>
      </c>
      <c r="N144" s="30">
        <v>0.17684107565975749</v>
      </c>
      <c r="O144" s="30">
        <v>0.17102898463187069</v>
      </c>
      <c r="P144" s="30">
        <v>0.16257017812003213</v>
      </c>
      <c r="Q144" s="30">
        <v>0.16894984760063322</v>
      </c>
      <c r="R144" s="30">
        <v>0.17461005771001734</v>
      </c>
      <c r="S144" s="30">
        <v>0.16600483050163622</v>
      </c>
      <c r="T144" s="30">
        <v>0.17389847458014099</v>
      </c>
      <c r="U144" s="30">
        <v>0.17625377137487783</v>
      </c>
      <c r="V144" s="30">
        <v>0.17621045623268436</v>
      </c>
      <c r="W144" s="30">
        <v>0.18025053149482534</v>
      </c>
      <c r="X144" s="30">
        <v>0.17411646598001021</v>
      </c>
      <c r="Y144" s="30">
        <v>0.16521426393192673</v>
      </c>
      <c r="Z144" s="30">
        <v>0.17175735950624843</v>
      </c>
      <c r="AA144" s="30">
        <v>0.17672539150226685</v>
      </c>
      <c r="AB144" s="30">
        <v>0.16791329904988272</v>
      </c>
      <c r="AC144" s="30">
        <v>0.17562389778085866</v>
      </c>
      <c r="AD144" s="30">
        <v>0.17811371619856223</v>
      </c>
      <c r="AE144" s="30">
        <v>0.17748795330166228</v>
      </c>
    </row>
    <row r="145" spans="1:31" x14ac:dyDescent="0.35">
      <c r="A145" s="28" t="s">
        <v>133</v>
      </c>
      <c r="B145" s="28" t="s">
        <v>77</v>
      </c>
      <c r="C145" s="30">
        <v>5.6865145263449213E-2</v>
      </c>
      <c r="D145" s="30">
        <v>5.6493510220656108E-2</v>
      </c>
      <c r="E145" s="30">
        <v>5.5831554493745252E-2</v>
      </c>
      <c r="F145" s="30">
        <v>5.4815661336967345E-2</v>
      </c>
      <c r="G145" s="30">
        <v>5.3953321000338582E-2</v>
      </c>
      <c r="H145" s="30">
        <v>5.2837813594343308E-2</v>
      </c>
      <c r="I145" s="30">
        <v>5.21926396842659E-2</v>
      </c>
      <c r="J145" s="30">
        <v>5.1269880112497737E-2</v>
      </c>
      <c r="K145" s="30">
        <v>5.1085821609203677E-2</v>
      </c>
      <c r="L145" s="30">
        <v>5.0492117981154848E-2</v>
      </c>
      <c r="M145" s="30">
        <v>4.9932339054031813E-2</v>
      </c>
      <c r="N145" s="30">
        <v>5.0220762729278341E-2</v>
      </c>
      <c r="O145" s="30">
        <v>5.0367903748864531E-2</v>
      </c>
      <c r="P145" s="30">
        <v>5.0513912958092121E-2</v>
      </c>
      <c r="Q145" s="30">
        <v>5.0518217108226363E-2</v>
      </c>
      <c r="R145" s="30">
        <v>4.9638561211598833E-2</v>
      </c>
      <c r="S145" s="30">
        <v>4.8711717966015748E-2</v>
      </c>
      <c r="T145" s="30">
        <v>4.8341462007201415E-2</v>
      </c>
      <c r="U145" s="30">
        <v>4.7843383482448772E-2</v>
      </c>
      <c r="V145" s="30">
        <v>4.6989812458277311E-2</v>
      </c>
      <c r="W145" s="30">
        <v>4.6569923247676219E-2</v>
      </c>
      <c r="X145" s="30">
        <v>4.6071874964656076E-2</v>
      </c>
      <c r="Y145" s="30">
        <v>4.5922744434602099E-2</v>
      </c>
      <c r="Z145" s="30">
        <v>4.5194319807916779E-2</v>
      </c>
      <c r="AA145" s="30">
        <v>4.4639201200084994E-2</v>
      </c>
      <c r="AB145" s="30">
        <v>4.315562904165083E-2</v>
      </c>
      <c r="AC145" s="30">
        <v>4.2174635260771108E-2</v>
      </c>
      <c r="AD145" s="30">
        <v>4.0858709172515287E-2</v>
      </c>
      <c r="AE145" s="30">
        <v>3.9740004854279795E-2</v>
      </c>
    </row>
    <row r="146" spans="1:31" x14ac:dyDescent="0.35">
      <c r="A146" s="28" t="s">
        <v>133</v>
      </c>
      <c r="B146" s="28" t="s">
        <v>78</v>
      </c>
      <c r="C146" s="30">
        <v>4.82938134425712E-2</v>
      </c>
      <c r="D146" s="30">
        <v>4.7968802043886496E-2</v>
      </c>
      <c r="E146" s="30">
        <v>4.7418327615127973E-2</v>
      </c>
      <c r="F146" s="30">
        <v>4.6590858101913227E-2</v>
      </c>
      <c r="G146" s="30">
        <v>4.5829498995273069E-2</v>
      </c>
      <c r="H146" s="30">
        <v>4.4892967411769701E-2</v>
      </c>
      <c r="I146" s="30">
        <v>4.4334205405102758E-2</v>
      </c>
      <c r="J146" s="30">
        <v>4.3543476323946534E-2</v>
      </c>
      <c r="K146" s="30">
        <v>4.3384070618053473E-2</v>
      </c>
      <c r="L146" s="30">
        <v>4.2906126546110403E-2</v>
      </c>
      <c r="M146" s="30">
        <v>4.2442526463033918E-2</v>
      </c>
      <c r="N146" s="30">
        <v>4.2678945350966078E-2</v>
      </c>
      <c r="O146" s="30">
        <v>4.2792772930730423E-2</v>
      </c>
      <c r="P146" s="30">
        <v>4.2913065407238611E-2</v>
      </c>
      <c r="Q146" s="30">
        <v>4.2925226028176777E-2</v>
      </c>
      <c r="R146" s="30">
        <v>4.2180071643992248E-2</v>
      </c>
      <c r="S146" s="30">
        <v>4.1404522314959648E-2</v>
      </c>
      <c r="T146" s="30">
        <v>4.1086559105667289E-2</v>
      </c>
      <c r="U146" s="30">
        <v>4.0643712885392237E-2</v>
      </c>
      <c r="V146" s="30">
        <v>3.9930243221781438E-2</v>
      </c>
      <c r="W146" s="30">
        <v>3.9563847809940982E-2</v>
      </c>
      <c r="X146" s="30">
        <v>3.914974548886014E-2</v>
      </c>
      <c r="Y146" s="30">
        <v>3.9010984869795207E-2</v>
      </c>
      <c r="Z146" s="30">
        <v>3.837078148136891E-2</v>
      </c>
      <c r="AA146" s="30">
        <v>3.7915166195367132E-2</v>
      </c>
      <c r="AB146" s="30">
        <v>3.6646655660701931E-2</v>
      </c>
      <c r="AC146" s="30">
        <v>3.5830087201965441E-2</v>
      </c>
      <c r="AD146" s="30">
        <v>3.4728574312400791E-2</v>
      </c>
      <c r="AE146" s="30">
        <v>3.3727129545919589E-2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0.13667923851976152</v>
      </c>
      <c r="D149" s="30">
        <v>0.13555143699297437</v>
      </c>
      <c r="E149" s="30">
        <v>0.13984547016999516</v>
      </c>
      <c r="F149" s="30">
        <v>0.14010951817949771</v>
      </c>
      <c r="G149" s="30">
        <v>0.1336125463612183</v>
      </c>
      <c r="H149" s="30">
        <v>0.1426727586803925</v>
      </c>
      <c r="I149" s="30">
        <v>0.14301985256642738</v>
      </c>
      <c r="J149" s="30">
        <v>0.13885412591638513</v>
      </c>
      <c r="K149" s="30">
        <v>0.13996752821816455</v>
      </c>
      <c r="L149" s="30">
        <v>0.14268287030533544</v>
      </c>
      <c r="M149" s="30">
        <v>0.14081539203645488</v>
      </c>
      <c r="N149" s="30">
        <v>0.14545740799790946</v>
      </c>
      <c r="O149" s="30">
        <v>0.14570854993989135</v>
      </c>
      <c r="P149" s="30">
        <v>0.13879291792970211</v>
      </c>
      <c r="Q149" s="30">
        <v>0.14712135691452938</v>
      </c>
      <c r="R149" s="30">
        <v>0.14815909257627749</v>
      </c>
      <c r="S149" s="30">
        <v>0.14290455591921758</v>
      </c>
      <c r="T149" s="30">
        <v>0.1445070716176948</v>
      </c>
      <c r="U149" s="30">
        <v>0.1475831004644596</v>
      </c>
      <c r="V149" s="30">
        <v>0.14569902770265297</v>
      </c>
      <c r="W149" s="30">
        <v>0.14969128232109985</v>
      </c>
      <c r="X149" s="30">
        <v>0.14895131949129772</v>
      </c>
      <c r="Y149" s="30">
        <v>0.14167819673262727</v>
      </c>
      <c r="Z149" s="30">
        <v>0.15056618300888516</v>
      </c>
      <c r="AA149" s="30">
        <v>0.15021311174358584</v>
      </c>
      <c r="AB149" s="30">
        <v>0.14547301175270494</v>
      </c>
      <c r="AC149" s="30">
        <v>0.14598030738614931</v>
      </c>
      <c r="AD149" s="30">
        <v>0.1495459510413841</v>
      </c>
      <c r="AE149" s="30">
        <v>0.14687404629855702</v>
      </c>
    </row>
    <row r="150" spans="1:31" x14ac:dyDescent="0.35">
      <c r="A150" s="28" t="s">
        <v>134</v>
      </c>
      <c r="B150" s="28" t="s">
        <v>77</v>
      </c>
      <c r="C150" s="30">
        <v>5.6208608925320917E-2</v>
      </c>
      <c r="D150" s="30">
        <v>5.5367229629146357E-2</v>
      </c>
      <c r="E150" s="30">
        <v>5.4827251155426783E-2</v>
      </c>
      <c r="F150" s="30">
        <v>5.3921255953881045E-2</v>
      </c>
      <c r="G150" s="30">
        <v>5.3245026317000226E-2</v>
      </c>
      <c r="H150" s="30">
        <v>5.3003165370466405E-2</v>
      </c>
      <c r="I150" s="30">
        <v>5.327132594486661E-2</v>
      </c>
      <c r="J150" s="30">
        <v>5.333761825144958E-2</v>
      </c>
      <c r="K150" s="30">
        <v>5.286244202966553E-2</v>
      </c>
      <c r="L150" s="30">
        <v>5.2387063349583762E-2</v>
      </c>
      <c r="M150" s="30">
        <v>5.2076004726066834E-2</v>
      </c>
      <c r="N150" s="30">
        <v>5.1510519866512915E-2</v>
      </c>
      <c r="O150" s="30">
        <v>5.1081449334489479E-2</v>
      </c>
      <c r="P150" s="30">
        <v>5.072291453583562E-2</v>
      </c>
      <c r="Q150" s="30">
        <v>5.0448670169198642E-2</v>
      </c>
      <c r="R150" s="30">
        <v>4.9529319939933474E-2</v>
      </c>
      <c r="S150" s="30">
        <v>4.8963652685072696E-2</v>
      </c>
      <c r="T150" s="30">
        <v>4.8648318798681575E-2</v>
      </c>
      <c r="U150" s="30">
        <v>4.8483424396997744E-2</v>
      </c>
      <c r="V150" s="30">
        <v>4.8070194307201129E-2</v>
      </c>
      <c r="W150" s="30">
        <v>4.776165292034823E-2</v>
      </c>
      <c r="X150" s="30">
        <v>4.757684936269295E-2</v>
      </c>
      <c r="Y150" s="30">
        <v>4.7473922292065832E-2</v>
      </c>
      <c r="Z150" s="30">
        <v>4.7100994771659445E-2</v>
      </c>
      <c r="AA150" s="30">
        <v>4.6882459310801892E-2</v>
      </c>
      <c r="AB150" s="30">
        <v>4.5784478263865766E-2</v>
      </c>
      <c r="AC150" s="30">
        <v>4.4869628443157263E-2</v>
      </c>
      <c r="AD150" s="30">
        <v>4.3730818616974379E-2</v>
      </c>
      <c r="AE150" s="30">
        <v>4.2761739557231143E-2</v>
      </c>
    </row>
    <row r="151" spans="1:31" x14ac:dyDescent="0.35">
      <c r="A151" s="28" t="s">
        <v>134</v>
      </c>
      <c r="B151" s="28" t="s">
        <v>78</v>
      </c>
      <c r="C151" s="30">
        <v>4.7764900339886299E-2</v>
      </c>
      <c r="D151" s="30">
        <v>4.7033896516795334E-2</v>
      </c>
      <c r="E151" s="30">
        <v>4.6564423614298904E-2</v>
      </c>
      <c r="F151" s="30">
        <v>4.580750650939186E-2</v>
      </c>
      <c r="G151" s="30">
        <v>4.5212767138768664E-2</v>
      </c>
      <c r="H151" s="30">
        <v>4.5022794253006898E-2</v>
      </c>
      <c r="I151" s="30">
        <v>4.5268713984150805E-2</v>
      </c>
      <c r="J151" s="30">
        <v>4.5307792868905628E-2</v>
      </c>
      <c r="K151" s="30">
        <v>4.4912499189376821E-2</v>
      </c>
      <c r="L151" s="30">
        <v>4.4497056582092014E-2</v>
      </c>
      <c r="M151" s="30">
        <v>4.4238856270697548E-2</v>
      </c>
      <c r="N151" s="30">
        <v>4.3760356302897922E-2</v>
      </c>
      <c r="O151" s="30">
        <v>4.3373432296933412E-2</v>
      </c>
      <c r="P151" s="30">
        <v>4.3079557266941945E-2</v>
      </c>
      <c r="Q151" s="30">
        <v>4.2853221304711787E-2</v>
      </c>
      <c r="R151" s="30">
        <v>4.2061189745289995E-2</v>
      </c>
      <c r="S151" s="30">
        <v>4.1595389535135113E-2</v>
      </c>
      <c r="T151" s="30">
        <v>4.1309404745574117E-2</v>
      </c>
      <c r="U151" s="30">
        <v>4.1203343650041926E-2</v>
      </c>
      <c r="V151" s="30">
        <v>4.0835247943946308E-2</v>
      </c>
      <c r="W151" s="30">
        <v>4.059467965980728E-2</v>
      </c>
      <c r="X151" s="30">
        <v>4.0424247073587605E-2</v>
      </c>
      <c r="Y151" s="30">
        <v>4.0300927950463639E-2</v>
      </c>
      <c r="Z151" s="30">
        <v>4.0000851356917576E-2</v>
      </c>
      <c r="AA151" s="30">
        <v>3.9828125460021492E-2</v>
      </c>
      <c r="AB151" s="30">
        <v>3.8894536025800834E-2</v>
      </c>
      <c r="AC151" s="30">
        <v>3.812499990913374E-2</v>
      </c>
      <c r="AD151" s="30">
        <v>3.7147517689042224E-2</v>
      </c>
      <c r="AE151" s="30">
        <v>3.6308208638482081E-2</v>
      </c>
    </row>
  </sheetData>
  <sheetProtection algorithmName="SHA-512" hashValue="YXxyGDMJPT0S8ciM+NADhXkwg/QWkc9WU2T31ivn0suBQkF0DTOgleTuL0K+FhgbDxATaL1PfTp6ATocNUsEGQ==" saltValue="6F6HBut/KiME26NnrED2r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C109D-D865-4B14-A2A7-65C364F961D8}">
  <sheetPr codeName="Sheet93">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137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90149.440829999978</v>
      </c>
      <c r="D6" s="24">
        <v>78769.779710000017</v>
      </c>
      <c r="E6" s="24">
        <v>78241.637969999982</v>
      </c>
      <c r="F6" s="24">
        <v>79042.852029149013</v>
      </c>
      <c r="G6" s="24">
        <v>72111.381796864182</v>
      </c>
      <c r="H6" s="24">
        <v>65402.092202610809</v>
      </c>
      <c r="I6" s="24">
        <v>59318.612766197868</v>
      </c>
      <c r="J6" s="24">
        <v>63000.711014395689</v>
      </c>
      <c r="K6" s="24">
        <v>49654.012429114853</v>
      </c>
      <c r="L6" s="24">
        <v>48369.720779559881</v>
      </c>
      <c r="M6" s="24">
        <v>46496.185074669964</v>
      </c>
      <c r="N6" s="24">
        <v>44864.06984906298</v>
      </c>
      <c r="O6" s="24">
        <v>48173.195800099107</v>
      </c>
      <c r="P6" s="24">
        <v>45573.912137810767</v>
      </c>
      <c r="Q6" s="24">
        <v>39152.964899999984</v>
      </c>
      <c r="R6" s="24">
        <v>36883.647999999986</v>
      </c>
      <c r="S6" s="24">
        <v>32041.884599999998</v>
      </c>
      <c r="T6" s="24">
        <v>32072.818699999993</v>
      </c>
      <c r="U6" s="24">
        <v>30039.352299999999</v>
      </c>
      <c r="V6" s="24">
        <v>29353.517399999982</v>
      </c>
      <c r="W6" s="24">
        <v>27618.579599999997</v>
      </c>
      <c r="X6" s="24">
        <v>18923.455699999999</v>
      </c>
      <c r="Y6" s="24">
        <v>15563.611499999995</v>
      </c>
      <c r="Z6" s="24">
        <v>13223.178</v>
      </c>
      <c r="AA6" s="24">
        <v>11144.2467</v>
      </c>
      <c r="AB6" s="24">
        <v>9175.8296000000009</v>
      </c>
      <c r="AC6" s="24">
        <v>8693.2803999999996</v>
      </c>
      <c r="AD6" s="24">
        <v>8444.9027000000006</v>
      </c>
      <c r="AE6" s="24">
        <v>7565.7227999999996</v>
      </c>
    </row>
    <row r="7" spans="1:35" x14ac:dyDescent="0.35">
      <c r="A7" s="28" t="s">
        <v>40</v>
      </c>
      <c r="B7" s="28" t="s">
        <v>71</v>
      </c>
      <c r="C7" s="24">
        <v>29720.444199999991</v>
      </c>
      <c r="D7" s="24">
        <v>28175.773300000001</v>
      </c>
      <c r="E7" s="24">
        <v>28508.286399999997</v>
      </c>
      <c r="F7" s="24">
        <v>22173.860586888601</v>
      </c>
      <c r="G7" s="24">
        <v>23100.841480663501</v>
      </c>
      <c r="H7" s="24">
        <v>22493.931566787403</v>
      </c>
      <c r="I7" s="24">
        <v>21800.582294018499</v>
      </c>
      <c r="J7" s="24">
        <v>21447.347762105499</v>
      </c>
      <c r="K7" s="24">
        <v>20966.320265201899</v>
      </c>
      <c r="L7" s="24">
        <v>21439.287812877901</v>
      </c>
      <c r="M7" s="24">
        <v>20911.811126500801</v>
      </c>
      <c r="N7" s="24">
        <v>20594.352300000002</v>
      </c>
      <c r="O7" s="24">
        <v>21071.5743</v>
      </c>
      <c r="P7" s="24">
        <v>20535.353800000001</v>
      </c>
      <c r="Q7" s="24">
        <v>21674.322699999997</v>
      </c>
      <c r="R7" s="24">
        <v>20377.433000000001</v>
      </c>
      <c r="S7" s="24">
        <v>18059.229599999999</v>
      </c>
      <c r="T7" s="24">
        <v>19111.662799999976</v>
      </c>
      <c r="U7" s="24">
        <v>16861.357400000001</v>
      </c>
      <c r="V7" s="24">
        <v>17885.0092</v>
      </c>
      <c r="W7" s="24">
        <v>19861.468800000002</v>
      </c>
      <c r="X7" s="24">
        <v>19609.614299999997</v>
      </c>
      <c r="Y7" s="24">
        <v>18563.8652</v>
      </c>
      <c r="Z7" s="24">
        <v>18296.921499999989</v>
      </c>
      <c r="AA7" s="24">
        <v>18085.917000000001</v>
      </c>
      <c r="AB7" s="24">
        <v>18581.374899999999</v>
      </c>
      <c r="AC7" s="24">
        <v>12527.496800000001</v>
      </c>
      <c r="AD7" s="24">
        <v>0</v>
      </c>
      <c r="AE7" s="24">
        <v>0</v>
      </c>
    </row>
    <row r="8" spans="1:35" x14ac:dyDescent="0.35">
      <c r="A8" s="28" t="s">
        <v>40</v>
      </c>
      <c r="B8" s="28" t="s">
        <v>20</v>
      </c>
      <c r="C8" s="24">
        <v>2252.5066430487486</v>
      </c>
      <c r="D8" s="24">
        <v>2252.5066439641664</v>
      </c>
      <c r="E8" s="24">
        <v>1894.840485983224</v>
      </c>
      <c r="F8" s="24">
        <v>1968.7637337911278</v>
      </c>
      <c r="G8" s="24">
        <v>1727.8575624300777</v>
      </c>
      <c r="H8" s="24">
        <v>1766.3473895167481</v>
      </c>
      <c r="I8" s="24">
        <v>1806.7703705903014</v>
      </c>
      <c r="J8" s="24">
        <v>2001.8794210034825</v>
      </c>
      <c r="K8" s="24">
        <v>1742.25620269963</v>
      </c>
      <c r="L8" s="24">
        <v>1819.6266942550587</v>
      </c>
      <c r="M8" s="24">
        <v>2130.7573524782038</v>
      </c>
      <c r="N8" s="24">
        <v>5339.9251861813646</v>
      </c>
      <c r="O8" s="24">
        <v>5838.7186024804723</v>
      </c>
      <c r="P8" s="24">
        <v>5765.5362948250558</v>
      </c>
      <c r="Q8" s="24">
        <v>5298.3431841862739</v>
      </c>
      <c r="R8" s="24">
        <v>4787.121784750997</v>
      </c>
      <c r="S8" s="24">
        <v>5605.044084526292</v>
      </c>
      <c r="T8" s="24">
        <v>5539.2183087408557</v>
      </c>
      <c r="U8" s="24">
        <v>4352.9093665965302</v>
      </c>
      <c r="V8" s="24">
        <v>4445.0823715582137</v>
      </c>
      <c r="W8" s="24">
        <v>4645.5468735059885</v>
      </c>
      <c r="X8" s="24">
        <v>5371.8981714636502</v>
      </c>
      <c r="Y8" s="24">
        <v>3516.3909089937802</v>
      </c>
      <c r="Z8" s="24">
        <v>3258.2803879694879</v>
      </c>
      <c r="AA8" s="24">
        <v>1539.8526251956698</v>
      </c>
      <c r="AB8" s="24">
        <v>960.52438932793007</v>
      </c>
      <c r="AC8" s="24">
        <v>963.15605368836589</v>
      </c>
      <c r="AD8" s="24">
        <v>960.52479231678205</v>
      </c>
      <c r="AE8" s="24">
        <v>960.52475394237308</v>
      </c>
    </row>
    <row r="9" spans="1:35" x14ac:dyDescent="0.35">
      <c r="A9" s="28" t="s">
        <v>40</v>
      </c>
      <c r="B9" s="28" t="s">
        <v>32</v>
      </c>
      <c r="C9" s="24">
        <v>696.7638639999999</v>
      </c>
      <c r="D9" s="24">
        <v>711.26950069999998</v>
      </c>
      <c r="E9" s="24">
        <v>724.01502600000003</v>
      </c>
      <c r="F9" s="24">
        <v>166.57384499999981</v>
      </c>
      <c r="G9" s="24">
        <v>157.6156809999998</v>
      </c>
      <c r="H9" s="24">
        <v>166.5393319999998</v>
      </c>
      <c r="I9" s="24">
        <v>163.36865999999998</v>
      </c>
      <c r="J9" s="24">
        <v>173.4439959999998</v>
      </c>
      <c r="K9" s="24">
        <v>154.37713780348281</v>
      </c>
      <c r="L9" s="24">
        <v>155.26702304999981</v>
      </c>
      <c r="M9" s="24">
        <v>154.80008943094299</v>
      </c>
      <c r="N9" s="24">
        <v>378.81627999999989</v>
      </c>
      <c r="O9" s="24">
        <v>305.13766900000002</v>
      </c>
      <c r="P9" s="24">
        <v>801.48371999999995</v>
      </c>
      <c r="Q9" s="24">
        <v>138.187422</v>
      </c>
      <c r="R9" s="24">
        <v>140.02867900000001</v>
      </c>
      <c r="S9" s="24">
        <v>510.37323000000004</v>
      </c>
      <c r="T9" s="24">
        <v>425.82129999999995</v>
      </c>
      <c r="U9" s="24">
        <v>168.56146000000001</v>
      </c>
      <c r="V9" s="24">
        <v>176.23221000000001</v>
      </c>
      <c r="W9" s="24">
        <v>215.22879</v>
      </c>
      <c r="X9" s="24">
        <v>240.22774999999999</v>
      </c>
      <c r="Y9" s="24">
        <v>225.61604</v>
      </c>
      <c r="Z9" s="24">
        <v>203.64054999999999</v>
      </c>
      <c r="AA9" s="24">
        <v>262.97876000000002</v>
      </c>
      <c r="AB9" s="24">
        <v>0</v>
      </c>
      <c r="AC9" s="24">
        <v>0</v>
      </c>
      <c r="AD9" s="24">
        <v>0</v>
      </c>
      <c r="AE9" s="24">
        <v>0</v>
      </c>
    </row>
    <row r="10" spans="1:35" x14ac:dyDescent="0.35">
      <c r="A10" s="28" t="s">
        <v>40</v>
      </c>
      <c r="B10" s="28" t="s">
        <v>66</v>
      </c>
      <c r="C10" s="24">
        <v>50.74149921872651</v>
      </c>
      <c r="D10" s="24">
        <v>22.815879737373795</v>
      </c>
      <c r="E10" s="24">
        <v>111.52286004394898</v>
      </c>
      <c r="F10" s="24">
        <v>96.393116927057179</v>
      </c>
      <c r="G10" s="24">
        <v>14.277074841275089</v>
      </c>
      <c r="H10" s="24">
        <v>50.255684016283396</v>
      </c>
      <c r="I10" s="24">
        <v>33.205594036810581</v>
      </c>
      <c r="J10" s="24">
        <v>79.813508427376192</v>
      </c>
      <c r="K10" s="24">
        <v>6.1842365951322993</v>
      </c>
      <c r="L10" s="24">
        <v>6.5461937156906904</v>
      </c>
      <c r="M10" s="24">
        <v>38.5971088014564</v>
      </c>
      <c r="N10" s="24">
        <v>613.97383589784533</v>
      </c>
      <c r="O10" s="24">
        <v>389.65852633242417</v>
      </c>
      <c r="P10" s="24">
        <v>584.55639505866952</v>
      </c>
      <c r="Q10" s="24">
        <v>533.6572517884124</v>
      </c>
      <c r="R10" s="24">
        <v>664.22858763908766</v>
      </c>
      <c r="S10" s="24">
        <v>2711.6208749149664</v>
      </c>
      <c r="T10" s="24">
        <v>2848.4694551948232</v>
      </c>
      <c r="U10" s="24">
        <v>5258.5327040299962</v>
      </c>
      <c r="V10" s="24">
        <v>5760.4964582326929</v>
      </c>
      <c r="W10" s="24">
        <v>4370.1265786347312</v>
      </c>
      <c r="X10" s="24">
        <v>6429.0194400498713</v>
      </c>
      <c r="Y10" s="24">
        <v>8249.4919190777946</v>
      </c>
      <c r="Z10" s="24">
        <v>4983.5814304982614</v>
      </c>
      <c r="AA10" s="24">
        <v>6400.2463377143467</v>
      </c>
      <c r="AB10" s="24">
        <v>9000.432801696792</v>
      </c>
      <c r="AC10" s="24">
        <v>11041.947893504539</v>
      </c>
      <c r="AD10" s="24">
        <v>15002.349020863468</v>
      </c>
      <c r="AE10" s="24">
        <v>14002.719609160642</v>
      </c>
    </row>
    <row r="11" spans="1:35" x14ac:dyDescent="0.35">
      <c r="A11" s="28" t="s">
        <v>40</v>
      </c>
      <c r="B11" s="28" t="s">
        <v>65</v>
      </c>
      <c r="C11" s="24">
        <v>13143.396403999999</v>
      </c>
      <c r="D11" s="24">
        <v>13455.846485999999</v>
      </c>
      <c r="E11" s="24">
        <v>13455.256977999999</v>
      </c>
      <c r="F11" s="24">
        <v>16263.932797999998</v>
      </c>
      <c r="G11" s="24">
        <v>16778.297129999999</v>
      </c>
      <c r="H11" s="24">
        <v>15454.150469999993</v>
      </c>
      <c r="I11" s="24">
        <v>15723.500441999993</v>
      </c>
      <c r="J11" s="24">
        <v>17642.305850999997</v>
      </c>
      <c r="K11" s="24">
        <v>15253.578977999996</v>
      </c>
      <c r="L11" s="24">
        <v>13971.434142</v>
      </c>
      <c r="M11" s="24">
        <v>13700.470309</v>
      </c>
      <c r="N11" s="24">
        <v>13630.342690999998</v>
      </c>
      <c r="O11" s="24">
        <v>14122.455713999996</v>
      </c>
      <c r="P11" s="24">
        <v>13699.798957173998</v>
      </c>
      <c r="Q11" s="24">
        <v>13051.477336699994</v>
      </c>
      <c r="R11" s="24">
        <v>12266.943493300001</v>
      </c>
      <c r="S11" s="24">
        <v>13710.017529999997</v>
      </c>
      <c r="T11" s="24">
        <v>12088.460167299996</v>
      </c>
      <c r="U11" s="24">
        <v>11469.897538299996</v>
      </c>
      <c r="V11" s="24">
        <v>10493.0746401</v>
      </c>
      <c r="W11" s="24">
        <v>10792.105850999998</v>
      </c>
      <c r="X11" s="24">
        <v>11387.275039299999</v>
      </c>
      <c r="Y11" s="24">
        <v>11188.600513000001</v>
      </c>
      <c r="Z11" s="24">
        <v>11069.397570199999</v>
      </c>
      <c r="AA11" s="24">
        <v>10681.481191899999</v>
      </c>
      <c r="AB11" s="24">
        <v>12560.363001199998</v>
      </c>
      <c r="AC11" s="24">
        <v>10944.747199939997</v>
      </c>
      <c r="AD11" s="24">
        <v>10581.361561400001</v>
      </c>
      <c r="AE11" s="24">
        <v>9797.9117108999999</v>
      </c>
    </row>
    <row r="12" spans="1:35" x14ac:dyDescent="0.35">
      <c r="A12" s="28" t="s">
        <v>40</v>
      </c>
      <c r="B12" s="28" t="s">
        <v>69</v>
      </c>
      <c r="C12" s="24">
        <v>26731.272102483952</v>
      </c>
      <c r="D12" s="24">
        <v>35592.691685212689</v>
      </c>
      <c r="E12" s="24">
        <v>35185.718460760465</v>
      </c>
      <c r="F12" s="24">
        <v>39710.958048591507</v>
      </c>
      <c r="G12" s="24">
        <v>45977.757836601981</v>
      </c>
      <c r="H12" s="24">
        <v>51264.035270107219</v>
      </c>
      <c r="I12" s="24">
        <v>57584.711787779168</v>
      </c>
      <c r="J12" s="24">
        <v>57724.405165206997</v>
      </c>
      <c r="K12" s="24">
        <v>66349.381141726146</v>
      </c>
      <c r="L12" s="24">
        <v>68378.876163708555</v>
      </c>
      <c r="M12" s="24">
        <v>71563.837700610049</v>
      </c>
      <c r="N12" s="24">
        <v>70859.976143729684</v>
      </c>
      <c r="O12" s="24">
        <v>70364.608341137893</v>
      </c>
      <c r="P12" s="24">
        <v>76168.131717408323</v>
      </c>
      <c r="Q12" s="24">
        <v>80428.666736764673</v>
      </c>
      <c r="R12" s="24">
        <v>86848.1421129589</v>
      </c>
      <c r="S12" s="24">
        <v>98744.663787909565</v>
      </c>
      <c r="T12" s="24">
        <v>96925.616795038717</v>
      </c>
      <c r="U12" s="24">
        <v>97844.206004176929</v>
      </c>
      <c r="V12" s="24">
        <v>97084.753276668969</v>
      </c>
      <c r="W12" s="24">
        <v>98154.310954787128</v>
      </c>
      <c r="X12" s="24">
        <v>99283.949839818699</v>
      </c>
      <c r="Y12" s="24">
        <v>106407.30117109066</v>
      </c>
      <c r="Z12" s="24">
        <v>108579.49825032007</v>
      </c>
      <c r="AA12" s="24">
        <v>111768.62621661884</v>
      </c>
      <c r="AB12" s="24">
        <v>113574.73228182986</v>
      </c>
      <c r="AC12" s="24">
        <v>114274.39708111339</v>
      </c>
      <c r="AD12" s="24">
        <v>116481.66058404265</v>
      </c>
      <c r="AE12" s="24">
        <v>118334.26377033372</v>
      </c>
    </row>
    <row r="13" spans="1:35" x14ac:dyDescent="0.35">
      <c r="A13" s="28" t="s">
        <v>40</v>
      </c>
      <c r="B13" s="28" t="s">
        <v>68</v>
      </c>
      <c r="C13" s="24">
        <v>14501.047721834288</v>
      </c>
      <c r="D13" s="24">
        <v>17775.835969774693</v>
      </c>
      <c r="E13" s="24">
        <v>18064.054901874239</v>
      </c>
      <c r="F13" s="24">
        <v>17333.678157166934</v>
      </c>
      <c r="G13" s="24">
        <v>16977.458022968069</v>
      </c>
      <c r="H13" s="24">
        <v>17973.154557687307</v>
      </c>
      <c r="I13" s="24">
        <v>18196.206553611486</v>
      </c>
      <c r="J13" s="24">
        <v>16535.390057928256</v>
      </c>
      <c r="K13" s="24">
        <v>24571.900359516028</v>
      </c>
      <c r="L13" s="24">
        <v>25674.985083051688</v>
      </c>
      <c r="M13" s="24">
        <v>26023.408199665231</v>
      </c>
      <c r="N13" s="24">
        <v>26141.724956686194</v>
      </c>
      <c r="O13" s="24">
        <v>25177.864996038985</v>
      </c>
      <c r="P13" s="24">
        <v>24645.580639110933</v>
      </c>
      <c r="Q13" s="24">
        <v>26215.344768751416</v>
      </c>
      <c r="R13" s="24">
        <v>25963.660399193061</v>
      </c>
      <c r="S13" s="24">
        <v>23447.6040895031</v>
      </c>
      <c r="T13" s="24">
        <v>24151.501161002456</v>
      </c>
      <c r="U13" s="24">
        <v>25293.537552725415</v>
      </c>
      <c r="V13" s="24">
        <v>25519.428751706164</v>
      </c>
      <c r="W13" s="24">
        <v>26066.299492628208</v>
      </c>
      <c r="X13" s="24">
        <v>33645.219542620958</v>
      </c>
      <c r="Y13" s="24">
        <v>32885.408888975435</v>
      </c>
      <c r="Z13" s="24">
        <v>33412.863751746532</v>
      </c>
      <c r="AA13" s="24">
        <v>33181.30464876131</v>
      </c>
      <c r="AB13" s="24">
        <v>37808.837233615726</v>
      </c>
      <c r="AC13" s="24">
        <v>39228.914817980658</v>
      </c>
      <c r="AD13" s="24">
        <v>43261.427671873127</v>
      </c>
      <c r="AE13" s="24">
        <v>41629.340816381438</v>
      </c>
    </row>
    <row r="14" spans="1:35" x14ac:dyDescent="0.35">
      <c r="A14" s="28" t="s">
        <v>40</v>
      </c>
      <c r="B14" s="28" t="s">
        <v>36</v>
      </c>
      <c r="C14" s="24">
        <v>216.39870202737899</v>
      </c>
      <c r="D14" s="24">
        <v>295.41481889917975</v>
      </c>
      <c r="E14" s="24">
        <v>295.76873662989499</v>
      </c>
      <c r="F14" s="24">
        <v>325.66631482281798</v>
      </c>
      <c r="G14" s="24">
        <v>297.27253544387389</v>
      </c>
      <c r="H14" s="24">
        <v>298.77209958861499</v>
      </c>
      <c r="I14" s="24">
        <v>295.58764790372976</v>
      </c>
      <c r="J14" s="24">
        <v>276.54797237716991</v>
      </c>
      <c r="K14" s="24">
        <v>260.95110381213567</v>
      </c>
      <c r="L14" s="24">
        <v>261.83665438451294</v>
      </c>
      <c r="M14" s="24">
        <v>253.50420508235487</v>
      </c>
      <c r="N14" s="24">
        <v>260.35439484806892</v>
      </c>
      <c r="O14" s="24">
        <v>224.9974522460999</v>
      </c>
      <c r="P14" s="24">
        <v>191.85147348744982</v>
      </c>
      <c r="Q14" s="24">
        <v>209.49307031669989</v>
      </c>
      <c r="R14" s="24">
        <v>209.92976244414999</v>
      </c>
      <c r="S14" s="24">
        <v>192.97440546882999</v>
      </c>
      <c r="T14" s="24">
        <v>190.89536654049999</v>
      </c>
      <c r="U14" s="24">
        <v>204.04092357647997</v>
      </c>
      <c r="V14" s="24">
        <v>162.57083773635</v>
      </c>
      <c r="W14" s="24">
        <v>101.33577893037001</v>
      </c>
      <c r="X14" s="24">
        <v>59.738236518859999</v>
      </c>
      <c r="Y14" s="24">
        <v>58.233293487229993</v>
      </c>
      <c r="Z14" s="24">
        <v>204.36440727145992</v>
      </c>
      <c r="AA14" s="24">
        <v>200.71078285251997</v>
      </c>
      <c r="AB14" s="24">
        <v>428.06483694683897</v>
      </c>
      <c r="AC14" s="24">
        <v>426.27657352604001</v>
      </c>
      <c r="AD14" s="24">
        <v>425.50311779851995</v>
      </c>
      <c r="AE14" s="24">
        <v>428.71615611776991</v>
      </c>
      <c r="AH14" s="27"/>
      <c r="AI14" s="27"/>
    </row>
    <row r="15" spans="1:35" x14ac:dyDescent="0.35">
      <c r="A15" s="28" t="s">
        <v>40</v>
      </c>
      <c r="B15" s="28" t="s">
        <v>73</v>
      </c>
      <c r="C15" s="24">
        <v>52.015486999999787</v>
      </c>
      <c r="D15" s="24">
        <v>153.34016799999989</v>
      </c>
      <c r="E15" s="24">
        <v>226.16315966395999</v>
      </c>
      <c r="F15" s="24">
        <v>1831.9679095872502</v>
      </c>
      <c r="G15" s="24">
        <v>5058.0716977173479</v>
      </c>
      <c r="H15" s="24">
        <v>5134.0801620385082</v>
      </c>
      <c r="I15" s="24">
        <v>5357.2344179476868</v>
      </c>
      <c r="J15" s="24">
        <v>6026.0597802247194</v>
      </c>
      <c r="K15" s="24">
        <v>9635.6519755282479</v>
      </c>
      <c r="L15" s="24">
        <v>10464.919003826119</v>
      </c>
      <c r="M15" s="24">
        <v>10413.789941344246</v>
      </c>
      <c r="N15" s="24">
        <v>11137.226293032156</v>
      </c>
      <c r="O15" s="24">
        <v>10108.127168438232</v>
      </c>
      <c r="P15" s="24">
        <v>10231.153870412607</v>
      </c>
      <c r="Q15" s="24">
        <v>10822.664908013901</v>
      </c>
      <c r="R15" s="24">
        <v>10546.837062157969</v>
      </c>
      <c r="S15" s="24">
        <v>12181.310199007779</v>
      </c>
      <c r="T15" s="24">
        <v>11570.38063099544</v>
      </c>
      <c r="U15" s="24">
        <v>12443.028624454513</v>
      </c>
      <c r="V15" s="24">
        <v>11808.27450523866</v>
      </c>
      <c r="W15" s="24">
        <v>13330.354577228271</v>
      </c>
      <c r="X15" s="24">
        <v>14583.704904158578</v>
      </c>
      <c r="Y15" s="24">
        <v>14433.72006574333</v>
      </c>
      <c r="Z15" s="24">
        <v>15601.48770488383</v>
      </c>
      <c r="AA15" s="24">
        <v>15130.162673690322</v>
      </c>
      <c r="AB15" s="24">
        <v>16429.349993200729</v>
      </c>
      <c r="AC15" s="24">
        <v>16051.231269472159</v>
      </c>
      <c r="AD15" s="24">
        <v>18717.026106333917</v>
      </c>
      <c r="AE15" s="24">
        <v>17992.03379758239</v>
      </c>
      <c r="AH15" s="27"/>
      <c r="AI15" s="27"/>
    </row>
    <row r="16" spans="1:35" x14ac:dyDescent="0.35">
      <c r="A16" s="28" t="s">
        <v>40</v>
      </c>
      <c r="B16" s="28" t="s">
        <v>56</v>
      </c>
      <c r="C16" s="24">
        <v>58.39948508099998</v>
      </c>
      <c r="D16" s="24">
        <v>163.62600587</v>
      </c>
      <c r="E16" s="24">
        <v>300.46581638999982</v>
      </c>
      <c r="F16" s="24">
        <v>596.46337935300005</v>
      </c>
      <c r="G16" s="24">
        <v>872.44483987399906</v>
      </c>
      <c r="H16" s="24">
        <v>1201.6589601199998</v>
      </c>
      <c r="I16" s="24">
        <v>1494.16767396</v>
      </c>
      <c r="J16" s="24">
        <v>1802.04642147</v>
      </c>
      <c r="K16" s="24">
        <v>2045.624250249999</v>
      </c>
      <c r="L16" s="24">
        <v>2347.1085123500002</v>
      </c>
      <c r="M16" s="24">
        <v>2573.6970507000001</v>
      </c>
      <c r="N16" s="24">
        <v>3049.4663380999996</v>
      </c>
      <c r="O16" s="24">
        <v>3431.4722119999979</v>
      </c>
      <c r="P16" s="24">
        <v>3652.9183866999997</v>
      </c>
      <c r="Q16" s="24">
        <v>4173.5301460000001</v>
      </c>
      <c r="R16" s="24">
        <v>4375.8030659999995</v>
      </c>
      <c r="S16" s="24">
        <v>4273.7480610000002</v>
      </c>
      <c r="T16" s="24">
        <v>4405.9439689999999</v>
      </c>
      <c r="U16" s="24">
        <v>4668.8124274999973</v>
      </c>
      <c r="V16" s="24">
        <v>4696.492929</v>
      </c>
      <c r="W16" s="24">
        <v>5031.954397999998</v>
      </c>
      <c r="X16" s="24">
        <v>5077.1808709999996</v>
      </c>
      <c r="Y16" s="24">
        <v>5172.8401199999989</v>
      </c>
      <c r="Z16" s="24">
        <v>5601.3708609999885</v>
      </c>
      <c r="AA16" s="24">
        <v>5560.5498835999988</v>
      </c>
      <c r="AB16" s="24">
        <v>5340.2992789999998</v>
      </c>
      <c r="AC16" s="24">
        <v>5452.3234865000004</v>
      </c>
      <c r="AD16" s="24">
        <v>5699.6895815999997</v>
      </c>
      <c r="AE16" s="24">
        <v>5117.1359819999998</v>
      </c>
      <c r="AH16" s="27"/>
      <c r="AI16" s="27"/>
    </row>
    <row r="17" spans="1:35" x14ac:dyDescent="0.35">
      <c r="A17" s="31" t="s">
        <v>138</v>
      </c>
      <c r="B17" s="31"/>
      <c r="C17" s="32">
        <v>177245.6132645857</v>
      </c>
      <c r="D17" s="32">
        <v>176756.51917538894</v>
      </c>
      <c r="E17" s="32">
        <v>176185.33308266185</v>
      </c>
      <c r="F17" s="32">
        <v>176757.01231551421</v>
      </c>
      <c r="G17" s="32">
        <v>176845.48658536907</v>
      </c>
      <c r="H17" s="32">
        <v>174570.50647272577</v>
      </c>
      <c r="I17" s="32">
        <v>174626.95846823414</v>
      </c>
      <c r="J17" s="32">
        <v>178605.29677606729</v>
      </c>
      <c r="K17" s="32">
        <v>178698.01075065718</v>
      </c>
      <c r="L17" s="32">
        <v>179815.74389221877</v>
      </c>
      <c r="M17" s="32">
        <v>181019.86696115663</v>
      </c>
      <c r="N17" s="32">
        <v>182423.18124255809</v>
      </c>
      <c r="O17" s="32">
        <v>185443.21394908888</v>
      </c>
      <c r="P17" s="32">
        <v>187774.35366138775</v>
      </c>
      <c r="Q17" s="32">
        <v>186492.96430019074</v>
      </c>
      <c r="R17" s="32">
        <v>187931.20605684206</v>
      </c>
      <c r="S17" s="32">
        <v>194830.43779685392</v>
      </c>
      <c r="T17" s="32">
        <v>193163.56868727683</v>
      </c>
      <c r="U17" s="32">
        <v>191288.35432582884</v>
      </c>
      <c r="V17" s="32">
        <v>190717.59430826604</v>
      </c>
      <c r="W17" s="32">
        <v>191723.66694055602</v>
      </c>
      <c r="X17" s="32">
        <v>194890.65978325318</v>
      </c>
      <c r="Y17" s="32">
        <v>196600.28614113765</v>
      </c>
      <c r="Z17" s="32">
        <v>193027.36144073436</v>
      </c>
      <c r="AA17" s="32">
        <v>193064.65348019017</v>
      </c>
      <c r="AB17" s="32">
        <v>201662.09420767031</v>
      </c>
      <c r="AC17" s="32">
        <v>197673.94024622696</v>
      </c>
      <c r="AD17" s="32">
        <v>194732.22633049602</v>
      </c>
      <c r="AE17" s="32">
        <v>192290.48346071818</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45889.653799999993</v>
      </c>
      <c r="D20" s="24">
        <v>38406.166300000004</v>
      </c>
      <c r="E20" s="24">
        <v>35258.619699999996</v>
      </c>
      <c r="F20" s="24">
        <v>39120.732950569487</v>
      </c>
      <c r="G20" s="24">
        <v>32108.721129384587</v>
      </c>
      <c r="H20" s="24">
        <v>26833.593692925402</v>
      </c>
      <c r="I20" s="24">
        <v>23999.116627970998</v>
      </c>
      <c r="J20" s="24">
        <v>27711.626799393802</v>
      </c>
      <c r="K20" s="24">
        <v>16504.607379133999</v>
      </c>
      <c r="L20" s="24">
        <v>16403.817540329099</v>
      </c>
      <c r="M20" s="24">
        <v>15244.4927699294</v>
      </c>
      <c r="N20" s="24">
        <v>11538.84593049139</v>
      </c>
      <c r="O20" s="24">
        <v>13423.1336786389</v>
      </c>
      <c r="P20" s="24">
        <v>12191.8149711636</v>
      </c>
      <c r="Q20" s="24">
        <v>6031.0856000000003</v>
      </c>
      <c r="R20" s="24">
        <v>7292.7543999999998</v>
      </c>
      <c r="S20" s="24">
        <v>8036.9169999999995</v>
      </c>
      <c r="T20" s="24">
        <v>7877.3161</v>
      </c>
      <c r="U20" s="24">
        <v>7344.2983000000004</v>
      </c>
      <c r="V20" s="24">
        <v>6461.2849000000006</v>
      </c>
      <c r="W20" s="24">
        <v>5589.4467999999997</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33.648938414184997</v>
      </c>
      <c r="D22" s="24">
        <v>33.648939156154</v>
      </c>
      <c r="E22" s="24">
        <v>101.22333237046099</v>
      </c>
      <c r="F22" s="24">
        <v>64.451946215179007</v>
      </c>
      <c r="G22" s="24">
        <v>63.559086176947801</v>
      </c>
      <c r="H22" s="24">
        <v>63.559086243753299</v>
      </c>
      <c r="I22" s="24">
        <v>63.733221360064995</v>
      </c>
      <c r="J22" s="24">
        <v>63.559089098315603</v>
      </c>
      <c r="K22" s="24">
        <v>63.559088842135004</v>
      </c>
      <c r="L22" s="24">
        <v>63.559089416538001</v>
      </c>
      <c r="M22" s="24">
        <v>63.733227768970004</v>
      </c>
      <c r="N22" s="24">
        <v>1053.234242323362</v>
      </c>
      <c r="O22" s="24">
        <v>1020.9609630147741</v>
      </c>
      <c r="P22" s="24">
        <v>1098.185470141161</v>
      </c>
      <c r="Q22" s="24">
        <v>1134.35864968846</v>
      </c>
      <c r="R22" s="24">
        <v>1032.689072718154</v>
      </c>
      <c r="S22" s="24">
        <v>1652.5390801700701</v>
      </c>
      <c r="T22" s="24">
        <v>1803.5965830658129</v>
      </c>
      <c r="U22" s="24">
        <v>1483.51917746719</v>
      </c>
      <c r="V22" s="24">
        <v>1413.1482960465598</v>
      </c>
      <c r="W22" s="24">
        <v>1374.2515429317</v>
      </c>
      <c r="X22" s="24">
        <v>1717.8140252864</v>
      </c>
      <c r="Y22" s="24">
        <v>64.02877010744001</v>
      </c>
      <c r="Z22" s="24">
        <v>2.9088196000000001E-4</v>
      </c>
      <c r="AA22" s="24">
        <v>3.0875717999999998E-4</v>
      </c>
      <c r="AB22" s="24">
        <v>3.1675194999999999E-4</v>
      </c>
      <c r="AC22" s="24">
        <v>3.1782623000000001E-4</v>
      </c>
      <c r="AD22" s="24">
        <v>4.0962235999999997E-4</v>
      </c>
      <c r="AE22" s="24">
        <v>3.9278872999999999E-4</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3.2649392662700005E-2</v>
      </c>
      <c r="D24" s="24">
        <v>2.1736451699999998E-5</v>
      </c>
      <c r="E24" s="24">
        <v>13.076137223234788</v>
      </c>
      <c r="F24" s="24">
        <v>52.254455233253992</v>
      </c>
      <c r="G24" s="24">
        <v>4.5312648820649004</v>
      </c>
      <c r="H24" s="24">
        <v>19.229624842151999</v>
      </c>
      <c r="I24" s="24">
        <v>6.0173607218329996</v>
      </c>
      <c r="J24" s="24">
        <v>7.8483994081037993</v>
      </c>
      <c r="K24" s="24">
        <v>3.02524167E-5</v>
      </c>
      <c r="L24" s="24">
        <v>3.137225449999999E-5</v>
      </c>
      <c r="M24" s="24">
        <v>3.4647293599999993E-5</v>
      </c>
      <c r="N24" s="24">
        <v>42.161792824682003</v>
      </c>
      <c r="O24" s="24">
        <v>19.038358472750598</v>
      </c>
      <c r="P24" s="24">
        <v>29.134114609441291</v>
      </c>
      <c r="Q24" s="24">
        <v>143.34475593312899</v>
      </c>
      <c r="R24" s="24">
        <v>170.85740029823401</v>
      </c>
      <c r="S24" s="24">
        <v>689.33194601673597</v>
      </c>
      <c r="T24" s="24">
        <v>1095.3865899210391</v>
      </c>
      <c r="U24" s="24">
        <v>2327.048106034204</v>
      </c>
      <c r="V24" s="24">
        <v>2787.2128632880299</v>
      </c>
      <c r="W24" s="24">
        <v>1323.381839075169</v>
      </c>
      <c r="X24" s="24">
        <v>2660.2278629175603</v>
      </c>
      <c r="Y24" s="24">
        <v>3728.2685588099998</v>
      </c>
      <c r="Z24" s="24">
        <v>2097.5718376145805</v>
      </c>
      <c r="AA24" s="24">
        <v>2215.8218793774149</v>
      </c>
      <c r="AB24" s="24">
        <v>3119.80753447403</v>
      </c>
      <c r="AC24" s="24">
        <v>5232.2850742237106</v>
      </c>
      <c r="AD24" s="24">
        <v>7151.0609517280909</v>
      </c>
      <c r="AE24" s="24">
        <v>6766.6864946074202</v>
      </c>
    </row>
    <row r="25" spans="1:35" s="27" customFormat="1" x14ac:dyDescent="0.35">
      <c r="A25" s="28" t="s">
        <v>130</v>
      </c>
      <c r="B25" s="28" t="s">
        <v>65</v>
      </c>
      <c r="C25" s="24">
        <v>2011.4405539999991</v>
      </c>
      <c r="D25" s="24">
        <v>2121.9759599999979</v>
      </c>
      <c r="E25" s="24">
        <v>1958.7068939999999</v>
      </c>
      <c r="F25" s="24">
        <v>2874.5376799999999</v>
      </c>
      <c r="G25" s="24">
        <v>2717.1360599999998</v>
      </c>
      <c r="H25" s="24">
        <v>2646.1734899999992</v>
      </c>
      <c r="I25" s="24">
        <v>2658.1085499999981</v>
      </c>
      <c r="J25" s="24">
        <v>3703.0659639999999</v>
      </c>
      <c r="K25" s="24">
        <v>2870.4427449999989</v>
      </c>
      <c r="L25" s="24">
        <v>2479.2523650000003</v>
      </c>
      <c r="M25" s="24">
        <v>2782.53971</v>
      </c>
      <c r="N25" s="24">
        <v>2924.18028</v>
      </c>
      <c r="O25" s="24">
        <v>3241.8954999999969</v>
      </c>
      <c r="P25" s="24">
        <v>3347.342165999999</v>
      </c>
      <c r="Q25" s="24">
        <v>3393.4715999999989</v>
      </c>
      <c r="R25" s="24">
        <v>3176.0098099999991</v>
      </c>
      <c r="S25" s="24">
        <v>4015.9994399999996</v>
      </c>
      <c r="T25" s="24">
        <v>3205.8963299999978</v>
      </c>
      <c r="U25" s="24">
        <v>2982.0784499999991</v>
      </c>
      <c r="V25" s="24">
        <v>2765.7152799999999</v>
      </c>
      <c r="W25" s="24">
        <v>2809.2772249999998</v>
      </c>
      <c r="X25" s="24">
        <v>3314.855134999998</v>
      </c>
      <c r="Y25" s="24">
        <v>3423.7869000000001</v>
      </c>
      <c r="Z25" s="24">
        <v>3576.9276</v>
      </c>
      <c r="AA25" s="24">
        <v>3417.0556510000001</v>
      </c>
      <c r="AB25" s="24">
        <v>4093.7924240000002</v>
      </c>
      <c r="AC25" s="24">
        <v>3360.9164899999996</v>
      </c>
      <c r="AD25" s="24">
        <v>3270.3328860000001</v>
      </c>
      <c r="AE25" s="24">
        <v>3040.6554699999997</v>
      </c>
    </row>
    <row r="26" spans="1:35" s="27" customFormat="1" x14ac:dyDescent="0.35">
      <c r="A26" s="28" t="s">
        <v>130</v>
      </c>
      <c r="B26" s="28" t="s">
        <v>69</v>
      </c>
      <c r="C26" s="24">
        <v>6252.697819040035</v>
      </c>
      <c r="D26" s="24">
        <v>9576.3153460788653</v>
      </c>
      <c r="E26" s="24">
        <v>11510.936321558189</v>
      </c>
      <c r="F26" s="24">
        <v>13627.97233254142</v>
      </c>
      <c r="G26" s="24">
        <v>17397.596377385515</v>
      </c>
      <c r="H26" s="24">
        <v>20650.815854690853</v>
      </c>
      <c r="I26" s="24">
        <v>23123.011678292387</v>
      </c>
      <c r="J26" s="24">
        <v>22432.983244550513</v>
      </c>
      <c r="K26" s="24">
        <v>29086.177095209361</v>
      </c>
      <c r="L26" s="24">
        <v>31175.113263463732</v>
      </c>
      <c r="M26" s="24">
        <v>32381.439038018714</v>
      </c>
      <c r="N26" s="24">
        <v>32194.642209929294</v>
      </c>
      <c r="O26" s="24">
        <v>31181.65371328028</v>
      </c>
      <c r="P26" s="24">
        <v>33281.025444437131</v>
      </c>
      <c r="Q26" s="24">
        <v>34837.026341315745</v>
      </c>
      <c r="R26" s="24">
        <v>34678.025771935965</v>
      </c>
      <c r="S26" s="24">
        <v>30854.318479027814</v>
      </c>
      <c r="T26" s="24">
        <v>27965.492586672528</v>
      </c>
      <c r="U26" s="24">
        <v>30645.021394619213</v>
      </c>
      <c r="V26" s="24">
        <v>30502.059705225518</v>
      </c>
      <c r="W26" s="24">
        <v>35052.84249060454</v>
      </c>
      <c r="X26" s="24">
        <v>34408.121654964256</v>
      </c>
      <c r="Y26" s="24">
        <v>35809.08714208637</v>
      </c>
      <c r="Z26" s="24">
        <v>37273.688236338305</v>
      </c>
      <c r="AA26" s="24">
        <v>38450.372142778084</v>
      </c>
      <c r="AB26" s="24">
        <v>34047.124312130276</v>
      </c>
      <c r="AC26" s="24">
        <v>32211.971602462847</v>
      </c>
      <c r="AD26" s="24">
        <v>34699.954486649658</v>
      </c>
      <c r="AE26" s="24">
        <v>34517.926180625516</v>
      </c>
    </row>
    <row r="27" spans="1:35" s="27" customFormat="1" x14ac:dyDescent="0.35">
      <c r="A27" s="28" t="s">
        <v>130</v>
      </c>
      <c r="B27" s="28" t="s">
        <v>68</v>
      </c>
      <c r="C27" s="24">
        <v>5342.8112660289571</v>
      </c>
      <c r="D27" s="24">
        <v>6499.5899505585194</v>
      </c>
      <c r="E27" s="24">
        <v>6543.021779137327</v>
      </c>
      <c r="F27" s="24">
        <v>6299.1516121940595</v>
      </c>
      <c r="G27" s="24">
        <v>5994.6271118601417</v>
      </c>
      <c r="H27" s="24">
        <v>6487.1149081672074</v>
      </c>
      <c r="I27" s="24">
        <v>6521.6827440311654</v>
      </c>
      <c r="J27" s="24">
        <v>6385.9008540178693</v>
      </c>
      <c r="K27" s="24">
        <v>13737.047628964663</v>
      </c>
      <c r="L27" s="24">
        <v>14492.775689945758</v>
      </c>
      <c r="M27" s="24">
        <v>14733.00342019139</v>
      </c>
      <c r="N27" s="24">
        <v>14619.959316122515</v>
      </c>
      <c r="O27" s="24">
        <v>14162.331133030937</v>
      </c>
      <c r="P27" s="24">
        <v>13668.699203498238</v>
      </c>
      <c r="Q27" s="24">
        <v>14707.127713328051</v>
      </c>
      <c r="R27" s="24">
        <v>14658.337356161826</v>
      </c>
      <c r="S27" s="24">
        <v>13657.439753577622</v>
      </c>
      <c r="T27" s="24">
        <v>13702.770065745459</v>
      </c>
      <c r="U27" s="24">
        <v>14486.800453029506</v>
      </c>
      <c r="V27" s="24">
        <v>14657.059258251631</v>
      </c>
      <c r="W27" s="24">
        <v>14493.13997953621</v>
      </c>
      <c r="X27" s="24">
        <v>18074.663866324885</v>
      </c>
      <c r="Y27" s="24">
        <v>17887.366335116429</v>
      </c>
      <c r="Z27" s="24">
        <v>18925.884251055173</v>
      </c>
      <c r="AA27" s="24">
        <v>18855.326350140804</v>
      </c>
      <c r="AB27" s="24">
        <v>21074.353730171591</v>
      </c>
      <c r="AC27" s="24">
        <v>21278.717319444346</v>
      </c>
      <c r="AD27" s="24">
        <v>23398.019738503219</v>
      </c>
      <c r="AE27" s="24">
        <v>23459.836588557064</v>
      </c>
    </row>
    <row r="28" spans="1:35" s="27" customFormat="1" x14ac:dyDescent="0.35">
      <c r="A28" s="28" t="s">
        <v>130</v>
      </c>
      <c r="B28" s="28" t="s">
        <v>36</v>
      </c>
      <c r="C28" s="24">
        <v>7.4631206000000001E-5</v>
      </c>
      <c r="D28" s="24">
        <v>7.8643661999999997E-5</v>
      </c>
      <c r="E28" s="24">
        <v>7.8526247000000002E-5</v>
      </c>
      <c r="F28" s="24">
        <v>7.772571399999989E-5</v>
      </c>
      <c r="G28" s="24">
        <v>7.6724225999999997E-5</v>
      </c>
      <c r="H28" s="24">
        <v>8.3033715000000005E-5</v>
      </c>
      <c r="I28" s="24">
        <v>9.342411E-5</v>
      </c>
      <c r="J28" s="24">
        <v>1.05263955E-4</v>
      </c>
      <c r="K28" s="24">
        <v>3.3166439500000001E-4</v>
      </c>
      <c r="L28" s="24">
        <v>3.4866770999999997E-4</v>
      </c>
      <c r="M28" s="24">
        <v>3.5079624000000002E-4</v>
      </c>
      <c r="N28" s="24">
        <v>3.7052586E-4</v>
      </c>
      <c r="O28" s="24">
        <v>3.6755073999999999E-4</v>
      </c>
      <c r="P28" s="24">
        <v>3.6710591E-4</v>
      </c>
      <c r="Q28" s="24">
        <v>3.8880866999999996E-4</v>
      </c>
      <c r="R28" s="24">
        <v>4.0698334000000003E-4</v>
      </c>
      <c r="S28" s="24">
        <v>4.4294568999999999E-4</v>
      </c>
      <c r="T28" s="24">
        <v>4.3808683999999997E-4</v>
      </c>
      <c r="U28" s="24">
        <v>5.89290499999999E-4</v>
      </c>
      <c r="V28" s="24">
        <v>5.9562302000000001E-4</v>
      </c>
      <c r="W28" s="24">
        <v>9.0161064E-4</v>
      </c>
      <c r="X28" s="24">
        <v>8.7723424999999993E-4</v>
      </c>
      <c r="Y28" s="24">
        <v>9.3625792000000003E-4</v>
      </c>
      <c r="Z28" s="24">
        <v>1.0694038999999999E-3</v>
      </c>
      <c r="AA28" s="24">
        <v>1.0130451699999999E-3</v>
      </c>
      <c r="AB28" s="24">
        <v>9.9092980000000004E-4</v>
      </c>
      <c r="AC28" s="24">
        <v>1.0102683399999999E-3</v>
      </c>
      <c r="AD28" s="24">
        <v>1.3840776999999999E-3</v>
      </c>
      <c r="AE28" s="24">
        <v>1.236190349999998E-3</v>
      </c>
    </row>
    <row r="29" spans="1:35" s="27" customFormat="1" x14ac:dyDescent="0.35">
      <c r="A29" s="28" t="s">
        <v>130</v>
      </c>
      <c r="B29" s="28" t="s">
        <v>73</v>
      </c>
      <c r="C29" s="24">
        <v>22.269200999999889</v>
      </c>
      <c r="D29" s="24">
        <v>78.829737999999907</v>
      </c>
      <c r="E29" s="24">
        <v>108.413716334322</v>
      </c>
      <c r="F29" s="24">
        <v>1326.59480962519</v>
      </c>
      <c r="G29" s="24">
        <v>4563.8295452099237</v>
      </c>
      <c r="H29" s="24">
        <v>4696.5101870376593</v>
      </c>
      <c r="I29" s="24">
        <v>4944.2051328237403</v>
      </c>
      <c r="J29" s="24">
        <v>5450.7938659376441</v>
      </c>
      <c r="K29" s="24">
        <v>9173.5415988871991</v>
      </c>
      <c r="L29" s="24">
        <v>9951.5567922596347</v>
      </c>
      <c r="M29" s="24">
        <v>9878.3150406327095</v>
      </c>
      <c r="N29" s="24">
        <v>10432.34757833014</v>
      </c>
      <c r="O29" s="24">
        <v>9443.1301516333206</v>
      </c>
      <c r="P29" s="24">
        <v>9607.9470535333185</v>
      </c>
      <c r="Q29" s="24">
        <v>10141.73564095312</v>
      </c>
      <c r="R29" s="24">
        <v>9892.9724770584398</v>
      </c>
      <c r="S29" s="24">
        <v>9656.7699372482402</v>
      </c>
      <c r="T29" s="24">
        <v>8987.7354472251609</v>
      </c>
      <c r="U29" s="24">
        <v>9748.2487388062218</v>
      </c>
      <c r="V29" s="24">
        <v>9274.020680666019</v>
      </c>
      <c r="W29" s="24">
        <v>10031.49039897215</v>
      </c>
      <c r="X29" s="24">
        <v>9457.8768594411704</v>
      </c>
      <c r="Y29" s="24">
        <v>9475.8731800746591</v>
      </c>
      <c r="Z29" s="24">
        <v>10379.489360907539</v>
      </c>
      <c r="AA29" s="24">
        <v>10093.22540509656</v>
      </c>
      <c r="AB29" s="24">
        <v>10080.28964617836</v>
      </c>
      <c r="AC29" s="24">
        <v>9521.2221051833494</v>
      </c>
      <c r="AD29" s="24">
        <v>10195.686189341062</v>
      </c>
      <c r="AE29" s="24">
        <v>10342.154229260448</v>
      </c>
    </row>
    <row r="30" spans="1:35" s="27" customFormat="1" x14ac:dyDescent="0.35">
      <c r="A30" s="28" t="s">
        <v>130</v>
      </c>
      <c r="B30" s="28" t="s">
        <v>56</v>
      </c>
      <c r="C30" s="24">
        <v>19.196476699999998</v>
      </c>
      <c r="D30" s="24">
        <v>55.470758000000004</v>
      </c>
      <c r="E30" s="24">
        <v>84.500126999999907</v>
      </c>
      <c r="F30" s="24">
        <v>172.36578599999999</v>
      </c>
      <c r="G30" s="24">
        <v>244.79612799999899</v>
      </c>
      <c r="H30" s="24">
        <v>336.54619999999989</v>
      </c>
      <c r="I30" s="24">
        <v>428.69004000000001</v>
      </c>
      <c r="J30" s="24">
        <v>520.65553</v>
      </c>
      <c r="K30" s="24">
        <v>601.04973999999993</v>
      </c>
      <c r="L30" s="24">
        <v>696.61598000000004</v>
      </c>
      <c r="M30" s="24">
        <v>774.12822000000006</v>
      </c>
      <c r="N30" s="24">
        <v>922.48150999999996</v>
      </c>
      <c r="O30" s="24">
        <v>1043.6971800000001</v>
      </c>
      <c r="P30" s="24">
        <v>1116.3274200000001</v>
      </c>
      <c r="Q30" s="24">
        <v>1286.95757</v>
      </c>
      <c r="R30" s="24">
        <v>1344.12547</v>
      </c>
      <c r="S30" s="24">
        <v>1320.0745900000002</v>
      </c>
      <c r="T30" s="24">
        <v>1351.9721399999999</v>
      </c>
      <c r="U30" s="24">
        <v>1448.8485099999998</v>
      </c>
      <c r="V30" s="24">
        <v>1450.88104</v>
      </c>
      <c r="W30" s="24">
        <v>1561.7638099999999</v>
      </c>
      <c r="X30" s="24">
        <v>1583.7852899999998</v>
      </c>
      <c r="Y30" s="24">
        <v>1662.57864</v>
      </c>
      <c r="Z30" s="24">
        <v>1798.99829999999</v>
      </c>
      <c r="AA30" s="24">
        <v>1816.06035</v>
      </c>
      <c r="AB30" s="24">
        <v>1798.226429999999</v>
      </c>
      <c r="AC30" s="24">
        <v>1791.2291399999999</v>
      </c>
      <c r="AD30" s="24">
        <v>1931.8935999999999</v>
      </c>
      <c r="AE30" s="24">
        <v>1835.82492</v>
      </c>
    </row>
    <row r="31" spans="1:35" s="27" customFormat="1" x14ac:dyDescent="0.35">
      <c r="A31" s="31" t="s">
        <v>138</v>
      </c>
      <c r="B31" s="31"/>
      <c r="C31" s="32">
        <v>59530.285026875827</v>
      </c>
      <c r="D31" s="32">
        <v>56637.696517529992</v>
      </c>
      <c r="E31" s="32">
        <v>55385.584164289219</v>
      </c>
      <c r="F31" s="32">
        <v>62039.100976753405</v>
      </c>
      <c r="G31" s="32">
        <v>58286.171029689256</v>
      </c>
      <c r="H31" s="32">
        <v>56700.486656869361</v>
      </c>
      <c r="I31" s="32">
        <v>56371.670182376445</v>
      </c>
      <c r="J31" s="32">
        <v>60304.984350468607</v>
      </c>
      <c r="K31" s="32">
        <v>62261.833967402577</v>
      </c>
      <c r="L31" s="32">
        <v>64614.517979527387</v>
      </c>
      <c r="M31" s="32">
        <v>65205.208200555768</v>
      </c>
      <c r="N31" s="32">
        <v>62373.023771691245</v>
      </c>
      <c r="O31" s="32">
        <v>63049.013346437641</v>
      </c>
      <c r="P31" s="32">
        <v>63616.201369849572</v>
      </c>
      <c r="Q31" s="32">
        <v>60246.414660265385</v>
      </c>
      <c r="R31" s="32">
        <v>61008.673811114182</v>
      </c>
      <c r="S31" s="32">
        <v>58906.545698792244</v>
      </c>
      <c r="T31" s="32">
        <v>55650.458255404839</v>
      </c>
      <c r="U31" s="32">
        <v>59268.76588115011</v>
      </c>
      <c r="V31" s="32">
        <v>58586.480302811739</v>
      </c>
      <c r="W31" s="32">
        <v>60642.33987714762</v>
      </c>
      <c r="X31" s="32">
        <v>60175.682544493102</v>
      </c>
      <c r="Y31" s="32">
        <v>60912.537706120238</v>
      </c>
      <c r="Z31" s="32">
        <v>61874.072215890017</v>
      </c>
      <c r="AA31" s="32">
        <v>62938.57633205349</v>
      </c>
      <c r="AB31" s="32">
        <v>62335.078317527848</v>
      </c>
      <c r="AC31" s="32">
        <v>62083.890803957132</v>
      </c>
      <c r="AD31" s="32">
        <v>68519.368472503324</v>
      </c>
      <c r="AE31" s="32">
        <v>67785.105126578725</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44259.787029999992</v>
      </c>
      <c r="D34" s="24">
        <v>40363.613410000013</v>
      </c>
      <c r="E34" s="24">
        <v>42983.018269999979</v>
      </c>
      <c r="F34" s="24">
        <v>39922.119078579526</v>
      </c>
      <c r="G34" s="24">
        <v>40002.660667479598</v>
      </c>
      <c r="H34" s="24">
        <v>38568.498509685407</v>
      </c>
      <c r="I34" s="24">
        <v>35319.496138226867</v>
      </c>
      <c r="J34" s="24">
        <v>35289.084215001887</v>
      </c>
      <c r="K34" s="24">
        <v>33149.405049980851</v>
      </c>
      <c r="L34" s="24">
        <v>31965.903239230785</v>
      </c>
      <c r="M34" s="24">
        <v>31251.692304740565</v>
      </c>
      <c r="N34" s="24">
        <v>33325.223918571588</v>
      </c>
      <c r="O34" s="24">
        <v>34750.062121460207</v>
      </c>
      <c r="P34" s="24">
        <v>33382.097166647167</v>
      </c>
      <c r="Q34" s="24">
        <v>33121.879299999986</v>
      </c>
      <c r="R34" s="24">
        <v>29590.893599999989</v>
      </c>
      <c r="S34" s="24">
        <v>24004.9676</v>
      </c>
      <c r="T34" s="24">
        <v>24195.502599999993</v>
      </c>
      <c r="U34" s="24">
        <v>22695.054</v>
      </c>
      <c r="V34" s="24">
        <v>22892.232499999984</v>
      </c>
      <c r="W34" s="24">
        <v>22029.132799999996</v>
      </c>
      <c r="X34" s="24">
        <v>18923.455699999999</v>
      </c>
      <c r="Y34" s="24">
        <v>15563.611499999995</v>
      </c>
      <c r="Z34" s="24">
        <v>13223.178</v>
      </c>
      <c r="AA34" s="24">
        <v>11144.2467</v>
      </c>
      <c r="AB34" s="24">
        <v>9175.8296000000009</v>
      </c>
      <c r="AC34" s="24">
        <v>8693.2803999999996</v>
      </c>
      <c r="AD34" s="24">
        <v>8444.9027000000006</v>
      </c>
      <c r="AE34" s="24">
        <v>7565.7227999999996</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1104.0250371301238</v>
      </c>
      <c r="D36" s="24">
        <v>1104.0250378228509</v>
      </c>
      <c r="E36" s="24">
        <v>1232.276189532867</v>
      </c>
      <c r="F36" s="24">
        <v>1454.8098604367858</v>
      </c>
      <c r="G36" s="24">
        <v>1214.7965487416338</v>
      </c>
      <c r="H36" s="24">
        <v>1253.2863756965851</v>
      </c>
      <c r="I36" s="24">
        <v>1292.3036788200832</v>
      </c>
      <c r="J36" s="24">
        <v>1488.81839516678</v>
      </c>
      <c r="K36" s="24">
        <v>1229.1951767064559</v>
      </c>
      <c r="L36" s="24">
        <v>1306.5656664813018</v>
      </c>
      <c r="M36" s="24">
        <v>1616.2906407496848</v>
      </c>
      <c r="N36" s="24">
        <v>3300.0766177573</v>
      </c>
      <c r="O36" s="24">
        <v>3821.3784123765499</v>
      </c>
      <c r="P36" s="24">
        <v>3385.7160914105157</v>
      </c>
      <c r="Q36" s="24">
        <v>3254.6935016525649</v>
      </c>
      <c r="R36" s="24">
        <v>2828.6496771718657</v>
      </c>
      <c r="S36" s="24">
        <v>3952.5047844380501</v>
      </c>
      <c r="T36" s="24">
        <v>3735.6215039651197</v>
      </c>
      <c r="U36" s="24">
        <v>2869.3899184322599</v>
      </c>
      <c r="V36" s="24">
        <v>3031.9338093390998</v>
      </c>
      <c r="W36" s="24">
        <v>3271.2949823291087</v>
      </c>
      <c r="X36" s="24">
        <v>3654.0837869096799</v>
      </c>
      <c r="Y36" s="24">
        <v>3452.3617744355602</v>
      </c>
      <c r="Z36" s="24">
        <v>3258.2797504986397</v>
      </c>
      <c r="AA36" s="24">
        <v>1539.8519521707999</v>
      </c>
      <c r="AB36" s="24">
        <v>960.5237024464401</v>
      </c>
      <c r="AC36" s="24">
        <v>963.15535798956989</v>
      </c>
      <c r="AD36" s="24">
        <v>960.52369303167006</v>
      </c>
      <c r="AE36" s="24">
        <v>960.52368746233003</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72.804009999999906</v>
      </c>
      <c r="K37" s="24">
        <v>72.804009999999906</v>
      </c>
      <c r="L37" s="24">
        <v>72.804009999999906</v>
      </c>
      <c r="M37" s="24">
        <v>73.003469999999993</v>
      </c>
      <c r="N37" s="24">
        <v>72.804009999999906</v>
      </c>
      <c r="O37" s="24">
        <v>85.242040000000003</v>
      </c>
      <c r="P37" s="24">
        <v>75.233490000000003</v>
      </c>
      <c r="Q37" s="24">
        <v>77.09281</v>
      </c>
      <c r="R37" s="24">
        <v>90.696235999999999</v>
      </c>
      <c r="S37" s="24">
        <v>224.70435000000001</v>
      </c>
      <c r="T37" s="24">
        <v>186.89707999999999</v>
      </c>
      <c r="U37" s="24">
        <v>168.56146000000001</v>
      </c>
      <c r="V37" s="24">
        <v>176.23221000000001</v>
      </c>
      <c r="W37" s="24">
        <v>215.22879</v>
      </c>
      <c r="X37" s="24">
        <v>240.22774999999999</v>
      </c>
      <c r="Y37" s="24">
        <v>225.61604</v>
      </c>
      <c r="Z37" s="24">
        <v>203.64054999999999</v>
      </c>
      <c r="AA37" s="24">
        <v>262.97876000000002</v>
      </c>
      <c r="AB37" s="24">
        <v>0</v>
      </c>
      <c r="AC37" s="24">
        <v>0</v>
      </c>
      <c r="AD37" s="24">
        <v>0</v>
      </c>
      <c r="AE37" s="24">
        <v>0</v>
      </c>
    </row>
    <row r="38" spans="1:31" s="27" customFormat="1" x14ac:dyDescent="0.35">
      <c r="A38" s="28" t="s">
        <v>131</v>
      </c>
      <c r="B38" s="28" t="s">
        <v>66</v>
      </c>
      <c r="C38" s="24">
        <v>3.6412826699999977E-5</v>
      </c>
      <c r="D38" s="24">
        <v>3.7665963599999976E-5</v>
      </c>
      <c r="E38" s="24">
        <v>0.57163972936639995</v>
      </c>
      <c r="F38" s="24">
        <v>29.7506242962804</v>
      </c>
      <c r="G38" s="24">
        <v>5.8734703825159</v>
      </c>
      <c r="H38" s="24">
        <v>11.0394010362337</v>
      </c>
      <c r="I38" s="24">
        <v>15.626915067741997</v>
      </c>
      <c r="J38" s="24">
        <v>54.896343020961702</v>
      </c>
      <c r="K38" s="24">
        <v>6.1840345971991999</v>
      </c>
      <c r="L38" s="24">
        <v>4.83316203912349</v>
      </c>
      <c r="M38" s="24">
        <v>37.363092514989297</v>
      </c>
      <c r="N38" s="24">
        <v>265.56207722182495</v>
      </c>
      <c r="O38" s="24">
        <v>151.59688378294786</v>
      </c>
      <c r="P38" s="24">
        <v>97.851363191046403</v>
      </c>
      <c r="Q38" s="24">
        <v>95.856952180739995</v>
      </c>
      <c r="R38" s="24">
        <v>243.25617314785231</v>
      </c>
      <c r="S38" s="24">
        <v>1181.1686950893238</v>
      </c>
      <c r="T38" s="24">
        <v>931.32777948340924</v>
      </c>
      <c r="U38" s="24">
        <v>1536.33222433028</v>
      </c>
      <c r="V38" s="24">
        <v>1599.589975753498</v>
      </c>
      <c r="W38" s="24">
        <v>1554.8186663957699</v>
      </c>
      <c r="X38" s="24">
        <v>2147.4940653407289</v>
      </c>
      <c r="Y38" s="24">
        <v>2100.243743381599</v>
      </c>
      <c r="Z38" s="24">
        <v>1997.8198432557488</v>
      </c>
      <c r="AA38" s="24">
        <v>3156.9455057976402</v>
      </c>
      <c r="AB38" s="24">
        <v>4852.7229988479594</v>
      </c>
      <c r="AC38" s="24">
        <v>4405.2011667121606</v>
      </c>
      <c r="AD38" s="24">
        <v>4321.8456944619502</v>
      </c>
      <c r="AE38" s="24">
        <v>3646.8576611723497</v>
      </c>
    </row>
    <row r="39" spans="1:31" s="27" customFormat="1" x14ac:dyDescent="0.35">
      <c r="A39" s="28" t="s">
        <v>131</v>
      </c>
      <c r="B39" s="28" t="s">
        <v>65</v>
      </c>
      <c r="C39" s="24">
        <v>682.96740999999906</v>
      </c>
      <c r="D39" s="24">
        <v>680.85604999999998</v>
      </c>
      <c r="E39" s="24">
        <v>681.00382000000002</v>
      </c>
      <c r="F39" s="24">
        <v>675.23705999999993</v>
      </c>
      <c r="G39" s="24">
        <v>672.41473999999994</v>
      </c>
      <c r="H39" s="24">
        <v>669.59241999999801</v>
      </c>
      <c r="I39" s="24">
        <v>669.45789999999897</v>
      </c>
      <c r="J39" s="24">
        <v>664.13027999999997</v>
      </c>
      <c r="K39" s="24">
        <v>661.12548999999899</v>
      </c>
      <c r="L39" s="24">
        <v>645.43308000000002</v>
      </c>
      <c r="M39" s="24">
        <v>658.67660999999998</v>
      </c>
      <c r="N39" s="24">
        <v>653.37275</v>
      </c>
      <c r="O39" s="24">
        <v>650.54186000000004</v>
      </c>
      <c r="P39" s="24">
        <v>647.71938</v>
      </c>
      <c r="Q39" s="24">
        <v>646.24029999999902</v>
      </c>
      <c r="R39" s="24">
        <v>641.85891000000004</v>
      </c>
      <c r="S39" s="24">
        <v>238.49302999999901</v>
      </c>
      <c r="T39" s="24">
        <v>239.02503999999999</v>
      </c>
      <c r="U39" s="24">
        <v>237.44626</v>
      </c>
      <c r="V39" s="24">
        <v>236.47409999999999</v>
      </c>
      <c r="W39" s="24">
        <v>236.57504</v>
      </c>
      <c r="X39" s="24">
        <v>0</v>
      </c>
      <c r="Y39" s="24">
        <v>0</v>
      </c>
      <c r="Z39" s="24">
        <v>0</v>
      </c>
      <c r="AA39" s="24">
        <v>0</v>
      </c>
      <c r="AB39" s="24">
        <v>0</v>
      </c>
      <c r="AC39" s="24">
        <v>0</v>
      </c>
      <c r="AD39" s="24">
        <v>0</v>
      </c>
      <c r="AE39" s="24">
        <v>0</v>
      </c>
    </row>
    <row r="40" spans="1:31" s="27" customFormat="1" x14ac:dyDescent="0.35">
      <c r="A40" s="28" t="s">
        <v>131</v>
      </c>
      <c r="B40" s="28" t="s">
        <v>69</v>
      </c>
      <c r="C40" s="24">
        <v>2134.9387884253306</v>
      </c>
      <c r="D40" s="24">
        <v>3601.4072213837753</v>
      </c>
      <c r="E40" s="24">
        <v>3583.3074393405391</v>
      </c>
      <c r="F40" s="24">
        <v>4332.929836766687</v>
      </c>
      <c r="G40" s="24">
        <v>5951.3651327408788</v>
      </c>
      <c r="H40" s="24">
        <v>6266.6574712622805</v>
      </c>
      <c r="I40" s="24">
        <v>8961.7505797037447</v>
      </c>
      <c r="J40" s="24">
        <v>11294.372944246203</v>
      </c>
      <c r="K40" s="24">
        <v>13159.417770475706</v>
      </c>
      <c r="L40" s="24">
        <v>13473.278576689117</v>
      </c>
      <c r="M40" s="24">
        <v>12746.627555379522</v>
      </c>
      <c r="N40" s="24">
        <v>12132.868605508647</v>
      </c>
      <c r="O40" s="24">
        <v>10759.701181951803</v>
      </c>
      <c r="P40" s="24">
        <v>13855.37193467255</v>
      </c>
      <c r="Q40" s="24">
        <v>13646.764163522139</v>
      </c>
      <c r="R40" s="24">
        <v>17528.797154470201</v>
      </c>
      <c r="S40" s="24">
        <v>25962.520928157868</v>
      </c>
      <c r="T40" s="24">
        <v>25655.464077432582</v>
      </c>
      <c r="U40" s="24">
        <v>26090.303232038077</v>
      </c>
      <c r="V40" s="24">
        <v>24407.583524734899</v>
      </c>
      <c r="W40" s="24">
        <v>24753.109894286914</v>
      </c>
      <c r="X40" s="24">
        <v>25662.674020692233</v>
      </c>
      <c r="Y40" s="24">
        <v>29604.684632187869</v>
      </c>
      <c r="Z40" s="24">
        <v>28989.572372206443</v>
      </c>
      <c r="AA40" s="24">
        <v>32495.337504925286</v>
      </c>
      <c r="AB40" s="24">
        <v>35573.605161891355</v>
      </c>
      <c r="AC40" s="24">
        <v>35339.443521421541</v>
      </c>
      <c r="AD40" s="24">
        <v>35519.607261619909</v>
      </c>
      <c r="AE40" s="24">
        <v>36276.835421914482</v>
      </c>
    </row>
    <row r="41" spans="1:31" s="27" customFormat="1" x14ac:dyDescent="0.35">
      <c r="A41" s="28" t="s">
        <v>131</v>
      </c>
      <c r="B41" s="28" t="s">
        <v>68</v>
      </c>
      <c r="C41" s="24">
        <v>5555.0976327580765</v>
      </c>
      <c r="D41" s="24">
        <v>7538.3561094550469</v>
      </c>
      <c r="E41" s="24">
        <v>7681.1984432058434</v>
      </c>
      <c r="F41" s="24">
        <v>7342.4927844581644</v>
      </c>
      <c r="G41" s="24">
        <v>7448.1653857208548</v>
      </c>
      <c r="H41" s="24">
        <v>7800.5725706301364</v>
      </c>
      <c r="I41" s="24">
        <v>7893.1948368507838</v>
      </c>
      <c r="J41" s="24">
        <v>6592.704834462711</v>
      </c>
      <c r="K41" s="24">
        <v>7141.6866397616132</v>
      </c>
      <c r="L41" s="24">
        <v>7427.2541518780763</v>
      </c>
      <c r="M41" s="24">
        <v>7545.9935030152328</v>
      </c>
      <c r="N41" s="24">
        <v>7659.4149773275876</v>
      </c>
      <c r="O41" s="24">
        <v>7325.6519596846838</v>
      </c>
      <c r="P41" s="24">
        <v>7442.0810989018173</v>
      </c>
      <c r="Q41" s="24">
        <v>7806.3705770594033</v>
      </c>
      <c r="R41" s="24">
        <v>7531.2329036140482</v>
      </c>
      <c r="S41" s="24">
        <v>6247.0460466948853</v>
      </c>
      <c r="T41" s="24">
        <v>6773.8112394007239</v>
      </c>
      <c r="U41" s="24">
        <v>7059.2472589995132</v>
      </c>
      <c r="V41" s="24">
        <v>7133.1556012361252</v>
      </c>
      <c r="W41" s="24">
        <v>7736.6066177958592</v>
      </c>
      <c r="X41" s="24">
        <v>11888.929563525819</v>
      </c>
      <c r="Y41" s="24">
        <v>11459.404518975276</v>
      </c>
      <c r="Z41" s="24">
        <v>11320.100517686069</v>
      </c>
      <c r="AA41" s="24">
        <v>11159.338343068242</v>
      </c>
      <c r="AB41" s="24">
        <v>13813.412900013071</v>
      </c>
      <c r="AC41" s="24">
        <v>14294.193643564275</v>
      </c>
      <c r="AD41" s="24">
        <v>13417.879279853016</v>
      </c>
      <c r="AE41" s="24">
        <v>12198.321508779805</v>
      </c>
    </row>
    <row r="42" spans="1:31" s="27" customFormat="1" x14ac:dyDescent="0.35">
      <c r="A42" s="28" t="s">
        <v>131</v>
      </c>
      <c r="B42" s="28" t="s">
        <v>36</v>
      </c>
      <c r="C42" s="24">
        <v>5.1710959999999997E-5</v>
      </c>
      <c r="D42" s="24">
        <v>25.803521537776</v>
      </c>
      <c r="E42" s="24">
        <v>26.270947823874</v>
      </c>
      <c r="F42" s="24">
        <v>31.921494076517</v>
      </c>
      <c r="G42" s="24">
        <v>32.326206146809994</v>
      </c>
      <c r="H42" s="24">
        <v>31.426058155846999</v>
      </c>
      <c r="I42" s="24">
        <v>30.65729665868</v>
      </c>
      <c r="J42" s="24">
        <v>29.745693730009901</v>
      </c>
      <c r="K42" s="24">
        <v>28.814720501499998</v>
      </c>
      <c r="L42" s="24">
        <v>28.9052821571</v>
      </c>
      <c r="M42" s="24">
        <v>28.42437138483</v>
      </c>
      <c r="N42" s="24">
        <v>28.985400193010001</v>
      </c>
      <c r="O42" s="24">
        <v>28.845659552899903</v>
      </c>
      <c r="P42" s="24">
        <v>28.6839941678999</v>
      </c>
      <c r="Q42" s="24">
        <v>28.554266058899998</v>
      </c>
      <c r="R42" s="24">
        <v>28.653512970079998</v>
      </c>
      <c r="S42" s="24">
        <v>26.5647129645</v>
      </c>
      <c r="T42" s="24">
        <v>26.570861063700001</v>
      </c>
      <c r="U42" s="24">
        <v>27.295160212100001</v>
      </c>
      <c r="V42" s="24">
        <v>1.0717635000000001E-3</v>
      </c>
      <c r="W42" s="24">
        <v>3.2624279999999999E-3</v>
      </c>
      <c r="X42" s="24">
        <v>3.2494544999999999E-3</v>
      </c>
      <c r="Y42" s="24">
        <v>3.4929003999999999E-3</v>
      </c>
      <c r="Z42" s="24">
        <v>61.0212</v>
      </c>
      <c r="AA42" s="24">
        <v>59.190753999999998</v>
      </c>
      <c r="AB42" s="24">
        <v>290.933529999999</v>
      </c>
      <c r="AC42" s="24">
        <v>291.28647000000001</v>
      </c>
      <c r="AD42" s="24">
        <v>288.12572999999998</v>
      </c>
      <c r="AE42" s="24">
        <v>294.10521999999997</v>
      </c>
    </row>
    <row r="43" spans="1:31" s="27" customFormat="1" x14ac:dyDescent="0.35">
      <c r="A43" s="28" t="s">
        <v>131</v>
      </c>
      <c r="B43" s="28" t="s">
        <v>73</v>
      </c>
      <c r="C43" s="24">
        <v>29.746285999999898</v>
      </c>
      <c r="D43" s="24">
        <v>74.510429999999999</v>
      </c>
      <c r="E43" s="24">
        <v>117.74919532725499</v>
      </c>
      <c r="F43" s="24">
        <v>505.37283799670001</v>
      </c>
      <c r="G43" s="24">
        <v>494.24186784022004</v>
      </c>
      <c r="H43" s="24">
        <v>437.56967207065998</v>
      </c>
      <c r="I43" s="24">
        <v>413.02897640787</v>
      </c>
      <c r="J43" s="24">
        <v>575.26558845761497</v>
      </c>
      <c r="K43" s="24">
        <v>462.11003877957</v>
      </c>
      <c r="L43" s="24">
        <v>513.36185474126</v>
      </c>
      <c r="M43" s="24">
        <v>535.47450446284392</v>
      </c>
      <c r="N43" s="24">
        <v>704.87821740190009</v>
      </c>
      <c r="O43" s="24">
        <v>664.99651295424997</v>
      </c>
      <c r="P43" s="24">
        <v>623.20630213201991</v>
      </c>
      <c r="Q43" s="24">
        <v>680.92871170000001</v>
      </c>
      <c r="R43" s="24">
        <v>653.86397713296003</v>
      </c>
      <c r="S43" s="24">
        <v>2524.5390399999997</v>
      </c>
      <c r="T43" s="24">
        <v>2582.6439400000004</v>
      </c>
      <c r="U43" s="24">
        <v>2694.77808</v>
      </c>
      <c r="V43" s="24">
        <v>2534.2520500000001</v>
      </c>
      <c r="W43" s="24">
        <v>3056.4969000000001</v>
      </c>
      <c r="X43" s="24">
        <v>4896.7575399999996</v>
      </c>
      <c r="Y43" s="24">
        <v>4744.8964700000006</v>
      </c>
      <c r="Z43" s="24">
        <v>4989.6724300000005</v>
      </c>
      <c r="AA43" s="24">
        <v>4810.2630500000005</v>
      </c>
      <c r="AB43" s="24">
        <v>6124.503639999999</v>
      </c>
      <c r="AC43" s="24">
        <v>6304.9269199999999</v>
      </c>
      <c r="AD43" s="24">
        <v>6658.9778500000002</v>
      </c>
      <c r="AE43" s="24">
        <v>5841.5135799999998</v>
      </c>
    </row>
    <row r="44" spans="1:31" s="27" customFormat="1" x14ac:dyDescent="0.35">
      <c r="A44" s="28" t="s">
        <v>131</v>
      </c>
      <c r="B44" s="28" t="s">
        <v>56</v>
      </c>
      <c r="C44" s="24">
        <v>10.1832613</v>
      </c>
      <c r="D44" s="24">
        <v>34.032590399999997</v>
      </c>
      <c r="E44" s="24">
        <v>63.746217999999999</v>
      </c>
      <c r="F44" s="24">
        <v>136.76222899999999</v>
      </c>
      <c r="G44" s="24">
        <v>219.46609000000001</v>
      </c>
      <c r="H44" s="24">
        <v>294.268485</v>
      </c>
      <c r="I44" s="24">
        <v>367.44002</v>
      </c>
      <c r="J44" s="24">
        <v>460.60840999999999</v>
      </c>
      <c r="K44" s="24">
        <v>542.60086000000001</v>
      </c>
      <c r="L44" s="24">
        <v>624.06220000000008</v>
      </c>
      <c r="M44" s="24">
        <v>685.82175000000007</v>
      </c>
      <c r="N44" s="24">
        <v>813.11051999999995</v>
      </c>
      <c r="O44" s="24">
        <v>935.97058999999899</v>
      </c>
      <c r="P44" s="24">
        <v>1028.5156500000001</v>
      </c>
      <c r="Q44" s="24">
        <v>1133.4531999999999</v>
      </c>
      <c r="R44" s="24">
        <v>1180.41536</v>
      </c>
      <c r="S44" s="24">
        <v>1151.2856400000001</v>
      </c>
      <c r="T44" s="24">
        <v>1200.0880500000001</v>
      </c>
      <c r="U44" s="24">
        <v>1251.1555899999989</v>
      </c>
      <c r="V44" s="24">
        <v>1300.67534</v>
      </c>
      <c r="W44" s="24">
        <v>1385.7941000000001</v>
      </c>
      <c r="X44" s="24">
        <v>1427.6059699999998</v>
      </c>
      <c r="Y44" s="24">
        <v>1466.3154199999999</v>
      </c>
      <c r="Z44" s="24">
        <v>1522.05403</v>
      </c>
      <c r="AA44" s="24">
        <v>1463.6211599999999</v>
      </c>
      <c r="AB44" s="24">
        <v>1326.32032</v>
      </c>
      <c r="AC44" s="24">
        <v>1404.6591799999999</v>
      </c>
      <c r="AD44" s="24">
        <v>1378.16112</v>
      </c>
      <c r="AE44" s="24">
        <v>1122.0320999999999</v>
      </c>
    </row>
    <row r="45" spans="1:31" s="27" customFormat="1" x14ac:dyDescent="0.35">
      <c r="A45" s="31" t="s">
        <v>138</v>
      </c>
      <c r="B45" s="31"/>
      <c r="C45" s="32">
        <v>53773.931704726347</v>
      </c>
      <c r="D45" s="32">
        <v>53325.373636327648</v>
      </c>
      <c r="E45" s="32">
        <v>56235.094991808597</v>
      </c>
      <c r="F45" s="32">
        <v>53830.143254537434</v>
      </c>
      <c r="G45" s="32">
        <v>55368.079955065492</v>
      </c>
      <c r="H45" s="32">
        <v>54642.450758310646</v>
      </c>
      <c r="I45" s="32">
        <v>54224.833518669227</v>
      </c>
      <c r="J45" s="32">
        <v>55456.811021898538</v>
      </c>
      <c r="K45" s="32">
        <v>55419.818171521823</v>
      </c>
      <c r="L45" s="32">
        <v>54896.071886318408</v>
      </c>
      <c r="M45" s="32">
        <v>53929.647176400002</v>
      </c>
      <c r="N45" s="32">
        <v>57409.322956386954</v>
      </c>
      <c r="O45" s="32">
        <v>57544.174459256188</v>
      </c>
      <c r="P45" s="32">
        <v>58886.070524823095</v>
      </c>
      <c r="Q45" s="32">
        <v>58648.897604414829</v>
      </c>
      <c r="R45" s="32">
        <v>58455.384654403962</v>
      </c>
      <c r="S45" s="32">
        <v>61811.405434380125</v>
      </c>
      <c r="T45" s="32">
        <v>61717.649320281831</v>
      </c>
      <c r="U45" s="32">
        <v>60656.334353800135</v>
      </c>
      <c r="V45" s="32">
        <v>59477.201721063597</v>
      </c>
      <c r="W45" s="32">
        <v>59796.766790807647</v>
      </c>
      <c r="X45" s="32">
        <v>62516.864886468451</v>
      </c>
      <c r="Y45" s="32">
        <v>62405.922208980308</v>
      </c>
      <c r="Z45" s="32">
        <v>58992.591033646902</v>
      </c>
      <c r="AA45" s="32">
        <v>59758.69876596197</v>
      </c>
      <c r="AB45" s="32">
        <v>64376.094363198827</v>
      </c>
      <c r="AC45" s="32">
        <v>63695.274089687548</v>
      </c>
      <c r="AD45" s="32">
        <v>62664.758628966549</v>
      </c>
      <c r="AE45" s="32">
        <v>60648.261079328964</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29720.444199999991</v>
      </c>
      <c r="D49" s="24">
        <v>28175.773300000001</v>
      </c>
      <c r="E49" s="24">
        <v>28508.286399999997</v>
      </c>
      <c r="F49" s="24">
        <v>22173.860586888601</v>
      </c>
      <c r="G49" s="24">
        <v>23100.841480663501</v>
      </c>
      <c r="H49" s="24">
        <v>22493.931566787403</v>
      </c>
      <c r="I49" s="24">
        <v>21800.582294018499</v>
      </c>
      <c r="J49" s="24">
        <v>21447.347762105499</v>
      </c>
      <c r="K49" s="24">
        <v>20966.320265201899</v>
      </c>
      <c r="L49" s="24">
        <v>21439.287812877901</v>
      </c>
      <c r="M49" s="24">
        <v>20911.811126500801</v>
      </c>
      <c r="N49" s="24">
        <v>20594.352300000002</v>
      </c>
      <c r="O49" s="24">
        <v>21071.5743</v>
      </c>
      <c r="P49" s="24">
        <v>20535.353800000001</v>
      </c>
      <c r="Q49" s="24">
        <v>21674.322699999997</v>
      </c>
      <c r="R49" s="24">
        <v>20377.433000000001</v>
      </c>
      <c r="S49" s="24">
        <v>18059.229599999999</v>
      </c>
      <c r="T49" s="24">
        <v>19111.662799999976</v>
      </c>
      <c r="U49" s="24">
        <v>16861.357400000001</v>
      </c>
      <c r="V49" s="24">
        <v>17885.0092</v>
      </c>
      <c r="W49" s="24">
        <v>19861.468800000002</v>
      </c>
      <c r="X49" s="24">
        <v>19609.614299999997</v>
      </c>
      <c r="Y49" s="24">
        <v>18563.8652</v>
      </c>
      <c r="Z49" s="24">
        <v>18296.921499999989</v>
      </c>
      <c r="AA49" s="24">
        <v>18085.917000000001</v>
      </c>
      <c r="AB49" s="24">
        <v>18581.374899999999</v>
      </c>
      <c r="AC49" s="24">
        <v>12527.496800000001</v>
      </c>
      <c r="AD49" s="24">
        <v>0</v>
      </c>
      <c r="AE49" s="24">
        <v>0</v>
      </c>
    </row>
    <row r="50" spans="1:31" s="27" customFormat="1" x14ac:dyDescent="0.35">
      <c r="A50" s="28" t="s">
        <v>132</v>
      </c>
      <c r="B50" s="28" t="s">
        <v>20</v>
      </c>
      <c r="C50" s="24">
        <v>2.0231679000000001E-5</v>
      </c>
      <c r="D50" s="24">
        <v>2.002375E-5</v>
      </c>
      <c r="E50" s="24">
        <v>2.0987993E-5</v>
      </c>
      <c r="F50" s="24">
        <v>2.4240364000000001E-5</v>
      </c>
      <c r="G50" s="24">
        <v>2.4474230999999998E-5</v>
      </c>
      <c r="H50" s="24">
        <v>2.4510317000000001E-5</v>
      </c>
      <c r="I50" s="24">
        <v>2.6199102999999999E-5</v>
      </c>
      <c r="J50" s="24">
        <v>2.8712958999999999E-5</v>
      </c>
      <c r="K50" s="24">
        <v>2.8502618E-5</v>
      </c>
      <c r="L50" s="24">
        <v>2.8613665999999899E-5</v>
      </c>
      <c r="M50" s="24">
        <v>3.1086037999999997E-5</v>
      </c>
      <c r="N50" s="24">
        <v>5.0587212000000002E-5</v>
      </c>
      <c r="O50" s="24">
        <v>5.058E-5</v>
      </c>
      <c r="P50" s="24">
        <v>5.20173269999999E-5</v>
      </c>
      <c r="Q50" s="24">
        <v>5.1337912999999997E-5</v>
      </c>
      <c r="R50" s="24">
        <v>5.16357939999999E-5</v>
      </c>
      <c r="S50" s="24">
        <v>8.7127744000000003E-5</v>
      </c>
      <c r="T50" s="24">
        <v>8.7840956000000001E-5</v>
      </c>
      <c r="U50" s="24">
        <v>1.21363099999999E-4</v>
      </c>
      <c r="V50" s="24">
        <v>1.19160489999999E-4</v>
      </c>
      <c r="W50" s="24">
        <v>1.3199826999999901E-4</v>
      </c>
      <c r="X50" s="24">
        <v>1.3611972E-4</v>
      </c>
      <c r="Y50" s="24">
        <v>1.3724068E-4</v>
      </c>
      <c r="Z50" s="24">
        <v>1.3189549E-4</v>
      </c>
      <c r="AA50" s="24">
        <v>1.3887549999999901E-4</v>
      </c>
      <c r="AB50" s="24">
        <v>1.4012310999999999E-4</v>
      </c>
      <c r="AC50" s="24">
        <v>1.4525211999999999E-4</v>
      </c>
      <c r="AD50" s="24">
        <v>4.1371860000000003E-4</v>
      </c>
      <c r="AE50" s="24">
        <v>4.0384282999999897E-4</v>
      </c>
    </row>
    <row r="51" spans="1:31" s="27" customFormat="1" x14ac:dyDescent="0.35">
      <c r="A51" s="28" t="s">
        <v>132</v>
      </c>
      <c r="B51" s="28" t="s">
        <v>32</v>
      </c>
      <c r="C51" s="24">
        <v>7.3362939999999996</v>
      </c>
      <c r="D51" s="24">
        <v>2.4129307</v>
      </c>
      <c r="E51" s="24">
        <v>8.2868359999999992</v>
      </c>
      <c r="F51" s="24">
        <v>12.196714999999999</v>
      </c>
      <c r="G51" s="24">
        <v>3.23855099999999</v>
      </c>
      <c r="H51" s="24">
        <v>12.162202000000001</v>
      </c>
      <c r="I51" s="24">
        <v>8.5685800000000008</v>
      </c>
      <c r="J51" s="24">
        <v>19.066866000000001</v>
      </c>
      <c r="K51" s="24">
        <v>7.8034829999999992E-6</v>
      </c>
      <c r="L51" s="24">
        <v>0.88989304999999996</v>
      </c>
      <c r="M51" s="24">
        <v>9.4309429999999906E-6</v>
      </c>
      <c r="N51" s="24">
        <v>44.39499</v>
      </c>
      <c r="O51" s="24">
        <v>22.638659000000001</v>
      </c>
      <c r="P51" s="24">
        <v>79.693770000000001</v>
      </c>
      <c r="Q51" s="24">
        <v>61.094611999999998</v>
      </c>
      <c r="R51" s="24">
        <v>49.332442999999998</v>
      </c>
      <c r="S51" s="24">
        <v>285.66888</v>
      </c>
      <c r="T51" s="24">
        <v>238.92421999999999</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6.6466646653101993</v>
      </c>
      <c r="D52" s="24">
        <v>3.5666641299999988E-5</v>
      </c>
      <c r="E52" s="24">
        <v>6.82751666345409</v>
      </c>
      <c r="F52" s="24">
        <v>1.9470607290699002</v>
      </c>
      <c r="G52" s="24">
        <v>4.80445616E-5</v>
      </c>
      <c r="H52" s="24">
        <v>4.6841173842942991</v>
      </c>
      <c r="I52" s="24">
        <v>4.4822770273022901</v>
      </c>
      <c r="J52" s="24">
        <v>0.38617475378579996</v>
      </c>
      <c r="K52" s="24">
        <v>5.5726655999999962E-5</v>
      </c>
      <c r="L52" s="24">
        <v>5.6383705499999985E-5</v>
      </c>
      <c r="M52" s="24">
        <v>6.1335100300000003E-5</v>
      </c>
      <c r="N52" s="24">
        <v>38.272496316064874</v>
      </c>
      <c r="O52" s="24">
        <v>21.655599073007</v>
      </c>
      <c r="P52" s="24">
        <v>20.154496616627</v>
      </c>
      <c r="Q52" s="24">
        <v>30.254391818459599</v>
      </c>
      <c r="R52" s="24">
        <v>12.8200331951015</v>
      </c>
      <c r="S52" s="24">
        <v>81.789720727621997</v>
      </c>
      <c r="T52" s="24">
        <v>25.118632180679995</v>
      </c>
      <c r="U52" s="24">
        <v>467.68094454711201</v>
      </c>
      <c r="V52" s="24">
        <v>489.13111555303595</v>
      </c>
      <c r="W52" s="24">
        <v>223.65553850519703</v>
      </c>
      <c r="X52" s="24">
        <v>136.41177348165695</v>
      </c>
      <c r="Y52" s="24">
        <v>526.40058238169297</v>
      </c>
      <c r="Z52" s="24">
        <v>178.64073829698</v>
      </c>
      <c r="AA52" s="24">
        <v>196.38355575204301</v>
      </c>
      <c r="AB52" s="24">
        <v>149.35382962517801</v>
      </c>
      <c r="AC52" s="24">
        <v>123.21852532179901</v>
      </c>
      <c r="AD52" s="24">
        <v>1926.1912757303</v>
      </c>
      <c r="AE52" s="24">
        <v>2018.1015570202001</v>
      </c>
    </row>
    <row r="53" spans="1:31" s="27" customFormat="1" x14ac:dyDescent="0.35">
      <c r="A53" s="28" t="s">
        <v>132</v>
      </c>
      <c r="B53" s="28" t="s">
        <v>65</v>
      </c>
      <c r="C53" s="24">
        <v>2733.8550499999997</v>
      </c>
      <c r="D53" s="24">
        <v>2741.7306960000001</v>
      </c>
      <c r="E53" s="24">
        <v>2479.0574939999979</v>
      </c>
      <c r="F53" s="24">
        <v>3059.6259679999989</v>
      </c>
      <c r="G53" s="24">
        <v>3121.7490500000004</v>
      </c>
      <c r="H53" s="24">
        <v>2952.5872499999987</v>
      </c>
      <c r="I53" s="24">
        <v>2992.9631119999995</v>
      </c>
      <c r="J53" s="24">
        <v>3753.5020969999987</v>
      </c>
      <c r="K53" s="24">
        <v>3118.4869529999992</v>
      </c>
      <c r="L53" s="24">
        <v>2663.5779469999989</v>
      </c>
      <c r="M53" s="24">
        <v>2678.5705889999999</v>
      </c>
      <c r="N53" s="24">
        <v>2415.921351</v>
      </c>
      <c r="O53" s="24">
        <v>2962.8758039999998</v>
      </c>
      <c r="P53" s="24">
        <v>3050.3598420000003</v>
      </c>
      <c r="Q53" s="24">
        <v>2885.6755359999979</v>
      </c>
      <c r="R53" s="24">
        <v>2893.7374179999997</v>
      </c>
      <c r="S53" s="24">
        <v>3631.1674130000001</v>
      </c>
      <c r="T53" s="24">
        <v>3014.7789200000002</v>
      </c>
      <c r="U53" s="24">
        <v>2589.7624399999995</v>
      </c>
      <c r="V53" s="24">
        <v>2584.6745500000002</v>
      </c>
      <c r="W53" s="24">
        <v>2344.0559899999985</v>
      </c>
      <c r="X53" s="24">
        <v>2866.1149289999994</v>
      </c>
      <c r="Y53" s="24">
        <v>2965.9262820000004</v>
      </c>
      <c r="Z53" s="24">
        <v>2793.3174719999988</v>
      </c>
      <c r="AA53" s="24">
        <v>2808.8622219999988</v>
      </c>
      <c r="AB53" s="24">
        <v>3520.1326739999981</v>
      </c>
      <c r="AC53" s="24">
        <v>2925.8620629999987</v>
      </c>
      <c r="AD53" s="24">
        <v>2507.4648270000002</v>
      </c>
      <c r="AE53" s="24">
        <v>2510.4379370000001</v>
      </c>
    </row>
    <row r="54" spans="1:31" s="27" customFormat="1" x14ac:dyDescent="0.35">
      <c r="A54" s="28" t="s">
        <v>132</v>
      </c>
      <c r="B54" s="28" t="s">
        <v>69</v>
      </c>
      <c r="C54" s="24">
        <v>10771.343374182217</v>
      </c>
      <c r="D54" s="24">
        <v>13758.81416230863</v>
      </c>
      <c r="E54" s="24">
        <v>11833.113923439114</v>
      </c>
      <c r="F54" s="24">
        <v>12226.629639726134</v>
      </c>
      <c r="G54" s="24">
        <v>12560.939597661578</v>
      </c>
      <c r="H54" s="24">
        <v>13011.771714402026</v>
      </c>
      <c r="I54" s="24">
        <v>13520.655956736677</v>
      </c>
      <c r="J54" s="24">
        <v>12208.007113509546</v>
      </c>
      <c r="K54" s="24">
        <v>12278.475044543869</v>
      </c>
      <c r="L54" s="24">
        <v>11853.140876413987</v>
      </c>
      <c r="M54" s="24">
        <v>13120.593088422536</v>
      </c>
      <c r="N54" s="24">
        <v>12270.4809871699</v>
      </c>
      <c r="O54" s="24">
        <v>13931.745635683783</v>
      </c>
      <c r="P54" s="24">
        <v>14059.129221380617</v>
      </c>
      <c r="Q54" s="24">
        <v>14757.255935712283</v>
      </c>
      <c r="R54" s="24">
        <v>16701.724153796058</v>
      </c>
      <c r="S54" s="24">
        <v>21974.362142439706</v>
      </c>
      <c r="T54" s="24">
        <v>22195.262942519024</v>
      </c>
      <c r="U54" s="24">
        <v>20472.536171250958</v>
      </c>
      <c r="V54" s="24">
        <v>20198.395835577998</v>
      </c>
      <c r="W54" s="24">
        <v>18316.65946256441</v>
      </c>
      <c r="X54" s="24">
        <v>19576.967417208161</v>
      </c>
      <c r="Y54" s="24">
        <v>22161.981460641076</v>
      </c>
      <c r="Z54" s="24">
        <v>22481.9556973088</v>
      </c>
      <c r="AA54" s="24">
        <v>20697.24642713436</v>
      </c>
      <c r="AB54" s="24">
        <v>24456.971626554132</v>
      </c>
      <c r="AC54" s="24">
        <v>27116.886284742937</v>
      </c>
      <c r="AD54" s="24">
        <v>26706.404262703523</v>
      </c>
      <c r="AE54" s="24">
        <v>27271.297195966326</v>
      </c>
    </row>
    <row r="55" spans="1:31" s="27" customFormat="1" x14ac:dyDescent="0.35">
      <c r="A55" s="28" t="s">
        <v>132</v>
      </c>
      <c r="B55" s="28" t="s">
        <v>68</v>
      </c>
      <c r="C55" s="24">
        <v>2656.0010101847838</v>
      </c>
      <c r="D55" s="24">
        <v>2636.366171781774</v>
      </c>
      <c r="E55" s="24">
        <v>2734.5254235836401</v>
      </c>
      <c r="F55" s="24">
        <v>2624.9405467605247</v>
      </c>
      <c r="G55" s="24">
        <v>2493.1715751817114</v>
      </c>
      <c r="H55" s="24">
        <v>2619.1957060714035</v>
      </c>
      <c r="I55" s="24">
        <v>2682.056262794204</v>
      </c>
      <c r="J55" s="24">
        <v>2511.5756399121306</v>
      </c>
      <c r="K55" s="24">
        <v>2603.9086921290532</v>
      </c>
      <c r="L55" s="24">
        <v>2656.020982244585</v>
      </c>
      <c r="M55" s="24">
        <v>2640.744279887846</v>
      </c>
      <c r="N55" s="24">
        <v>2741.2924910968363</v>
      </c>
      <c r="O55" s="24">
        <v>2622.9531527914219</v>
      </c>
      <c r="P55" s="24">
        <v>2493.1740782005095</v>
      </c>
      <c r="Q55" s="24">
        <v>2633.9679812045929</v>
      </c>
      <c r="R55" s="24">
        <v>2676.6597856928133</v>
      </c>
      <c r="S55" s="24">
        <v>2500.6021894245941</v>
      </c>
      <c r="T55" s="24">
        <v>2587.8059892248193</v>
      </c>
      <c r="U55" s="24">
        <v>2648.451233458004</v>
      </c>
      <c r="V55" s="24">
        <v>2628.2433629588731</v>
      </c>
      <c r="W55" s="24">
        <v>2725.020979837383</v>
      </c>
      <c r="X55" s="24">
        <v>2618.3364966212444</v>
      </c>
      <c r="Y55" s="24">
        <v>2495.4068777026487</v>
      </c>
      <c r="Z55" s="24">
        <v>2401.8727964104301</v>
      </c>
      <c r="AA55" s="24">
        <v>2378.5594397575892</v>
      </c>
      <c r="AB55" s="24">
        <v>2207.0089404928594</v>
      </c>
      <c r="AC55" s="24">
        <v>2942.3268418570601</v>
      </c>
      <c r="AD55" s="24">
        <v>5756.2315357108801</v>
      </c>
      <c r="AE55" s="24">
        <v>5152.7333434379507</v>
      </c>
    </row>
    <row r="56" spans="1:31" s="27" customFormat="1" x14ac:dyDescent="0.35">
      <c r="A56" s="28" t="s">
        <v>132</v>
      </c>
      <c r="B56" s="28" t="s">
        <v>36</v>
      </c>
      <c r="C56" s="24">
        <v>113.474922945063</v>
      </c>
      <c r="D56" s="24">
        <v>167.81682925488491</v>
      </c>
      <c r="E56" s="24">
        <v>163.212058015726</v>
      </c>
      <c r="F56" s="24">
        <v>184.22742642438502</v>
      </c>
      <c r="G56" s="24">
        <v>164.44141837077498</v>
      </c>
      <c r="H56" s="24">
        <v>168.95905437712997</v>
      </c>
      <c r="I56" s="24">
        <v>169.99209664320492</v>
      </c>
      <c r="J56" s="24">
        <v>155.392528638226</v>
      </c>
      <c r="K56" s="24">
        <v>145.98497783089979</v>
      </c>
      <c r="L56" s="24">
        <v>148.33008075620899</v>
      </c>
      <c r="M56" s="24">
        <v>143.46599270752498</v>
      </c>
      <c r="N56" s="24">
        <v>147.84084445480892</v>
      </c>
      <c r="O56" s="24">
        <v>114.90968451216</v>
      </c>
      <c r="P56" s="24">
        <v>102.3118456969799</v>
      </c>
      <c r="Q56" s="24">
        <v>116.34053316503001</v>
      </c>
      <c r="R56" s="24">
        <v>116.79712130227</v>
      </c>
      <c r="S56" s="24">
        <v>104.17760032007</v>
      </c>
      <c r="T56" s="24">
        <v>102.91938254115999</v>
      </c>
      <c r="U56" s="24">
        <v>112.45426742357</v>
      </c>
      <c r="V56" s="24">
        <v>103.01788640599</v>
      </c>
      <c r="W56" s="24">
        <v>39.227363577630001</v>
      </c>
      <c r="X56" s="24">
        <v>8.0566852999999999E-4</v>
      </c>
      <c r="Y56" s="24">
        <v>8.6042982999999995E-4</v>
      </c>
      <c r="Z56" s="24">
        <v>9.5493360000000003E-4</v>
      </c>
      <c r="AA56" s="24">
        <v>8.9009845000000002E-4</v>
      </c>
      <c r="AB56" s="24">
        <v>9.0181623999999996E-4</v>
      </c>
      <c r="AC56" s="24">
        <v>9.2372759999999896E-4</v>
      </c>
      <c r="AD56" s="24">
        <v>1.2527275999999999E-3</v>
      </c>
      <c r="AE56" s="24">
        <v>1.3012868999999999E-3</v>
      </c>
    </row>
    <row r="57" spans="1:31" s="27" customFormat="1" x14ac:dyDescent="0.35">
      <c r="A57" s="28" t="s">
        <v>132</v>
      </c>
      <c r="B57" s="28" t="s">
        <v>73</v>
      </c>
      <c r="C57" s="24">
        <v>0</v>
      </c>
      <c r="D57" s="24">
        <v>0</v>
      </c>
      <c r="E57" s="24">
        <v>6.5920045000000002E-5</v>
      </c>
      <c r="F57" s="24">
        <v>7.5108919999999996E-5</v>
      </c>
      <c r="G57" s="24">
        <v>7.5209289999999998E-5</v>
      </c>
      <c r="H57" s="24">
        <v>8.3130755000000004E-5</v>
      </c>
      <c r="I57" s="24">
        <v>8.081435E-5</v>
      </c>
      <c r="J57" s="24">
        <v>8.5277990000000005E-5</v>
      </c>
      <c r="K57" s="24">
        <v>8.6192999999999898E-5</v>
      </c>
      <c r="L57" s="24">
        <v>9.0230300000000002E-5</v>
      </c>
      <c r="M57" s="24">
        <v>9.7625153999999996E-5</v>
      </c>
      <c r="N57" s="24">
        <v>1.6477276000000001E-4</v>
      </c>
      <c r="O57" s="24">
        <v>1.60901E-4</v>
      </c>
      <c r="P57" s="24">
        <v>1.5658006E-4</v>
      </c>
      <c r="Q57" s="24">
        <v>1.6691682999999999E-4</v>
      </c>
      <c r="R57" s="24">
        <v>1.9089581E-4</v>
      </c>
      <c r="S57" s="24">
        <v>7.3029276000000001E-4</v>
      </c>
      <c r="T57" s="24">
        <v>7.3439714999999997E-4</v>
      </c>
      <c r="U57" s="24">
        <v>1.1977066E-3</v>
      </c>
      <c r="V57" s="24">
        <v>1.1611452E-3</v>
      </c>
      <c r="W57" s="24">
        <v>242.36654999999999</v>
      </c>
      <c r="X57" s="24">
        <v>229.06977999999901</v>
      </c>
      <c r="Y57" s="24">
        <v>212.94967999999901</v>
      </c>
      <c r="Z57" s="24">
        <v>232.32506000000001</v>
      </c>
      <c r="AA57" s="24">
        <v>226.67336</v>
      </c>
      <c r="AB57" s="24">
        <v>224.55582999999999</v>
      </c>
      <c r="AC57" s="24">
        <v>225.08133999999899</v>
      </c>
      <c r="AD57" s="24">
        <v>1862.3611000000001</v>
      </c>
      <c r="AE57" s="24">
        <v>1808.365</v>
      </c>
    </row>
    <row r="58" spans="1:31" s="27" customFormat="1" x14ac:dyDescent="0.35">
      <c r="A58" s="28" t="s">
        <v>132</v>
      </c>
      <c r="B58" s="28" t="s">
        <v>56</v>
      </c>
      <c r="C58" s="24">
        <v>14.33918349999999</v>
      </c>
      <c r="D58" s="24">
        <v>44.921702000000003</v>
      </c>
      <c r="E58" s="24">
        <v>105.06090900000001</v>
      </c>
      <c r="F58" s="24">
        <v>214.36833999999999</v>
      </c>
      <c r="G58" s="24">
        <v>311.13408500000003</v>
      </c>
      <c r="H58" s="24">
        <v>445.31717000000003</v>
      </c>
      <c r="I58" s="24">
        <v>551.14823999999999</v>
      </c>
      <c r="J58" s="24">
        <v>644.08393999999998</v>
      </c>
      <c r="K58" s="24">
        <v>708.17062999999905</v>
      </c>
      <c r="L58" s="24">
        <v>804.16327999999999</v>
      </c>
      <c r="M58" s="24">
        <v>867.87942999999996</v>
      </c>
      <c r="N58" s="24">
        <v>1028.52603</v>
      </c>
      <c r="O58" s="24">
        <v>1131.7721199999989</v>
      </c>
      <c r="P58" s="24">
        <v>1172.4633899999999</v>
      </c>
      <c r="Q58" s="24">
        <v>1365.16239</v>
      </c>
      <c r="R58" s="24">
        <v>1446.6807200000001</v>
      </c>
      <c r="S58" s="24">
        <v>1389.8826800000002</v>
      </c>
      <c r="T58" s="24">
        <v>1427.6773500000002</v>
      </c>
      <c r="U58" s="24">
        <v>1525.2951400000002</v>
      </c>
      <c r="V58" s="24">
        <v>1498.6521399999999</v>
      </c>
      <c r="W58" s="24">
        <v>1614.7286199999999</v>
      </c>
      <c r="X58" s="24">
        <v>1591.5998</v>
      </c>
      <c r="Y58" s="24">
        <v>1560.6712</v>
      </c>
      <c r="Z58" s="24">
        <v>1776.27864</v>
      </c>
      <c r="AA58" s="24">
        <v>1767.3923</v>
      </c>
      <c r="AB58" s="24">
        <v>1712.4390800000001</v>
      </c>
      <c r="AC58" s="24">
        <v>1757.0637999999999</v>
      </c>
      <c r="AD58" s="24">
        <v>1874.2835599999999</v>
      </c>
      <c r="AE58" s="24">
        <v>1679.9698699999999</v>
      </c>
    </row>
    <row r="59" spans="1:31" s="27" customFormat="1" x14ac:dyDescent="0.35">
      <c r="A59" s="31" t="s">
        <v>138</v>
      </c>
      <c r="B59" s="31"/>
      <c r="C59" s="32">
        <v>45895.626613263987</v>
      </c>
      <c r="D59" s="32">
        <v>47315.097316480795</v>
      </c>
      <c r="E59" s="32">
        <v>45570.097614674196</v>
      </c>
      <c r="F59" s="32">
        <v>40099.200541344697</v>
      </c>
      <c r="G59" s="32">
        <v>41279.940327025579</v>
      </c>
      <c r="H59" s="32">
        <v>41094.332581155446</v>
      </c>
      <c r="I59" s="32">
        <v>41009.308508775786</v>
      </c>
      <c r="J59" s="32">
        <v>39939.885681993925</v>
      </c>
      <c r="K59" s="32">
        <v>38967.191046907574</v>
      </c>
      <c r="L59" s="32">
        <v>38612.917596583844</v>
      </c>
      <c r="M59" s="32">
        <v>39351.719185663263</v>
      </c>
      <c r="N59" s="32">
        <v>38104.714666170017</v>
      </c>
      <c r="O59" s="32">
        <v>40633.443201128219</v>
      </c>
      <c r="P59" s="32">
        <v>40237.865260215083</v>
      </c>
      <c r="Q59" s="32">
        <v>42042.571208073248</v>
      </c>
      <c r="R59" s="32">
        <v>42711.706885319771</v>
      </c>
      <c r="S59" s="32">
        <v>46532.820032719668</v>
      </c>
      <c r="T59" s="32">
        <v>47173.553591765456</v>
      </c>
      <c r="U59" s="32">
        <v>43039.788310619173</v>
      </c>
      <c r="V59" s="32">
        <v>43785.454183250396</v>
      </c>
      <c r="W59" s="32">
        <v>43470.86090290526</v>
      </c>
      <c r="X59" s="32">
        <v>44807.445052430783</v>
      </c>
      <c r="Y59" s="32">
        <v>46713.580539966097</v>
      </c>
      <c r="Z59" s="32">
        <v>46152.708335911695</v>
      </c>
      <c r="AA59" s="32">
        <v>44166.968783519493</v>
      </c>
      <c r="AB59" s="32">
        <v>48914.842110795274</v>
      </c>
      <c r="AC59" s="32">
        <v>45635.790660173916</v>
      </c>
      <c r="AD59" s="32">
        <v>36896.292314863305</v>
      </c>
      <c r="AE59" s="32">
        <v>36952.570437267306</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1114.832629645317</v>
      </c>
      <c r="D64" s="24">
        <v>1114.832629523074</v>
      </c>
      <c r="E64" s="24">
        <v>561.340925276186</v>
      </c>
      <c r="F64" s="24">
        <v>449.50188507011899</v>
      </c>
      <c r="G64" s="24">
        <v>449.50188535129303</v>
      </c>
      <c r="H64" s="24">
        <v>449.50188522483597</v>
      </c>
      <c r="I64" s="24">
        <v>450.73342566986202</v>
      </c>
      <c r="J64" s="24">
        <v>449.50188877256198</v>
      </c>
      <c r="K64" s="24">
        <v>449.50188862080199</v>
      </c>
      <c r="L64" s="24">
        <v>449.50188922707099</v>
      </c>
      <c r="M64" s="24">
        <v>450.73343234512799</v>
      </c>
      <c r="N64" s="24">
        <v>986.61425428616394</v>
      </c>
      <c r="O64" s="24">
        <v>996.37915448163994</v>
      </c>
      <c r="P64" s="24">
        <v>1281.6346585581662</v>
      </c>
      <c r="Q64" s="24">
        <v>909.29095792470991</v>
      </c>
      <c r="R64" s="24">
        <v>925.78295879553309</v>
      </c>
      <c r="S64" s="24">
        <v>1.0720388E-4</v>
      </c>
      <c r="T64" s="24">
        <v>1.0721051999999999E-4</v>
      </c>
      <c r="U64" s="24">
        <v>1.20018169999999E-4</v>
      </c>
      <c r="V64" s="24">
        <v>1.1750872E-4</v>
      </c>
      <c r="W64" s="24">
        <v>1.8451865E-4</v>
      </c>
      <c r="X64" s="24">
        <v>1.9095668000000001E-4</v>
      </c>
      <c r="Y64" s="24">
        <v>1.9357554000000001E-4</v>
      </c>
      <c r="Z64" s="24">
        <v>1.7955761999999999E-4</v>
      </c>
      <c r="AA64" s="24">
        <v>1.8879452999999999E-4</v>
      </c>
      <c r="AB64" s="24">
        <v>1.91572619999999E-4</v>
      </c>
      <c r="AC64" s="24">
        <v>1.9226234999999999E-4</v>
      </c>
      <c r="AD64" s="24">
        <v>2.3327993E-4</v>
      </c>
      <c r="AE64" s="24">
        <v>2.2582477E-4</v>
      </c>
    </row>
    <row r="65" spans="1:31" s="27" customFormat="1" x14ac:dyDescent="0.35">
      <c r="A65" s="28" t="s">
        <v>133</v>
      </c>
      <c r="B65" s="28" t="s">
        <v>32</v>
      </c>
      <c r="C65" s="24">
        <v>652.31179999999995</v>
      </c>
      <c r="D65" s="24">
        <v>671.74080000000004</v>
      </c>
      <c r="E65" s="24">
        <v>642.00900000000001</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261.61727999999999</v>
      </c>
      <c r="O65" s="24">
        <v>197.25697</v>
      </c>
      <c r="P65" s="24">
        <v>646.55646000000002</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44.062134675384513</v>
      </c>
      <c r="D66" s="24">
        <v>22.815771059662296</v>
      </c>
      <c r="E66" s="24">
        <v>91.047552173216303</v>
      </c>
      <c r="F66" s="24">
        <v>12.4409621910655</v>
      </c>
      <c r="G66" s="24">
        <v>3.8722773598699893</v>
      </c>
      <c r="H66" s="24">
        <v>15.302525861759202</v>
      </c>
      <c r="I66" s="24">
        <v>7.0790257036031905</v>
      </c>
      <c r="J66" s="24">
        <v>16.682575102490695</v>
      </c>
      <c r="K66" s="24">
        <v>9.9172870999999913E-5</v>
      </c>
      <c r="L66" s="24">
        <v>1.7129265911589002</v>
      </c>
      <c r="M66" s="24">
        <v>1.2339031574557005</v>
      </c>
      <c r="N66" s="24">
        <v>267.97745166185899</v>
      </c>
      <c r="O66" s="24">
        <v>197.36766651614516</v>
      </c>
      <c r="P66" s="24">
        <v>437.41640153379365</v>
      </c>
      <c r="Q66" s="24">
        <v>264.20113203724401</v>
      </c>
      <c r="R66" s="24">
        <v>237.29496051787501</v>
      </c>
      <c r="S66" s="24">
        <v>759.33049153474997</v>
      </c>
      <c r="T66" s="24">
        <v>796.63643142480259</v>
      </c>
      <c r="U66" s="24">
        <v>927.47140555275882</v>
      </c>
      <c r="V66" s="24">
        <v>884.56248371060485</v>
      </c>
      <c r="W66" s="24">
        <v>1268.2129197543597</v>
      </c>
      <c r="X66" s="24">
        <v>1484.8857166527771</v>
      </c>
      <c r="Y66" s="24">
        <v>1894.5790117978995</v>
      </c>
      <c r="Z66" s="24">
        <v>709.54898772463002</v>
      </c>
      <c r="AA66" s="24">
        <v>831.09537238409996</v>
      </c>
      <c r="AB66" s="24">
        <v>878.54841300037504</v>
      </c>
      <c r="AC66" s="24">
        <v>1281.2431001658265</v>
      </c>
      <c r="AD66" s="24">
        <v>1603.0238798153</v>
      </c>
      <c r="AE66" s="24">
        <v>1571.0738669408299</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6246.1438154231619</v>
      </c>
      <c r="D68" s="24">
        <v>7053.4748006309173</v>
      </c>
      <c r="E68" s="24">
        <v>6239.3004832723173</v>
      </c>
      <c r="F68" s="24">
        <v>6931.6813669347657</v>
      </c>
      <c r="G68" s="24">
        <v>6768.6606241454201</v>
      </c>
      <c r="H68" s="24">
        <v>7434.0089101538751</v>
      </c>
      <c r="I68" s="24">
        <v>7421.5506267498031</v>
      </c>
      <c r="J68" s="24">
        <v>6972.2453028485825</v>
      </c>
      <c r="K68" s="24">
        <v>6521.6603336726112</v>
      </c>
      <c r="L68" s="24">
        <v>6259.1813459730838</v>
      </c>
      <c r="M68" s="24">
        <v>6575.9121661987319</v>
      </c>
      <c r="N68" s="24">
        <v>7532.9505841596829</v>
      </c>
      <c r="O68" s="24">
        <v>7378.6823712062842</v>
      </c>
      <c r="P68" s="24">
        <v>7056.4025025797428</v>
      </c>
      <c r="Q68" s="24">
        <v>8866.9585581292813</v>
      </c>
      <c r="R68" s="24">
        <v>9056.8772946890258</v>
      </c>
      <c r="S68" s="24">
        <v>11320.639337345017</v>
      </c>
      <c r="T68" s="24">
        <v>12322.447630834537</v>
      </c>
      <c r="U68" s="24">
        <v>11942.166337889827</v>
      </c>
      <c r="V68" s="24">
        <v>12527.586434413091</v>
      </c>
      <c r="W68" s="24">
        <v>11064.225960103891</v>
      </c>
      <c r="X68" s="24">
        <v>10721.07916937311</v>
      </c>
      <c r="Y68" s="24">
        <v>9581.8954506324972</v>
      </c>
      <c r="Z68" s="24">
        <v>10786.661417845267</v>
      </c>
      <c r="AA68" s="24">
        <v>10824.511389895597</v>
      </c>
      <c r="AB68" s="24">
        <v>10731.105074456593</v>
      </c>
      <c r="AC68" s="24">
        <v>10862.327954609204</v>
      </c>
      <c r="AD68" s="24">
        <v>11331.02678644972</v>
      </c>
      <c r="AE68" s="24">
        <v>11841.94113994327</v>
      </c>
    </row>
    <row r="69" spans="1:31" s="27" customFormat="1" x14ac:dyDescent="0.35">
      <c r="A69" s="28" t="s">
        <v>133</v>
      </c>
      <c r="B69" s="28" t="s">
        <v>68</v>
      </c>
      <c r="C69" s="24">
        <v>947.13780899163908</v>
      </c>
      <c r="D69" s="24">
        <v>1101.5237324340951</v>
      </c>
      <c r="E69" s="24">
        <v>1105.3092470115348</v>
      </c>
      <c r="F69" s="24">
        <v>1067.0932031926297</v>
      </c>
      <c r="G69" s="24">
        <v>1041.4939413066561</v>
      </c>
      <c r="H69" s="24">
        <v>1066.2713619655092</v>
      </c>
      <c r="I69" s="24">
        <v>1099.2726973771573</v>
      </c>
      <c r="J69" s="24">
        <v>1045.2087156425698</v>
      </c>
      <c r="K69" s="24">
        <v>1089.2573798917717</v>
      </c>
      <c r="L69" s="24">
        <v>1098.9342334901801</v>
      </c>
      <c r="M69" s="24">
        <v>1103.6669658743847</v>
      </c>
      <c r="N69" s="24">
        <v>1121.0581404513712</v>
      </c>
      <c r="O69" s="24">
        <v>1066.9287174386545</v>
      </c>
      <c r="P69" s="24">
        <v>1041.626229757627</v>
      </c>
      <c r="Q69" s="24">
        <v>1067.8784659178418</v>
      </c>
      <c r="R69" s="24">
        <v>1097.4303228291303</v>
      </c>
      <c r="S69" s="24">
        <v>1042.5160619561668</v>
      </c>
      <c r="T69" s="24">
        <v>1087.113820165197</v>
      </c>
      <c r="U69" s="24">
        <v>1099.038558311644</v>
      </c>
      <c r="V69" s="24">
        <v>1100.9704541834619</v>
      </c>
      <c r="W69" s="24">
        <v>1111.5318406887959</v>
      </c>
      <c r="X69" s="24">
        <v>1063.2895410191802</v>
      </c>
      <c r="Y69" s="24">
        <v>1043.2310907729641</v>
      </c>
      <c r="Z69" s="24">
        <v>765.00611537654595</v>
      </c>
      <c r="AA69" s="24">
        <v>788.08044753444494</v>
      </c>
      <c r="AB69" s="24">
        <v>714.06159450458404</v>
      </c>
      <c r="AC69" s="24">
        <v>713.67694093017599</v>
      </c>
      <c r="AD69" s="24">
        <v>689.29704727079195</v>
      </c>
      <c r="AE69" s="24">
        <v>818.44930725961297</v>
      </c>
    </row>
    <row r="70" spans="1:31" s="27" customFormat="1" x14ac:dyDescent="0.35">
      <c r="A70" s="28" t="s">
        <v>133</v>
      </c>
      <c r="B70" s="28" t="s">
        <v>36</v>
      </c>
      <c r="C70" s="24">
        <v>102.923602528526</v>
      </c>
      <c r="D70" s="24">
        <v>101.79433728012188</v>
      </c>
      <c r="E70" s="24">
        <v>106.28560080070801</v>
      </c>
      <c r="F70" s="24">
        <v>109.51726489536199</v>
      </c>
      <c r="G70" s="24">
        <v>100.50477833772288</v>
      </c>
      <c r="H70" s="24">
        <v>98.386845782866004</v>
      </c>
      <c r="I70" s="24">
        <v>94.938096853504902</v>
      </c>
      <c r="J70" s="24">
        <v>91.409568914345002</v>
      </c>
      <c r="K70" s="24">
        <v>86.150967126424902</v>
      </c>
      <c r="L70" s="24">
        <v>84.600828708974007</v>
      </c>
      <c r="M70" s="24">
        <v>81.613363890919899</v>
      </c>
      <c r="N70" s="24">
        <v>83.527639033589992</v>
      </c>
      <c r="O70" s="24">
        <v>81.241597402400004</v>
      </c>
      <c r="P70" s="24">
        <v>60.855106502879998</v>
      </c>
      <c r="Q70" s="24">
        <v>64.5977118378499</v>
      </c>
      <c r="R70" s="24">
        <v>64.478536395259994</v>
      </c>
      <c r="S70" s="24">
        <v>62.23144972035</v>
      </c>
      <c r="T70" s="24">
        <v>61.404475994529996</v>
      </c>
      <c r="U70" s="24">
        <v>64.29061988974</v>
      </c>
      <c r="V70" s="24">
        <v>59.5509932306</v>
      </c>
      <c r="W70" s="24">
        <v>62.1039424262</v>
      </c>
      <c r="X70" s="24">
        <v>59.732994291700003</v>
      </c>
      <c r="Y70" s="24">
        <v>58.227689158699995</v>
      </c>
      <c r="Z70" s="24">
        <v>143.34084699999991</v>
      </c>
      <c r="AA70" s="24">
        <v>141.51777999999999</v>
      </c>
      <c r="AB70" s="24">
        <v>137.129043</v>
      </c>
      <c r="AC70" s="24">
        <v>134.987774</v>
      </c>
      <c r="AD70" s="24">
        <v>137.37430000000001</v>
      </c>
      <c r="AE70" s="24">
        <v>134.60794299999989</v>
      </c>
    </row>
    <row r="71" spans="1:31" s="27" customFormat="1" x14ac:dyDescent="0.35">
      <c r="A71" s="28" t="s">
        <v>133</v>
      </c>
      <c r="B71" s="28" t="s">
        <v>73</v>
      </c>
      <c r="C71" s="24">
        <v>0</v>
      </c>
      <c r="D71" s="24">
        <v>0</v>
      </c>
      <c r="E71" s="24">
        <v>5.0802547999999998E-5</v>
      </c>
      <c r="F71" s="24">
        <v>4.9322939999999998E-5</v>
      </c>
      <c r="G71" s="24">
        <v>4.8906643999999997E-5</v>
      </c>
      <c r="H71" s="24">
        <v>5.1172533999999998E-5</v>
      </c>
      <c r="I71" s="24">
        <v>5.1741250000000002E-5</v>
      </c>
      <c r="J71" s="24">
        <v>5.4754134999999899E-5</v>
      </c>
      <c r="K71" s="24">
        <v>5.5987023999999997E-5</v>
      </c>
      <c r="L71" s="24">
        <v>5.9474332000000002E-5</v>
      </c>
      <c r="M71" s="24">
        <v>6.3185889999999993E-5</v>
      </c>
      <c r="N71" s="24">
        <v>8.3245395000000001E-5</v>
      </c>
      <c r="O71" s="24">
        <v>8.2698289999999898E-5</v>
      </c>
      <c r="P71" s="24">
        <v>8.1466709999999896E-5</v>
      </c>
      <c r="Q71" s="24">
        <v>9.2537569999999998E-5</v>
      </c>
      <c r="R71" s="24">
        <v>1.0342529E-4</v>
      </c>
      <c r="S71" s="24">
        <v>1.5807066E-4</v>
      </c>
      <c r="T71" s="24">
        <v>1.6035571999999999E-4</v>
      </c>
      <c r="U71" s="24">
        <v>1.6371079E-4</v>
      </c>
      <c r="V71" s="24">
        <v>1.6362541999999901E-4</v>
      </c>
      <c r="W71" s="24">
        <v>2.6529297000000001E-4</v>
      </c>
      <c r="X71" s="24">
        <v>2.5857083E-4</v>
      </c>
      <c r="Y71" s="24">
        <v>2.5865399999999998E-4</v>
      </c>
      <c r="Z71" s="24">
        <v>3.6168907999999897E-4</v>
      </c>
      <c r="AA71" s="24">
        <v>3.5207252999999998E-4</v>
      </c>
      <c r="AB71" s="24">
        <v>3.4891607E-4</v>
      </c>
      <c r="AC71" s="24">
        <v>3.4889687000000001E-4</v>
      </c>
      <c r="AD71" s="24">
        <v>3.5541845000000002E-4</v>
      </c>
      <c r="AE71" s="24">
        <v>3.6282156000000003E-4</v>
      </c>
    </row>
    <row r="72" spans="1:31" s="27" customFormat="1" x14ac:dyDescent="0.35">
      <c r="A72" s="28" t="s">
        <v>133</v>
      </c>
      <c r="B72" s="28" t="s">
        <v>56</v>
      </c>
      <c r="C72" s="24">
        <v>14.371628299999999</v>
      </c>
      <c r="D72" s="24">
        <v>28.243935</v>
      </c>
      <c r="E72" s="24">
        <v>46.552458999999892</v>
      </c>
      <c r="F72" s="24">
        <v>71.817170000000004</v>
      </c>
      <c r="G72" s="24">
        <v>95.173280000000005</v>
      </c>
      <c r="H72" s="24">
        <v>122.647655</v>
      </c>
      <c r="I72" s="24">
        <v>143.28057899999999</v>
      </c>
      <c r="J72" s="24">
        <v>171.95064199999999</v>
      </c>
      <c r="K72" s="24">
        <v>186.27028000000001</v>
      </c>
      <c r="L72" s="24">
        <v>212.584464</v>
      </c>
      <c r="M72" s="24">
        <v>230.80954299999991</v>
      </c>
      <c r="N72" s="24">
        <v>265.94639199999989</v>
      </c>
      <c r="O72" s="24">
        <v>296.89753400000001</v>
      </c>
      <c r="P72" s="24">
        <v>307.21238</v>
      </c>
      <c r="Q72" s="24">
        <v>354.08530999999999</v>
      </c>
      <c r="R72" s="24">
        <v>364.14019999999903</v>
      </c>
      <c r="S72" s="24">
        <v>370.23104000000001</v>
      </c>
      <c r="T72" s="24">
        <v>381.66768999999999</v>
      </c>
      <c r="U72" s="24">
        <v>398.071269999999</v>
      </c>
      <c r="V72" s="24">
        <v>395.43435599999998</v>
      </c>
      <c r="W72" s="24">
        <v>416.22785399999901</v>
      </c>
      <c r="X72" s="24">
        <v>417.87153999999998</v>
      </c>
      <c r="Y72" s="24">
        <v>426.08262599999898</v>
      </c>
      <c r="Z72" s="24">
        <v>443.60190499999896</v>
      </c>
      <c r="AA72" s="24">
        <v>447.468559999999</v>
      </c>
      <c r="AB72" s="24">
        <v>439.34429</v>
      </c>
      <c r="AC72" s="24">
        <v>435.47241000000002</v>
      </c>
      <c r="AD72" s="24">
        <v>448.90418999999997</v>
      </c>
      <c r="AE72" s="24">
        <v>415.88656000000003</v>
      </c>
    </row>
    <row r="73" spans="1:31" s="27" customFormat="1" x14ac:dyDescent="0.35">
      <c r="A73" s="31" t="s">
        <v>138</v>
      </c>
      <c r="B73" s="31"/>
      <c r="C73" s="32">
        <v>9004.4881887355023</v>
      </c>
      <c r="D73" s="32">
        <v>9964.387733647749</v>
      </c>
      <c r="E73" s="32">
        <v>8639.0072077332552</v>
      </c>
      <c r="F73" s="32">
        <v>8542.2905373885806</v>
      </c>
      <c r="G73" s="32">
        <v>8345.10184816324</v>
      </c>
      <c r="H73" s="32">
        <v>9046.6578032059788</v>
      </c>
      <c r="I73" s="32">
        <v>9060.4323855004259</v>
      </c>
      <c r="J73" s="32">
        <v>8565.2116023662056</v>
      </c>
      <c r="K73" s="32">
        <v>8141.9928213580561</v>
      </c>
      <c r="L73" s="32">
        <v>7890.903515281494</v>
      </c>
      <c r="M73" s="32">
        <v>8213.3430775757006</v>
      </c>
      <c r="N73" s="32">
        <v>10170.217710559076</v>
      </c>
      <c r="O73" s="32">
        <v>9836.6148796427224</v>
      </c>
      <c r="P73" s="32">
        <v>10463.636252429329</v>
      </c>
      <c r="Q73" s="32">
        <v>11108.329114009077</v>
      </c>
      <c r="R73" s="32">
        <v>11317.385536831564</v>
      </c>
      <c r="S73" s="32">
        <v>13122.485998039814</v>
      </c>
      <c r="T73" s="32">
        <v>14206.197989635057</v>
      </c>
      <c r="U73" s="32">
        <v>13968.676421772399</v>
      </c>
      <c r="V73" s="32">
        <v>14513.119489815877</v>
      </c>
      <c r="W73" s="32">
        <v>13443.970905065697</v>
      </c>
      <c r="X73" s="32">
        <v>13269.254618001747</v>
      </c>
      <c r="Y73" s="32">
        <v>12519.7057467789</v>
      </c>
      <c r="Z73" s="32">
        <v>12261.216700504063</v>
      </c>
      <c r="AA73" s="32">
        <v>12443.687398608672</v>
      </c>
      <c r="AB73" s="32">
        <v>12323.715273534173</v>
      </c>
      <c r="AC73" s="32">
        <v>12857.248187967556</v>
      </c>
      <c r="AD73" s="32">
        <v>13623.34794681574</v>
      </c>
      <c r="AE73" s="32">
        <v>14231.464539968483</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1.7627444E-5</v>
      </c>
      <c r="D78" s="24">
        <v>1.7438337E-5</v>
      </c>
      <c r="E78" s="24">
        <v>1.7815716999999999E-5</v>
      </c>
      <c r="F78" s="24">
        <v>1.782868E-5</v>
      </c>
      <c r="G78" s="24">
        <v>1.7685972E-5</v>
      </c>
      <c r="H78" s="24">
        <v>1.7841257E-5</v>
      </c>
      <c r="I78" s="24">
        <v>1.8541187999999998E-5</v>
      </c>
      <c r="J78" s="24">
        <v>1.9252866E-5</v>
      </c>
      <c r="K78" s="24">
        <v>2.0027619E-5</v>
      </c>
      <c r="L78" s="24">
        <v>2.0516482E-5</v>
      </c>
      <c r="M78" s="24">
        <v>2.05283829999999E-5</v>
      </c>
      <c r="N78" s="24">
        <v>2.1227325999999899E-5</v>
      </c>
      <c r="O78" s="24">
        <v>2.2027509E-5</v>
      </c>
      <c r="P78" s="24">
        <v>2.2697886E-5</v>
      </c>
      <c r="Q78" s="24">
        <v>2.3582626000000001E-5</v>
      </c>
      <c r="R78" s="24">
        <v>2.4429650000000001E-5</v>
      </c>
      <c r="S78" s="24">
        <v>2.5586547000000002E-5</v>
      </c>
      <c r="T78" s="24">
        <v>2.6658447000000001E-5</v>
      </c>
      <c r="U78" s="24">
        <v>2.9315809999999901E-5</v>
      </c>
      <c r="V78" s="24">
        <v>2.9503344E-5</v>
      </c>
      <c r="W78" s="24">
        <v>3.1728259999999901E-5</v>
      </c>
      <c r="X78" s="24">
        <v>3.2191170000000002E-5</v>
      </c>
      <c r="Y78" s="24">
        <v>3.36345599999999E-5</v>
      </c>
      <c r="Z78" s="24">
        <v>3.5135778000000003E-5</v>
      </c>
      <c r="AA78" s="24">
        <v>3.6597659999999899E-5</v>
      </c>
      <c r="AB78" s="24">
        <v>3.8433809999999999E-5</v>
      </c>
      <c r="AC78" s="24">
        <v>4.0358095999999998E-5</v>
      </c>
      <c r="AD78" s="24">
        <v>4.2664221999999997E-5</v>
      </c>
      <c r="AE78" s="24">
        <v>4.4023712999999999E-5</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1.4072542399999999E-5</v>
      </c>
      <c r="D80" s="24">
        <v>1.3608654899999999E-5</v>
      </c>
      <c r="E80" s="24">
        <v>1.4254677399999988E-5</v>
      </c>
      <c r="F80" s="24">
        <v>1.4477387399999989E-5</v>
      </c>
      <c r="G80" s="24">
        <v>1.417226269999999E-5</v>
      </c>
      <c r="H80" s="24">
        <v>1.4891844199999989E-5</v>
      </c>
      <c r="I80" s="24">
        <v>1.5516330099999989E-5</v>
      </c>
      <c r="J80" s="24">
        <v>1.6142034199999998E-5</v>
      </c>
      <c r="K80" s="24">
        <v>1.684598939999998E-5</v>
      </c>
      <c r="L80" s="24">
        <v>1.732944829999998E-5</v>
      </c>
      <c r="M80" s="24">
        <v>1.7146617500000001E-5</v>
      </c>
      <c r="N80" s="24">
        <v>1.7873414599999999E-5</v>
      </c>
      <c r="O80" s="24">
        <v>1.848757349999999E-5</v>
      </c>
      <c r="P80" s="24">
        <v>1.910776119999999E-5</v>
      </c>
      <c r="Q80" s="24">
        <v>1.9818839700000002E-5</v>
      </c>
      <c r="R80" s="24">
        <v>2.0480024900000001E-5</v>
      </c>
      <c r="S80" s="24">
        <v>2.1546534899999992E-5</v>
      </c>
      <c r="T80" s="24">
        <v>2.2184892399999989E-5</v>
      </c>
      <c r="U80" s="24">
        <v>2.3565640999999989E-5</v>
      </c>
      <c r="V80" s="24">
        <v>1.992752479999999E-5</v>
      </c>
      <c r="W80" s="24">
        <v>5.7614904235E-2</v>
      </c>
      <c r="X80" s="24">
        <v>2.1657147999999998E-5</v>
      </c>
      <c r="Y80" s="24">
        <v>2.2706602599999999E-5</v>
      </c>
      <c r="Z80" s="24">
        <v>2.3606322600000001E-5</v>
      </c>
      <c r="AA80" s="24">
        <v>2.4403148300000003E-5</v>
      </c>
      <c r="AB80" s="24">
        <v>2.5749250299999992E-5</v>
      </c>
      <c r="AC80" s="24">
        <v>2.7081040900000001E-5</v>
      </c>
      <c r="AD80" s="24">
        <v>0.22721912782799999</v>
      </c>
      <c r="AE80" s="24">
        <v>2.94198432E-5</v>
      </c>
    </row>
    <row r="81" spans="1:35" s="27" customFormat="1" x14ac:dyDescent="0.35">
      <c r="A81" s="28" t="s">
        <v>134</v>
      </c>
      <c r="B81" s="28" t="s">
        <v>65</v>
      </c>
      <c r="C81" s="24">
        <v>7715.13339</v>
      </c>
      <c r="D81" s="24">
        <v>7911.2837799999998</v>
      </c>
      <c r="E81" s="24">
        <v>8336.4887700000018</v>
      </c>
      <c r="F81" s="24">
        <v>9654.5320899999988</v>
      </c>
      <c r="G81" s="24">
        <v>10266.99728</v>
      </c>
      <c r="H81" s="24">
        <v>9185.7973099999981</v>
      </c>
      <c r="I81" s="24">
        <v>9402.9708799999971</v>
      </c>
      <c r="J81" s="24">
        <v>9521.607509999998</v>
      </c>
      <c r="K81" s="24">
        <v>8603.5237899999993</v>
      </c>
      <c r="L81" s="24">
        <v>8183.1707500000011</v>
      </c>
      <c r="M81" s="24">
        <v>7580.6834000000008</v>
      </c>
      <c r="N81" s="24">
        <v>7636.868309999998</v>
      </c>
      <c r="O81" s="24">
        <v>7267.1425499999987</v>
      </c>
      <c r="P81" s="24">
        <v>6654.3775691739993</v>
      </c>
      <c r="Q81" s="24">
        <v>6126.0899006999989</v>
      </c>
      <c r="R81" s="24">
        <v>5555.337355300001</v>
      </c>
      <c r="S81" s="24">
        <v>5824.357646999998</v>
      </c>
      <c r="T81" s="24">
        <v>5628.7598772999991</v>
      </c>
      <c r="U81" s="24">
        <v>5660.6103882999978</v>
      </c>
      <c r="V81" s="24">
        <v>4906.2107100999992</v>
      </c>
      <c r="W81" s="24">
        <v>5402.197596</v>
      </c>
      <c r="X81" s="24">
        <v>5206.3049753000014</v>
      </c>
      <c r="Y81" s="24">
        <v>4798.8873309999999</v>
      </c>
      <c r="Z81" s="24">
        <v>4699.1524982000001</v>
      </c>
      <c r="AA81" s="24">
        <v>4455.5633188999991</v>
      </c>
      <c r="AB81" s="24">
        <v>4946.4379031999997</v>
      </c>
      <c r="AC81" s="24">
        <v>4657.9686469399976</v>
      </c>
      <c r="AD81" s="24">
        <v>4803.5638484000001</v>
      </c>
      <c r="AE81" s="24">
        <v>4246.8183039000005</v>
      </c>
    </row>
    <row r="82" spans="1:35" s="27" customFormat="1" x14ac:dyDescent="0.35">
      <c r="A82" s="28" t="s">
        <v>134</v>
      </c>
      <c r="B82" s="28" t="s">
        <v>69</v>
      </c>
      <c r="C82" s="24">
        <v>1326.1483054132079</v>
      </c>
      <c r="D82" s="24">
        <v>1602.6801548104961</v>
      </c>
      <c r="E82" s="24">
        <v>2019.0602931503099</v>
      </c>
      <c r="F82" s="24">
        <v>2591.7448726225002</v>
      </c>
      <c r="G82" s="24">
        <v>3299.1961046685888</v>
      </c>
      <c r="H82" s="24">
        <v>3900.7813195981785</v>
      </c>
      <c r="I82" s="24">
        <v>4557.7429462965511</v>
      </c>
      <c r="J82" s="24">
        <v>4816.7965600521593</v>
      </c>
      <c r="K82" s="24">
        <v>5303.6508978246002</v>
      </c>
      <c r="L82" s="24">
        <v>5618.1621011686302</v>
      </c>
      <c r="M82" s="24">
        <v>6739.2658525905399</v>
      </c>
      <c r="N82" s="24">
        <v>6729.0337569621597</v>
      </c>
      <c r="O82" s="24">
        <v>7112.8254390157408</v>
      </c>
      <c r="P82" s="24">
        <v>7916.2026143382809</v>
      </c>
      <c r="Q82" s="24">
        <v>8320.6617380852294</v>
      </c>
      <c r="R82" s="24">
        <v>8882.7177380676494</v>
      </c>
      <c r="S82" s="24">
        <v>8632.8229009391707</v>
      </c>
      <c r="T82" s="24">
        <v>8786.9495575800502</v>
      </c>
      <c r="U82" s="24">
        <v>8694.1788683788582</v>
      </c>
      <c r="V82" s="24">
        <v>9449.1277767174561</v>
      </c>
      <c r="W82" s="24">
        <v>8967.4731472273688</v>
      </c>
      <c r="X82" s="24">
        <v>8915.1075775809295</v>
      </c>
      <c r="Y82" s="24">
        <v>9249.6524855428506</v>
      </c>
      <c r="Z82" s="24">
        <v>9047.6205266212492</v>
      </c>
      <c r="AA82" s="24">
        <v>9301.1587518855304</v>
      </c>
      <c r="AB82" s="24">
        <v>8765.9261067975003</v>
      </c>
      <c r="AC82" s="24">
        <v>8743.7677178768499</v>
      </c>
      <c r="AD82" s="24">
        <v>8224.6677866198497</v>
      </c>
      <c r="AE82" s="24">
        <v>8426.26383188412</v>
      </c>
    </row>
    <row r="83" spans="1:35" s="27" customFormat="1" x14ac:dyDescent="0.35">
      <c r="A83" s="28" t="s">
        <v>134</v>
      </c>
      <c r="B83" s="28" t="s">
        <v>68</v>
      </c>
      <c r="C83" s="24">
        <v>3.8708299999999998E-6</v>
      </c>
      <c r="D83" s="24">
        <v>5.5452589999999996E-6</v>
      </c>
      <c r="E83" s="24">
        <v>8.9358929999999995E-6</v>
      </c>
      <c r="F83" s="24">
        <v>1.05615529999999E-5</v>
      </c>
      <c r="G83" s="24">
        <v>8.8987050000000004E-6</v>
      </c>
      <c r="H83" s="24">
        <v>1.0853052E-5</v>
      </c>
      <c r="I83" s="24">
        <v>1.2558174999999999E-5</v>
      </c>
      <c r="J83" s="24">
        <v>1.3892976E-5</v>
      </c>
      <c r="K83" s="24">
        <v>1.87689239999999E-5</v>
      </c>
      <c r="L83" s="24">
        <v>2.5493086999999999E-5</v>
      </c>
      <c r="M83" s="24">
        <v>3.0696378E-5</v>
      </c>
      <c r="N83" s="24">
        <v>3.1687882999999999E-5</v>
      </c>
      <c r="O83" s="24">
        <v>3.3093285000000003E-5</v>
      </c>
      <c r="P83" s="24">
        <v>2.8752739999999999E-5</v>
      </c>
      <c r="Q83" s="24">
        <v>3.1241524999999997E-5</v>
      </c>
      <c r="R83" s="24">
        <v>3.0895239999999998E-5</v>
      </c>
      <c r="S83" s="24">
        <v>3.784983E-5</v>
      </c>
      <c r="T83" s="24">
        <v>4.6466260000000003E-5</v>
      </c>
      <c r="U83" s="24">
        <v>4.8926747999999998E-5</v>
      </c>
      <c r="V83" s="24">
        <v>7.5076070000000002E-5</v>
      </c>
      <c r="W83" s="24">
        <v>7.4769960000000001E-5</v>
      </c>
      <c r="X83" s="24">
        <v>7.5129829999999996E-5</v>
      </c>
      <c r="Y83" s="24">
        <v>6.6408116000000002E-5</v>
      </c>
      <c r="Z83" s="24">
        <v>7.1218319999999895E-5</v>
      </c>
      <c r="AA83" s="24">
        <v>6.8260230000000003E-5</v>
      </c>
      <c r="AB83" s="24">
        <v>6.8433619999999895E-5</v>
      </c>
      <c r="AC83" s="24">
        <v>7.2184804999999994E-5</v>
      </c>
      <c r="AD83" s="24">
        <v>7.0535220000000003E-5</v>
      </c>
      <c r="AE83" s="24">
        <v>6.8347000000000001E-5</v>
      </c>
    </row>
    <row r="84" spans="1:35" s="27" customFormat="1" x14ac:dyDescent="0.35">
      <c r="A84" s="28" t="s">
        <v>134</v>
      </c>
      <c r="B84" s="28" t="s">
        <v>36</v>
      </c>
      <c r="C84" s="24">
        <v>5.0211623999999998E-5</v>
      </c>
      <c r="D84" s="24">
        <v>5.2182735E-5</v>
      </c>
      <c r="E84" s="24">
        <v>5.14633399999999E-5</v>
      </c>
      <c r="F84" s="24">
        <v>5.1700840000000001E-5</v>
      </c>
      <c r="G84" s="24">
        <v>5.5864340000000003E-5</v>
      </c>
      <c r="H84" s="24">
        <v>5.8239056999999998E-5</v>
      </c>
      <c r="I84" s="24">
        <v>6.4324230000000005E-5</v>
      </c>
      <c r="J84" s="24">
        <v>7.5830633999999998E-5</v>
      </c>
      <c r="K84" s="24">
        <v>1.06688916E-4</v>
      </c>
      <c r="L84" s="24">
        <v>1.14094519999999E-4</v>
      </c>
      <c r="M84" s="24">
        <v>1.2630283999999999E-4</v>
      </c>
      <c r="N84" s="24">
        <v>1.4064080000000001E-4</v>
      </c>
      <c r="O84" s="24">
        <v>1.4322790000000001E-4</v>
      </c>
      <c r="P84" s="24">
        <v>1.6001378E-4</v>
      </c>
      <c r="Q84" s="24">
        <v>1.7044624999999999E-4</v>
      </c>
      <c r="R84" s="24">
        <v>1.847932E-4</v>
      </c>
      <c r="S84" s="24">
        <v>1.9951822E-4</v>
      </c>
      <c r="T84" s="24">
        <v>2.0885426999999999E-4</v>
      </c>
      <c r="U84" s="24">
        <v>2.8676057E-4</v>
      </c>
      <c r="V84" s="24">
        <v>2.9071324000000002E-4</v>
      </c>
      <c r="W84" s="24">
        <v>3.0888790000000002E-4</v>
      </c>
      <c r="X84" s="24">
        <v>3.0986987999999897E-4</v>
      </c>
      <c r="Y84" s="24">
        <v>3.1474037999999998E-4</v>
      </c>
      <c r="Z84" s="24">
        <v>3.3593396000000002E-4</v>
      </c>
      <c r="AA84" s="24">
        <v>3.457089E-4</v>
      </c>
      <c r="AB84" s="24">
        <v>3.7120080000000003E-4</v>
      </c>
      <c r="AC84" s="24">
        <v>3.9553009999999998E-4</v>
      </c>
      <c r="AD84" s="24">
        <v>4.5099322E-4</v>
      </c>
      <c r="AE84" s="24">
        <v>4.5564051999999998E-4</v>
      </c>
    </row>
    <row r="85" spans="1:35" s="27" customFormat="1" x14ac:dyDescent="0.35">
      <c r="A85" s="28" t="s">
        <v>134</v>
      </c>
      <c r="B85" s="28" t="s">
        <v>73</v>
      </c>
      <c r="C85" s="24">
        <v>0</v>
      </c>
      <c r="D85" s="24">
        <v>0</v>
      </c>
      <c r="E85" s="24">
        <v>1.3127979E-4</v>
      </c>
      <c r="F85" s="24">
        <v>1.3753350000000002E-4</v>
      </c>
      <c r="G85" s="24">
        <v>1.6055126999999978E-4</v>
      </c>
      <c r="H85" s="24">
        <v>1.6862689999999988E-4</v>
      </c>
      <c r="I85" s="24">
        <v>1.7616047599999991E-4</v>
      </c>
      <c r="J85" s="24">
        <v>1.8579733499999999E-4</v>
      </c>
      <c r="K85" s="24">
        <v>1.9568145399999999E-4</v>
      </c>
      <c r="L85" s="24">
        <v>2.0712059000000001E-4</v>
      </c>
      <c r="M85" s="24">
        <v>2.3543764999999899E-4</v>
      </c>
      <c r="N85" s="24">
        <v>2.4928195999999997E-4</v>
      </c>
      <c r="O85" s="24">
        <v>2.6025137000000001E-4</v>
      </c>
      <c r="P85" s="24">
        <v>2.7670050000000001E-4</v>
      </c>
      <c r="Q85" s="24">
        <v>2.9590637999999997E-4</v>
      </c>
      <c r="R85" s="24">
        <v>3.1364547E-4</v>
      </c>
      <c r="S85" s="24">
        <v>3.3339611999999997E-4</v>
      </c>
      <c r="T85" s="24">
        <v>3.4901741000000001E-4</v>
      </c>
      <c r="U85" s="24">
        <v>4.44230899999999E-4</v>
      </c>
      <c r="V85" s="24">
        <v>4.4980201999999901E-4</v>
      </c>
      <c r="W85" s="24">
        <v>4.6296314999999901E-4</v>
      </c>
      <c r="X85" s="24">
        <v>4.66146579999999E-4</v>
      </c>
      <c r="Y85" s="24">
        <v>4.77014669999999E-4</v>
      </c>
      <c r="Z85" s="24">
        <v>4.9228721000000003E-4</v>
      </c>
      <c r="AA85" s="24">
        <v>5.0652122999999996E-4</v>
      </c>
      <c r="AB85" s="24">
        <v>5.2810629999999997E-4</v>
      </c>
      <c r="AC85" s="24">
        <v>5.5539194000000006E-4</v>
      </c>
      <c r="AD85" s="24">
        <v>6.1157439999999996E-4</v>
      </c>
      <c r="AE85" s="24">
        <v>6.2550037999999997E-4</v>
      </c>
    </row>
    <row r="86" spans="1:35" s="27" customFormat="1" x14ac:dyDescent="0.35">
      <c r="A86" s="28" t="s">
        <v>134</v>
      </c>
      <c r="B86" s="28" t="s">
        <v>56</v>
      </c>
      <c r="C86" s="24">
        <v>0.30893528100000001</v>
      </c>
      <c r="D86" s="24">
        <v>0.95702047000000001</v>
      </c>
      <c r="E86" s="24">
        <v>0.60610339000000002</v>
      </c>
      <c r="F86" s="24">
        <v>1.1498543529999998</v>
      </c>
      <c r="G86" s="24">
        <v>1.87525687399999</v>
      </c>
      <c r="H86" s="24">
        <v>2.87945012</v>
      </c>
      <c r="I86" s="24">
        <v>3.60879496</v>
      </c>
      <c r="J86" s="24">
        <v>4.7478994700000001</v>
      </c>
      <c r="K86" s="24">
        <v>7.5327402499999998</v>
      </c>
      <c r="L86" s="24">
        <v>9.6825883499999996</v>
      </c>
      <c r="M86" s="24">
        <v>15.058107699999999</v>
      </c>
      <c r="N86" s="24">
        <v>19.401886099999999</v>
      </c>
      <c r="O86" s="24">
        <v>23.13478799999999</v>
      </c>
      <c r="P86" s="24">
        <v>28.399546700000002</v>
      </c>
      <c r="Q86" s="24">
        <v>33.871676000000001</v>
      </c>
      <c r="R86" s="24">
        <v>40.441316</v>
      </c>
      <c r="S86" s="24">
        <v>42.274110999999998</v>
      </c>
      <c r="T86" s="24">
        <v>44.538739</v>
      </c>
      <c r="U86" s="24">
        <v>45.441917500000002</v>
      </c>
      <c r="V86" s="24">
        <v>50.850053000000003</v>
      </c>
      <c r="W86" s="24">
        <v>53.440013999999998</v>
      </c>
      <c r="X86" s="24">
        <v>56.318270999999996</v>
      </c>
      <c r="Y86" s="24">
        <v>57.192233999999999</v>
      </c>
      <c r="Z86" s="24">
        <v>60.437986000000002</v>
      </c>
      <c r="AA86" s="24">
        <v>66.007513599999996</v>
      </c>
      <c r="AB86" s="24">
        <v>63.969159000000005</v>
      </c>
      <c r="AC86" s="24">
        <v>63.89895649999989</v>
      </c>
      <c r="AD86" s="24">
        <v>66.4471115999999</v>
      </c>
      <c r="AE86" s="24">
        <v>63.422531999999997</v>
      </c>
      <c r="AH86" s="12"/>
      <c r="AI86" s="12"/>
    </row>
    <row r="87" spans="1:35" s="27" customFormat="1" x14ac:dyDescent="0.35">
      <c r="A87" s="31" t="s">
        <v>138</v>
      </c>
      <c r="B87" s="31"/>
      <c r="C87" s="32">
        <v>9041.2817309840248</v>
      </c>
      <c r="D87" s="32">
        <v>9513.9639714027471</v>
      </c>
      <c r="E87" s="32">
        <v>10355.5491041566</v>
      </c>
      <c r="F87" s="32">
        <v>12246.277005490118</v>
      </c>
      <c r="G87" s="32">
        <v>13566.193425425528</v>
      </c>
      <c r="H87" s="32">
        <v>13086.578673184329</v>
      </c>
      <c r="I87" s="32">
        <v>13960.713872912242</v>
      </c>
      <c r="J87" s="32">
        <v>14338.404119340034</v>
      </c>
      <c r="K87" s="32">
        <v>13907.174743467132</v>
      </c>
      <c r="L87" s="32">
        <v>13801.332914507648</v>
      </c>
      <c r="M87" s="32">
        <v>14319.949320961918</v>
      </c>
      <c r="N87" s="32">
        <v>14365.902137750782</v>
      </c>
      <c r="O87" s="32">
        <v>14379.968062624106</v>
      </c>
      <c r="P87" s="32">
        <v>14570.580254070668</v>
      </c>
      <c r="Q87" s="32">
        <v>14446.751713428219</v>
      </c>
      <c r="R87" s="32">
        <v>14438.055169172567</v>
      </c>
      <c r="S87" s="32">
        <v>14457.180632922082</v>
      </c>
      <c r="T87" s="32">
        <v>14415.70953018965</v>
      </c>
      <c r="U87" s="32">
        <v>14354.789358487054</v>
      </c>
      <c r="V87" s="32">
        <v>14355.338611324394</v>
      </c>
      <c r="W87" s="32">
        <v>14369.728464629823</v>
      </c>
      <c r="X87" s="32">
        <v>14121.412681859079</v>
      </c>
      <c r="Y87" s="32">
        <v>14048.539939292128</v>
      </c>
      <c r="Z87" s="32">
        <v>13746.773154781669</v>
      </c>
      <c r="AA87" s="32">
        <v>13756.722200046566</v>
      </c>
      <c r="AB87" s="32">
        <v>13712.36414261418</v>
      </c>
      <c r="AC87" s="32">
        <v>13401.736504440789</v>
      </c>
      <c r="AD87" s="32">
        <v>13028.458967347118</v>
      </c>
      <c r="AE87" s="32">
        <v>12673.082277574676</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266.39424781442801</v>
      </c>
      <c r="D92" s="24">
        <v>365.6035969298859</v>
      </c>
      <c r="E92" s="24">
        <v>364.15385171422395</v>
      </c>
      <c r="F92" s="24">
        <v>402.48778132395501</v>
      </c>
      <c r="G92" s="24">
        <v>366.66890280654002</v>
      </c>
      <c r="H92" s="24">
        <v>368.75801203632892</v>
      </c>
      <c r="I92" s="24">
        <v>365.81844584196699</v>
      </c>
      <c r="J92" s="24">
        <v>340.52176884079699</v>
      </c>
      <c r="K92" s="24">
        <v>322.16181656993984</v>
      </c>
      <c r="L92" s="24">
        <v>323.25509930239986</v>
      </c>
      <c r="M92" s="24">
        <v>313.95094334677003</v>
      </c>
      <c r="N92" s="24">
        <v>321.03108277402998</v>
      </c>
      <c r="O92" s="24">
        <v>277.67602456917001</v>
      </c>
      <c r="P92" s="24">
        <v>236.36368680804</v>
      </c>
      <c r="Q92" s="24">
        <v>258.6330475543499</v>
      </c>
      <c r="R92" s="24">
        <v>259.17247434295894</v>
      </c>
      <c r="S92" s="24">
        <v>238.3386493971089</v>
      </c>
      <c r="T92" s="24">
        <v>236.29550490119999</v>
      </c>
      <c r="U92" s="24">
        <v>251.18110749384996</v>
      </c>
      <c r="V92" s="24">
        <v>201.40099858769</v>
      </c>
      <c r="W92" s="24">
        <v>124.40874419721</v>
      </c>
      <c r="X92" s="24">
        <v>73.981057130119993</v>
      </c>
      <c r="Y92" s="24">
        <v>71.661315288769998</v>
      </c>
      <c r="Z92" s="24">
        <v>244.07623740043002</v>
      </c>
      <c r="AA92" s="24">
        <v>240.07268864083002</v>
      </c>
      <c r="AB92" s="24">
        <v>507.02429985565993</v>
      </c>
      <c r="AC92" s="24">
        <v>504.80594883610007</v>
      </c>
      <c r="AD92" s="24">
        <v>504.09326546220001</v>
      </c>
      <c r="AE92" s="24">
        <v>507.20547276852</v>
      </c>
      <c r="AF92" s="12"/>
      <c r="AG92" s="12"/>
      <c r="AH92" s="12"/>
      <c r="AI92" s="12"/>
    </row>
    <row r="93" spans="1:35" collapsed="1" x14ac:dyDescent="0.35">
      <c r="A93" s="28" t="s">
        <v>40</v>
      </c>
      <c r="B93" s="28" t="s">
        <v>72</v>
      </c>
      <c r="C93" s="24">
        <v>141.37657699999988</v>
      </c>
      <c r="D93" s="24">
        <v>509.19048700000002</v>
      </c>
      <c r="E93" s="24">
        <v>675.75038417180895</v>
      </c>
      <c r="F93" s="24">
        <v>3792.9801746953635</v>
      </c>
      <c r="G93" s="24">
        <v>6819.3417159225282</v>
      </c>
      <c r="H93" s="24">
        <v>7417.8016232222499</v>
      </c>
      <c r="I93" s="24">
        <v>8189.5138710067004</v>
      </c>
      <c r="J93" s="24">
        <v>8819.757262767871</v>
      </c>
      <c r="K93" s="24">
        <v>13357.576733867085</v>
      </c>
      <c r="L93" s="24">
        <v>14590.274841831035</v>
      </c>
      <c r="M93" s="24">
        <v>14940.353654313258</v>
      </c>
      <c r="N93" s="24">
        <v>15852.459621293641</v>
      </c>
      <c r="O93" s="24">
        <v>15086.078200417118</v>
      </c>
      <c r="P93" s="24">
        <v>14444.081317973116</v>
      </c>
      <c r="Q93" s="24">
        <v>15847.111023326659</v>
      </c>
      <c r="R93" s="24">
        <v>15753.723943136571</v>
      </c>
      <c r="S93" s="24">
        <v>17012.019966577802</v>
      </c>
      <c r="T93" s="24">
        <v>16331.900284274623</v>
      </c>
      <c r="U93" s="24">
        <v>17454.573198771377</v>
      </c>
      <c r="V93" s="24">
        <v>16880.997091063309</v>
      </c>
      <c r="W93" s="24">
        <v>18701.862792887358</v>
      </c>
      <c r="X93" s="24">
        <v>20795.02800253261</v>
      </c>
      <c r="Y93" s="24">
        <v>19796.619532119115</v>
      </c>
      <c r="Z93" s="24">
        <v>22273.938658739124</v>
      </c>
      <c r="AA93" s="24">
        <v>21674.040768306873</v>
      </c>
      <c r="AB93" s="24">
        <v>22882.88360173639</v>
      </c>
      <c r="AC93" s="24">
        <v>22298.547313369931</v>
      </c>
      <c r="AD93" s="24">
        <v>25946.551039506659</v>
      </c>
      <c r="AE93" s="24">
        <v>24599.149934819558</v>
      </c>
    </row>
    <row r="94" spans="1:35" x14ac:dyDescent="0.35">
      <c r="A94" s="28" t="s">
        <v>40</v>
      </c>
      <c r="B94" s="28" t="s">
        <v>76</v>
      </c>
      <c r="C94" s="24">
        <v>70.093262201999906</v>
      </c>
      <c r="D94" s="24">
        <v>196.85646241199998</v>
      </c>
      <c r="E94" s="24">
        <v>360.16493018599988</v>
      </c>
      <c r="F94" s="24">
        <v>716.23223102699797</v>
      </c>
      <c r="G94" s="24">
        <v>1046.9039628599999</v>
      </c>
      <c r="H94" s="24">
        <v>1442.1781516000001</v>
      </c>
      <c r="I94" s="24">
        <v>1796.3400231599996</v>
      </c>
      <c r="J94" s="24">
        <v>2159.9003010799988</v>
      </c>
      <c r="K94" s="24">
        <v>2455.2450755499981</v>
      </c>
      <c r="L94" s="24">
        <v>2817.0780137399993</v>
      </c>
      <c r="M94" s="24">
        <v>3097.4343499000006</v>
      </c>
      <c r="N94" s="24">
        <v>3653.3449719</v>
      </c>
      <c r="O94" s="24">
        <v>4120.8356164999996</v>
      </c>
      <c r="P94" s="24">
        <v>4383.5336614999997</v>
      </c>
      <c r="Q94" s="24">
        <v>5006.1635936000002</v>
      </c>
      <c r="R94" s="24">
        <v>5252.1501964000008</v>
      </c>
      <c r="S94" s="24">
        <v>5137.774872</v>
      </c>
      <c r="T94" s="24">
        <v>5291.0871353999992</v>
      </c>
      <c r="U94" s="24">
        <v>5592.3694599999999</v>
      </c>
      <c r="V94" s="24">
        <v>5650.4260539999996</v>
      </c>
      <c r="W94" s="24">
        <v>6029.771134999999</v>
      </c>
      <c r="X94" s="24">
        <v>6099.9138239999993</v>
      </c>
      <c r="Y94" s="24">
        <v>6202.206322</v>
      </c>
      <c r="Z94" s="24">
        <v>6720.2352199999996</v>
      </c>
      <c r="AA94" s="24">
        <v>6687.9860629999994</v>
      </c>
      <c r="AB94" s="24">
        <v>6398.6852985999985</v>
      </c>
      <c r="AC94" s="24">
        <v>6555.5107109999999</v>
      </c>
      <c r="AD94" s="24">
        <v>6829.7706959999996</v>
      </c>
      <c r="AE94" s="24">
        <v>6137.8350015999995</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8.8608449999999899E-5</v>
      </c>
      <c r="D97" s="24">
        <v>9.3313156000000006E-5</v>
      </c>
      <c r="E97" s="24">
        <v>9.3108564999999996E-5</v>
      </c>
      <c r="F97" s="24">
        <v>9.2224319999999999E-5</v>
      </c>
      <c r="G97" s="24">
        <v>9.1028901999999997E-5</v>
      </c>
      <c r="H97" s="24">
        <v>9.8461773999999988E-5</v>
      </c>
      <c r="I97" s="24">
        <v>1.10886702E-4</v>
      </c>
      <c r="J97" s="24">
        <v>1.2484699200000001E-4</v>
      </c>
      <c r="K97" s="24">
        <v>3.9682861E-4</v>
      </c>
      <c r="L97" s="24">
        <v>4.1704752999999998E-4</v>
      </c>
      <c r="M97" s="24">
        <v>4.2011738000000002E-4</v>
      </c>
      <c r="N97" s="24">
        <v>4.4207303999999997E-4</v>
      </c>
      <c r="O97" s="24">
        <v>4.3875571999999998E-4</v>
      </c>
      <c r="P97" s="24">
        <v>4.3849521999999897E-4</v>
      </c>
      <c r="Q97" s="24">
        <v>4.6351100999999996E-4</v>
      </c>
      <c r="R97" s="24">
        <v>4.8545881000000004E-4</v>
      </c>
      <c r="S97" s="24">
        <v>5.2813246000000006E-4</v>
      </c>
      <c r="T97" s="24">
        <v>5.2176438999999896E-4</v>
      </c>
      <c r="U97" s="24">
        <v>6.9902287999999897E-4</v>
      </c>
      <c r="V97" s="24">
        <v>7.0863236999999999E-4</v>
      </c>
      <c r="W97" s="24">
        <v>1.06876449E-3</v>
      </c>
      <c r="X97" s="24">
        <v>1.0402362699999989E-3</v>
      </c>
      <c r="Y97" s="24">
        <v>1.109337119999999E-3</v>
      </c>
      <c r="Z97" s="24">
        <v>1.2686658E-3</v>
      </c>
      <c r="AA97" s="24">
        <v>1.2030932300000001E-3</v>
      </c>
      <c r="AB97" s="24">
        <v>1.1739090399999991E-3</v>
      </c>
      <c r="AC97" s="24">
        <v>1.2000721E-3</v>
      </c>
      <c r="AD97" s="24">
        <v>1.6427531400000001E-3</v>
      </c>
      <c r="AE97" s="24">
        <v>1.4657008200000001E-3</v>
      </c>
    </row>
    <row r="98" spans="1:31" x14ac:dyDescent="0.35">
      <c r="A98" s="28" t="s">
        <v>130</v>
      </c>
      <c r="B98" s="28" t="s">
        <v>72</v>
      </c>
      <c r="C98" s="24">
        <v>100.02022299999999</v>
      </c>
      <c r="D98" s="24">
        <v>398.93812200000002</v>
      </c>
      <c r="E98" s="24">
        <v>508.98187427577392</v>
      </c>
      <c r="F98" s="24">
        <v>3067.3848620731355</v>
      </c>
      <c r="G98" s="24">
        <v>6108.1542752946398</v>
      </c>
      <c r="H98" s="24">
        <v>6789.8180548908094</v>
      </c>
      <c r="I98" s="24">
        <v>7594.5026888047105</v>
      </c>
      <c r="J98" s="24">
        <v>7994.4217456823199</v>
      </c>
      <c r="K98" s="24">
        <v>12693.44625988424</v>
      </c>
      <c r="L98" s="24">
        <v>13852.486927837375</v>
      </c>
      <c r="M98" s="24">
        <v>14168.61565742019</v>
      </c>
      <c r="N98" s="24">
        <v>14841.60052786782</v>
      </c>
      <c r="O98" s="24">
        <v>14130.365517022019</v>
      </c>
      <c r="P98" s="24">
        <v>13548.42770873721</v>
      </c>
      <c r="Q98" s="24">
        <v>14868.501465995369</v>
      </c>
      <c r="R98" s="24">
        <v>14814.0105113344</v>
      </c>
      <c r="S98" s="24">
        <v>13769.88558967688</v>
      </c>
      <c r="T98" s="24">
        <v>13039.753824617232</v>
      </c>
      <c r="U98" s="24">
        <v>14018.258046549499</v>
      </c>
      <c r="V98" s="24">
        <v>13643.815964702779</v>
      </c>
      <c r="W98" s="24">
        <v>14498.566383524769</v>
      </c>
      <c r="X98" s="24">
        <v>14308.928625520699</v>
      </c>
      <c r="Y98" s="24">
        <v>13553.899813571232</v>
      </c>
      <c r="Z98" s="24">
        <v>15695.842271223</v>
      </c>
      <c r="AA98" s="24">
        <v>15306.691812868652</v>
      </c>
      <c r="AB98" s="24">
        <v>14898.373448102791</v>
      </c>
      <c r="AC98" s="24">
        <v>14109.789480404901</v>
      </c>
      <c r="AD98" s="24">
        <v>15231.62627319855</v>
      </c>
      <c r="AE98" s="24">
        <v>15054.674619147998</v>
      </c>
    </row>
    <row r="99" spans="1:31" x14ac:dyDescent="0.35">
      <c r="A99" s="28" t="s">
        <v>130</v>
      </c>
      <c r="B99" s="28" t="s">
        <v>76</v>
      </c>
      <c r="C99" s="24">
        <v>23.040334999999899</v>
      </c>
      <c r="D99" s="24">
        <v>66.734560500000001</v>
      </c>
      <c r="E99" s="24">
        <v>101.2637639999999</v>
      </c>
      <c r="F99" s="24">
        <v>206.97669999999999</v>
      </c>
      <c r="G99" s="24">
        <v>293.71794699999998</v>
      </c>
      <c r="H99" s="24">
        <v>403.93420500000002</v>
      </c>
      <c r="I99" s="24">
        <v>515.44950500000004</v>
      </c>
      <c r="J99" s="24">
        <v>623.99078999999892</v>
      </c>
      <c r="K99" s="24">
        <v>721.40251999999896</v>
      </c>
      <c r="L99" s="24">
        <v>836.10466999999903</v>
      </c>
      <c r="M99" s="24">
        <v>931.69648000000007</v>
      </c>
      <c r="N99" s="24">
        <v>1104.6383499999999</v>
      </c>
      <c r="O99" s="24">
        <v>1252.6895099999999</v>
      </c>
      <c r="P99" s="24">
        <v>1342.79243</v>
      </c>
      <c r="Q99" s="24">
        <v>1541.7156799999998</v>
      </c>
      <c r="R99" s="24">
        <v>1613.27001</v>
      </c>
      <c r="S99" s="24">
        <v>1588.9874</v>
      </c>
      <c r="T99" s="24">
        <v>1622.8838299999991</v>
      </c>
      <c r="U99" s="24">
        <v>1734.1825999999999</v>
      </c>
      <c r="V99" s="24">
        <v>1746.5971400000001</v>
      </c>
      <c r="W99" s="24">
        <v>1873.0410000000002</v>
      </c>
      <c r="X99" s="24">
        <v>1898.5244699999998</v>
      </c>
      <c r="Y99" s="24">
        <v>1994.1352299999999</v>
      </c>
      <c r="Z99" s="24">
        <v>2159.2255999999998</v>
      </c>
      <c r="AA99" s="24">
        <v>2185.9829999999997</v>
      </c>
      <c r="AB99" s="24">
        <v>2152.0201000000002</v>
      </c>
      <c r="AC99" s="24">
        <v>2156.4600299999993</v>
      </c>
      <c r="AD99" s="24">
        <v>2312.1718599999999</v>
      </c>
      <c r="AE99" s="24">
        <v>2203.42607</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6.0859549999999999E-5</v>
      </c>
      <c r="D102" s="24">
        <v>31.856188816430002</v>
      </c>
      <c r="E102" s="24">
        <v>32.334508143740003</v>
      </c>
      <c r="F102" s="24">
        <v>39.409248254190004</v>
      </c>
      <c r="G102" s="24">
        <v>39.908895536039999</v>
      </c>
      <c r="H102" s="24">
        <v>38.797598693269897</v>
      </c>
      <c r="I102" s="24">
        <v>37.850011981729999</v>
      </c>
      <c r="J102" s="24">
        <v>36.721571541190002</v>
      </c>
      <c r="K102" s="24">
        <v>35.573721775789998</v>
      </c>
      <c r="L102" s="24">
        <v>35.685529613580002</v>
      </c>
      <c r="M102" s="24">
        <v>35.190574663820001</v>
      </c>
      <c r="N102" s="24">
        <v>35.685669279380001</v>
      </c>
      <c r="O102" s="24">
        <v>35.611911601480003</v>
      </c>
      <c r="P102" s="24">
        <v>35.412637962319998</v>
      </c>
      <c r="Q102" s="24">
        <v>35.251853364900001</v>
      </c>
      <c r="R102" s="24">
        <v>35.374688779350002</v>
      </c>
      <c r="S102" s="24">
        <v>32.894650989299997</v>
      </c>
      <c r="T102" s="24">
        <v>32.704708924000002</v>
      </c>
      <c r="U102" s="24">
        <v>33.697664133800004</v>
      </c>
      <c r="V102" s="24">
        <v>1.2624051999999999E-3</v>
      </c>
      <c r="W102" s="24">
        <v>3.8366747999999998E-3</v>
      </c>
      <c r="X102" s="24">
        <v>3.8273040000000001E-3</v>
      </c>
      <c r="Y102" s="24">
        <v>4.1094119999999998E-3</v>
      </c>
      <c r="Z102" s="24">
        <v>71.856369999999998</v>
      </c>
      <c r="AA102" s="24">
        <v>69.569450000000003</v>
      </c>
      <c r="AB102" s="24">
        <v>342.76522999999997</v>
      </c>
      <c r="AC102" s="24">
        <v>342.19945999999999</v>
      </c>
      <c r="AD102" s="24">
        <v>339.4846</v>
      </c>
      <c r="AE102" s="24">
        <v>345.49297999999999</v>
      </c>
    </row>
    <row r="103" spans="1:31" x14ac:dyDescent="0.35">
      <c r="A103" s="28" t="s">
        <v>131</v>
      </c>
      <c r="B103" s="28" t="s">
        <v>72</v>
      </c>
      <c r="C103" s="24">
        <v>41.356353999999897</v>
      </c>
      <c r="D103" s="24">
        <v>110.252365</v>
      </c>
      <c r="E103" s="24">
        <v>166.76819929822003</v>
      </c>
      <c r="F103" s="24">
        <v>725.59498493646606</v>
      </c>
      <c r="G103" s="24">
        <v>711.18708486910998</v>
      </c>
      <c r="H103" s="24">
        <v>627.98318996329999</v>
      </c>
      <c r="I103" s="24">
        <v>595.01079565516</v>
      </c>
      <c r="J103" s="24">
        <v>825.33511043696603</v>
      </c>
      <c r="K103" s="24">
        <v>664.13005106289506</v>
      </c>
      <c r="L103" s="24">
        <v>737.78746842506996</v>
      </c>
      <c r="M103" s="24">
        <v>771.73750086807001</v>
      </c>
      <c r="N103" s="24">
        <v>1010.85847168158</v>
      </c>
      <c r="O103" s="24">
        <v>955.71205355874997</v>
      </c>
      <c r="P103" s="24">
        <v>895.65296587710009</v>
      </c>
      <c r="Q103" s="24">
        <v>978.60886373746996</v>
      </c>
      <c r="R103" s="24">
        <v>939.71267139550002</v>
      </c>
      <c r="S103" s="24">
        <v>3242.13285</v>
      </c>
      <c r="T103" s="24">
        <v>3292.1449000000002</v>
      </c>
      <c r="U103" s="24">
        <v>3436.3128999999999</v>
      </c>
      <c r="V103" s="24">
        <v>3237.1788999999999</v>
      </c>
      <c r="W103" s="24">
        <v>3900.3373000000001</v>
      </c>
      <c r="X103" s="24">
        <v>6198.5292000000009</v>
      </c>
      <c r="Y103" s="24">
        <v>5977.7637800000002</v>
      </c>
      <c r="Z103" s="24">
        <v>6287.3937500000002</v>
      </c>
      <c r="AA103" s="24">
        <v>6082.8820000000005</v>
      </c>
      <c r="AB103" s="24">
        <v>7705.2336999999998</v>
      </c>
      <c r="AC103" s="24">
        <v>7905.9856</v>
      </c>
      <c r="AD103" s="24">
        <v>8388.39156</v>
      </c>
      <c r="AE103" s="24">
        <v>7284.0177800000001</v>
      </c>
    </row>
    <row r="104" spans="1:31" x14ac:dyDescent="0.35">
      <c r="A104" s="28" t="s">
        <v>131</v>
      </c>
      <c r="B104" s="28" t="s">
        <v>76</v>
      </c>
      <c r="C104" s="24">
        <v>12.2223337</v>
      </c>
      <c r="D104" s="24">
        <v>40.957177000000001</v>
      </c>
      <c r="E104" s="24">
        <v>76.400634999999994</v>
      </c>
      <c r="F104" s="24">
        <v>164.14716999999899</v>
      </c>
      <c r="G104" s="24">
        <v>263.41145799999993</v>
      </c>
      <c r="H104" s="24">
        <v>353.19210500000003</v>
      </c>
      <c r="I104" s="24">
        <v>441.07145399999996</v>
      </c>
      <c r="J104" s="24">
        <v>552.78345000000002</v>
      </c>
      <c r="K104" s="24">
        <v>651.24998000000005</v>
      </c>
      <c r="L104" s="24">
        <v>749.02299000000005</v>
      </c>
      <c r="M104" s="24">
        <v>825.28813000000002</v>
      </c>
      <c r="N104" s="24">
        <v>973.78671599999996</v>
      </c>
      <c r="O104" s="24">
        <v>1123.3872099999999</v>
      </c>
      <c r="P104" s="24">
        <v>1234.4638</v>
      </c>
      <c r="Q104" s="24">
        <v>1360.4125899999999</v>
      </c>
      <c r="R104" s="24">
        <v>1416.7790199999999</v>
      </c>
      <c r="S104" s="24">
        <v>1385.6401599999999</v>
      </c>
      <c r="T104" s="24">
        <v>1436.5672999999999</v>
      </c>
      <c r="U104" s="24">
        <v>1501.6839199999999</v>
      </c>
      <c r="V104" s="24">
        <v>1562.3975899999991</v>
      </c>
      <c r="W104" s="24">
        <v>1662.0042799999992</v>
      </c>
      <c r="X104" s="24">
        <v>1715.26475</v>
      </c>
      <c r="Y104" s="24">
        <v>1761.4866299999999</v>
      </c>
      <c r="Z104" s="24">
        <v>1824.1351099999999</v>
      </c>
      <c r="AA104" s="24">
        <v>1756.02664</v>
      </c>
      <c r="AB104" s="24">
        <v>1595.6279799999991</v>
      </c>
      <c r="AC104" s="24">
        <v>1682.1963499999999</v>
      </c>
      <c r="AD104" s="24">
        <v>1658.0649599999999</v>
      </c>
      <c r="AE104" s="24">
        <v>1342.7610300000001</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139.63280588481402</v>
      </c>
      <c r="D107" s="24">
        <v>207.7702948138199</v>
      </c>
      <c r="E107" s="24">
        <v>200.90734521196291</v>
      </c>
      <c r="F107" s="24">
        <v>227.87184905103001</v>
      </c>
      <c r="G107" s="24">
        <v>202.679913611464</v>
      </c>
      <c r="H107" s="24">
        <v>208.49499965632</v>
      </c>
      <c r="I107" s="24">
        <v>210.45579656935499</v>
      </c>
      <c r="J107" s="24">
        <v>191.25361024256998</v>
      </c>
      <c r="K107" s="24">
        <v>180.22835453231988</v>
      </c>
      <c r="L107" s="24">
        <v>183.12355827404988</v>
      </c>
      <c r="M107" s="24">
        <v>177.70750692731997</v>
      </c>
      <c r="N107" s="24">
        <v>182.22427905129001</v>
      </c>
      <c r="O107" s="24">
        <v>142.06030847655001</v>
      </c>
      <c r="P107" s="24">
        <v>125.82067035835001</v>
      </c>
      <c r="Q107" s="24">
        <v>143.63028449312003</v>
      </c>
      <c r="R107" s="24">
        <v>144.19396629660898</v>
      </c>
      <c r="S107" s="24">
        <v>128.61430767279899</v>
      </c>
      <c r="T107" s="24">
        <v>127.55119016476999</v>
      </c>
      <c r="U107" s="24">
        <v>138.34217303384997</v>
      </c>
      <c r="V107" s="24">
        <v>127.64810443782</v>
      </c>
      <c r="W107" s="24">
        <v>47.9632383334</v>
      </c>
      <c r="X107" s="24">
        <v>9.4917860000000005E-4</v>
      </c>
      <c r="Y107" s="24">
        <v>1.0109243E-3</v>
      </c>
      <c r="Z107" s="24">
        <v>1.1235514999999999E-3</v>
      </c>
      <c r="AA107" s="24">
        <v>1.0486554E-3</v>
      </c>
      <c r="AB107" s="24">
        <v>1.0593683000000001E-3</v>
      </c>
      <c r="AC107" s="24">
        <v>1.0883303999999999E-3</v>
      </c>
      <c r="AD107" s="24">
        <v>1.4721953E-3</v>
      </c>
      <c r="AE107" s="24">
        <v>1.5310566E-3</v>
      </c>
    </row>
    <row r="108" spans="1:31" x14ac:dyDescent="0.35">
      <c r="A108" s="28" t="s">
        <v>132</v>
      </c>
      <c r="B108" s="28" t="s">
        <v>72</v>
      </c>
      <c r="C108" s="24">
        <v>0</v>
      </c>
      <c r="D108" s="24">
        <v>0</v>
      </c>
      <c r="E108" s="24">
        <v>8.2502459999999995E-5</v>
      </c>
      <c r="F108" s="24">
        <v>9.3962960000000005E-5</v>
      </c>
      <c r="G108" s="24">
        <v>9.3968104999999898E-5</v>
      </c>
      <c r="H108" s="24">
        <v>1.0378966E-4</v>
      </c>
      <c r="I108" s="24">
        <v>1.0129126999999999E-4</v>
      </c>
      <c r="J108" s="24">
        <v>1.06352693999999E-4</v>
      </c>
      <c r="K108" s="24">
        <v>1.07906189999999E-4</v>
      </c>
      <c r="L108" s="24">
        <v>1.12725919999999E-4</v>
      </c>
      <c r="M108" s="24">
        <v>1.2227085E-4</v>
      </c>
      <c r="N108" s="24">
        <v>2.0596538000000001E-4</v>
      </c>
      <c r="O108" s="24">
        <v>2.0122723000000001E-4</v>
      </c>
      <c r="P108" s="24">
        <v>1.9555205999999999E-4</v>
      </c>
      <c r="Q108" s="24">
        <v>2.0834537000000001E-4</v>
      </c>
      <c r="R108" s="24">
        <v>2.3864859E-4</v>
      </c>
      <c r="S108" s="24">
        <v>9.1283789999999998E-4</v>
      </c>
      <c r="T108" s="24">
        <v>9.2218735E-4</v>
      </c>
      <c r="U108" s="24">
        <v>1.4929489000000001E-3</v>
      </c>
      <c r="V108" s="24">
        <v>1.4580754999999901E-3</v>
      </c>
      <c r="W108" s="24">
        <v>302.95819999999998</v>
      </c>
      <c r="X108" s="24">
        <v>287.56927000000002</v>
      </c>
      <c r="Y108" s="24">
        <v>264.95501999999999</v>
      </c>
      <c r="Z108" s="24">
        <v>290.70157</v>
      </c>
      <c r="AA108" s="24">
        <v>284.465879999999</v>
      </c>
      <c r="AB108" s="24">
        <v>279.27535999999998</v>
      </c>
      <c r="AC108" s="24">
        <v>282.77109999999999</v>
      </c>
      <c r="AD108" s="24">
        <v>2326.5320000000002</v>
      </c>
      <c r="AE108" s="24">
        <v>2260.4562999999998</v>
      </c>
    </row>
    <row r="109" spans="1:31" x14ac:dyDescent="0.35">
      <c r="A109" s="28" t="s">
        <v>132</v>
      </c>
      <c r="B109" s="28" t="s">
        <v>76</v>
      </c>
      <c r="C109" s="24">
        <v>17.210427899999999</v>
      </c>
      <c r="D109" s="24">
        <v>54.038965000000005</v>
      </c>
      <c r="E109" s="24">
        <v>125.975808</v>
      </c>
      <c r="F109" s="24">
        <v>257.41745499999899</v>
      </c>
      <c r="G109" s="24">
        <v>373.40589699999998</v>
      </c>
      <c r="H109" s="24">
        <v>534.39089000000001</v>
      </c>
      <c r="I109" s="24">
        <v>663.08651999999995</v>
      </c>
      <c r="J109" s="24">
        <v>771.47620000000006</v>
      </c>
      <c r="K109" s="24">
        <v>849.97296999999901</v>
      </c>
      <c r="L109" s="24">
        <v>965.18698999999992</v>
      </c>
      <c r="M109" s="24">
        <v>1044.6048800000001</v>
      </c>
      <c r="N109" s="24">
        <v>1232.7751900000001</v>
      </c>
      <c r="O109" s="24">
        <v>1360.9619499999999</v>
      </c>
      <c r="P109" s="24">
        <v>1403.4253699999999</v>
      </c>
      <c r="Q109" s="24">
        <v>1638.5191200000002</v>
      </c>
      <c r="R109" s="24">
        <v>1736.3607000000002</v>
      </c>
      <c r="S109" s="24">
        <v>1668.1896000000002</v>
      </c>
      <c r="T109" s="24">
        <v>1718.8280299999999</v>
      </c>
      <c r="U109" s="24">
        <v>1825.44067</v>
      </c>
      <c r="V109" s="24">
        <v>1804.3548000000001</v>
      </c>
      <c r="W109" s="24">
        <v>1932.44202</v>
      </c>
      <c r="X109" s="24">
        <v>1916.30062</v>
      </c>
      <c r="Y109" s="24">
        <v>1867.17356</v>
      </c>
      <c r="Z109" s="24">
        <v>2131.9565499999999</v>
      </c>
      <c r="AA109" s="24">
        <v>2127.8805000000002</v>
      </c>
      <c r="AB109" s="24">
        <v>2048.7441199999998</v>
      </c>
      <c r="AC109" s="24">
        <v>2115.6374500000002</v>
      </c>
      <c r="AD109" s="24">
        <v>2242.8424</v>
      </c>
      <c r="AE109" s="24">
        <v>2016.3631</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126.76123337611999</v>
      </c>
      <c r="D112" s="24">
        <v>125.97695857498999</v>
      </c>
      <c r="E112" s="24">
        <v>130.91184470752</v>
      </c>
      <c r="F112" s="24">
        <v>135.20653096697998</v>
      </c>
      <c r="G112" s="24">
        <v>124.07993690694001</v>
      </c>
      <c r="H112" s="24">
        <v>121.46524671083</v>
      </c>
      <c r="I112" s="24">
        <v>117.51245071686999</v>
      </c>
      <c r="J112" s="24">
        <v>112.54637300548499</v>
      </c>
      <c r="K112" s="24">
        <v>106.35921788157999</v>
      </c>
      <c r="L112" s="24">
        <v>104.44546016918999</v>
      </c>
      <c r="M112" s="24">
        <v>101.05229300259001</v>
      </c>
      <c r="N112" s="24">
        <v>103.1205268926</v>
      </c>
      <c r="O112" s="24">
        <v>100.00319722669001</v>
      </c>
      <c r="P112" s="24">
        <v>75.129751722849988</v>
      </c>
      <c r="Q112" s="24">
        <v>79.750245687299909</v>
      </c>
      <c r="R112" s="24">
        <v>79.603116349350003</v>
      </c>
      <c r="S112" s="24">
        <v>76.828927908659892</v>
      </c>
      <c r="T112" s="24">
        <v>76.038838314499998</v>
      </c>
      <c r="U112" s="24">
        <v>79.140233909069991</v>
      </c>
      <c r="V112" s="24">
        <v>73.750581058700007</v>
      </c>
      <c r="W112" s="24">
        <v>76.440237067499993</v>
      </c>
      <c r="X112" s="24">
        <v>73.974875788999995</v>
      </c>
      <c r="Y112" s="24">
        <v>71.654715343000007</v>
      </c>
      <c r="Z112" s="24">
        <v>172.21708000000001</v>
      </c>
      <c r="AA112" s="24">
        <v>170.50058000000001</v>
      </c>
      <c r="AB112" s="24">
        <v>164.25639999999999</v>
      </c>
      <c r="AC112" s="24">
        <v>162.603735</v>
      </c>
      <c r="AD112" s="24">
        <v>164.60502</v>
      </c>
      <c r="AE112" s="24">
        <v>161.70895999999999</v>
      </c>
    </row>
    <row r="113" spans="1:31" x14ac:dyDescent="0.35">
      <c r="A113" s="28" t="s">
        <v>133</v>
      </c>
      <c r="B113" s="28" t="s">
        <v>72</v>
      </c>
      <c r="C113" s="24">
        <v>0</v>
      </c>
      <c r="D113" s="24">
        <v>0</v>
      </c>
      <c r="E113" s="24">
        <v>6.3523425000000004E-5</v>
      </c>
      <c r="F113" s="24">
        <v>6.1758250000000005E-5</v>
      </c>
      <c r="G113" s="24">
        <v>6.1091969999999893E-5</v>
      </c>
      <c r="H113" s="24">
        <v>6.3894694999999996E-5</v>
      </c>
      <c r="I113" s="24">
        <v>6.485014E-5</v>
      </c>
      <c r="J113" s="24">
        <v>6.8291689999999995E-5</v>
      </c>
      <c r="K113" s="24">
        <v>7.0100880000000004E-5</v>
      </c>
      <c r="L113" s="24">
        <v>7.429549E-5</v>
      </c>
      <c r="M113" s="24">
        <v>7.9047546000000004E-5</v>
      </c>
      <c r="N113" s="24">
        <v>1.0408837E-4</v>
      </c>
      <c r="O113" s="24">
        <v>1.0335715E-4</v>
      </c>
      <c r="P113" s="24">
        <v>1.01755686E-4</v>
      </c>
      <c r="Q113" s="24">
        <v>1.1558318999999999E-4</v>
      </c>
      <c r="R113" s="24">
        <v>1.2930247999999901E-4</v>
      </c>
      <c r="S113" s="24">
        <v>1.9755996999999901E-4</v>
      </c>
      <c r="T113" s="24">
        <v>2.0114689999999901E-4</v>
      </c>
      <c r="U113" s="24">
        <v>2.0394211E-4</v>
      </c>
      <c r="V113" s="24">
        <v>2.0530331999999999E-4</v>
      </c>
      <c r="W113" s="24">
        <v>3.3085956000000001E-4</v>
      </c>
      <c r="X113" s="24">
        <v>3.2408444999999997E-4</v>
      </c>
      <c r="Y113" s="24">
        <v>3.2262250000000001E-4</v>
      </c>
      <c r="Z113" s="24">
        <v>4.5247110000000001E-4</v>
      </c>
      <c r="AA113" s="24">
        <v>4.4126052E-4</v>
      </c>
      <c r="AB113" s="24">
        <v>4.3442633E-4</v>
      </c>
      <c r="AC113" s="24">
        <v>4.3786715999999902E-4</v>
      </c>
      <c r="AD113" s="24">
        <v>4.4252379999999898E-4</v>
      </c>
      <c r="AE113" s="24">
        <v>4.5398561999999997E-4</v>
      </c>
    </row>
    <row r="114" spans="1:31" x14ac:dyDescent="0.35">
      <c r="A114" s="28" t="s">
        <v>133</v>
      </c>
      <c r="B114" s="28" t="s">
        <v>76</v>
      </c>
      <c r="C114" s="24">
        <v>17.2493698</v>
      </c>
      <c r="D114" s="24">
        <v>33.970620599999997</v>
      </c>
      <c r="E114" s="24">
        <v>55.802824999999999</v>
      </c>
      <c r="F114" s="24">
        <v>86.298645999999991</v>
      </c>
      <c r="G114" s="24">
        <v>114.129581</v>
      </c>
      <c r="H114" s="24">
        <v>147.20633199999992</v>
      </c>
      <c r="I114" s="24">
        <v>172.36630600000001</v>
      </c>
      <c r="J114" s="24">
        <v>205.98607999999999</v>
      </c>
      <c r="K114" s="24">
        <v>223.5686</v>
      </c>
      <c r="L114" s="24">
        <v>255.151884</v>
      </c>
      <c r="M114" s="24">
        <v>277.76920799999999</v>
      </c>
      <c r="N114" s="24">
        <v>318.76418999999999</v>
      </c>
      <c r="O114" s="24">
        <v>356.03934300000003</v>
      </c>
      <c r="P114" s="24">
        <v>368.72786600000001</v>
      </c>
      <c r="Q114" s="24">
        <v>424.98649</v>
      </c>
      <c r="R114" s="24">
        <v>437.05479000000003</v>
      </c>
      <c r="S114" s="24">
        <v>444.36521999999997</v>
      </c>
      <c r="T114" s="24">
        <v>459.35090000000002</v>
      </c>
      <c r="U114" s="24">
        <v>476.52116999999998</v>
      </c>
      <c r="V114" s="24">
        <v>475.95948399999997</v>
      </c>
      <c r="W114" s="24">
        <v>498.22800999999993</v>
      </c>
      <c r="X114" s="24">
        <v>502.08879000000002</v>
      </c>
      <c r="Y114" s="24">
        <v>510.85681</v>
      </c>
      <c r="Z114" s="24">
        <v>532.42772000000002</v>
      </c>
      <c r="AA114" s="24">
        <v>538.64009599999997</v>
      </c>
      <c r="AB114" s="24">
        <v>525.74603000000002</v>
      </c>
      <c r="AC114" s="24">
        <v>524.27961000000005</v>
      </c>
      <c r="AD114" s="24">
        <v>537.18249000000003</v>
      </c>
      <c r="AE114" s="24">
        <v>499.16269999999997</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5.9085493999999999E-5</v>
      </c>
      <c r="D117" s="24">
        <v>6.1411490000000006E-5</v>
      </c>
      <c r="E117" s="24">
        <v>6.0542435999999997E-5</v>
      </c>
      <c r="F117" s="24">
        <v>6.0827434999999901E-5</v>
      </c>
      <c r="G117" s="24">
        <v>6.5723194000000005E-5</v>
      </c>
      <c r="H117" s="24">
        <v>6.8514134999999896E-5</v>
      </c>
      <c r="I117" s="24">
        <v>7.5687310000000004E-5</v>
      </c>
      <c r="J117" s="24">
        <v>8.9204559999999994E-5</v>
      </c>
      <c r="K117" s="24">
        <v>1.2555164E-4</v>
      </c>
      <c r="L117" s="24">
        <v>1.3419804999999999E-4</v>
      </c>
      <c r="M117" s="24">
        <v>1.4863566000000001E-4</v>
      </c>
      <c r="N117" s="24">
        <v>1.6547772E-4</v>
      </c>
      <c r="O117" s="24">
        <v>1.6850873E-4</v>
      </c>
      <c r="P117" s="24">
        <v>1.8826929999999999E-4</v>
      </c>
      <c r="Q117" s="24">
        <v>2.0049801999999999E-4</v>
      </c>
      <c r="R117" s="24">
        <v>2.1745884E-4</v>
      </c>
      <c r="S117" s="24">
        <v>2.3469389000000001E-4</v>
      </c>
      <c r="T117" s="24">
        <v>2.4573354E-4</v>
      </c>
      <c r="U117" s="24">
        <v>3.3739425000000001E-4</v>
      </c>
      <c r="V117" s="24">
        <v>3.4205359999999997E-4</v>
      </c>
      <c r="W117" s="24">
        <v>3.6335702E-4</v>
      </c>
      <c r="X117" s="24">
        <v>3.6462224999999899E-4</v>
      </c>
      <c r="Y117" s="24">
        <v>3.7027235000000001E-4</v>
      </c>
      <c r="Z117" s="24">
        <v>3.9518312999999901E-4</v>
      </c>
      <c r="AA117" s="24">
        <v>4.0689220000000002E-4</v>
      </c>
      <c r="AB117" s="24">
        <v>4.3657831999999999E-4</v>
      </c>
      <c r="AC117" s="24">
        <v>4.654336E-4</v>
      </c>
      <c r="AD117" s="24">
        <v>5.3051375999999895E-4</v>
      </c>
      <c r="AE117" s="24">
        <v>5.3601110000000001E-4</v>
      </c>
    </row>
    <row r="118" spans="1:31" x14ac:dyDescent="0.35">
      <c r="A118" s="28" t="s">
        <v>134</v>
      </c>
      <c r="B118" s="28" t="s">
        <v>72</v>
      </c>
      <c r="C118" s="24">
        <v>0</v>
      </c>
      <c r="D118" s="24">
        <v>0</v>
      </c>
      <c r="E118" s="24">
        <v>1.645719299999998E-4</v>
      </c>
      <c r="F118" s="24">
        <v>1.71964552E-4</v>
      </c>
      <c r="G118" s="24">
        <v>2.00698704E-4</v>
      </c>
      <c r="H118" s="24">
        <v>2.1068378599999998E-4</v>
      </c>
      <c r="I118" s="24">
        <v>2.2040542000000002E-4</v>
      </c>
      <c r="J118" s="24">
        <v>2.320042E-4</v>
      </c>
      <c r="K118" s="24">
        <v>2.4491287999999997E-4</v>
      </c>
      <c r="L118" s="24">
        <v>2.5854718000000002E-4</v>
      </c>
      <c r="M118" s="24">
        <v>2.9470659999999998E-4</v>
      </c>
      <c r="N118" s="24">
        <v>3.1169048999999999E-4</v>
      </c>
      <c r="O118" s="24">
        <v>3.2525197000000001E-4</v>
      </c>
      <c r="P118" s="24">
        <v>3.4605105999999997E-4</v>
      </c>
      <c r="Q118" s="24">
        <v>3.6966525999999899E-4</v>
      </c>
      <c r="R118" s="24">
        <v>3.9245559999999901E-4</v>
      </c>
      <c r="S118" s="24">
        <v>4.1650305E-4</v>
      </c>
      <c r="T118" s="24">
        <v>4.3632313999999897E-4</v>
      </c>
      <c r="U118" s="24">
        <v>5.5533086999999906E-4</v>
      </c>
      <c r="V118" s="24">
        <v>5.6298170999999906E-4</v>
      </c>
      <c r="W118" s="24">
        <v>5.7850303000000006E-4</v>
      </c>
      <c r="X118" s="24">
        <v>5.8292745999999991E-4</v>
      </c>
      <c r="Y118" s="24">
        <v>5.9592537999999899E-4</v>
      </c>
      <c r="Z118" s="24">
        <v>6.1504501999999996E-4</v>
      </c>
      <c r="AA118" s="24">
        <v>6.3417769999999903E-4</v>
      </c>
      <c r="AB118" s="24">
        <v>6.5920726999999998E-4</v>
      </c>
      <c r="AC118" s="24">
        <v>6.9509786999999803E-4</v>
      </c>
      <c r="AD118" s="24">
        <v>7.6378431000000005E-4</v>
      </c>
      <c r="AE118" s="24">
        <v>7.8168593999999902E-4</v>
      </c>
    </row>
    <row r="119" spans="1:31" x14ac:dyDescent="0.35">
      <c r="A119" s="28" t="s">
        <v>134</v>
      </c>
      <c r="B119" s="28" t="s">
        <v>76</v>
      </c>
      <c r="C119" s="24">
        <v>0.37079580200000001</v>
      </c>
      <c r="D119" s="24">
        <v>1.1551393120000002</v>
      </c>
      <c r="E119" s="24">
        <v>0.721898186</v>
      </c>
      <c r="F119" s="24">
        <v>1.3922600269999998</v>
      </c>
      <c r="G119" s="24">
        <v>2.2390798599999902</v>
      </c>
      <c r="H119" s="24">
        <v>3.4546196</v>
      </c>
      <c r="I119" s="24">
        <v>4.36623816</v>
      </c>
      <c r="J119" s="24">
        <v>5.6637810799999899</v>
      </c>
      <c r="K119" s="24">
        <v>9.0510055499999993</v>
      </c>
      <c r="L119" s="24">
        <v>11.61147974</v>
      </c>
      <c r="M119" s="24">
        <v>18.0756519</v>
      </c>
      <c r="N119" s="24">
        <v>23.380525899999991</v>
      </c>
      <c r="O119" s="24">
        <v>27.757603499999998</v>
      </c>
      <c r="P119" s="24">
        <v>34.124195499999999</v>
      </c>
      <c r="Q119" s="24">
        <v>40.529713600000001</v>
      </c>
      <c r="R119" s="24">
        <v>48.685676399999991</v>
      </c>
      <c r="S119" s="24">
        <v>50.592492</v>
      </c>
      <c r="T119" s="24">
        <v>53.457075400000001</v>
      </c>
      <c r="U119" s="24">
        <v>54.5411</v>
      </c>
      <c r="V119" s="24">
        <v>61.117040000000003</v>
      </c>
      <c r="W119" s="24">
        <v>64.055824999999999</v>
      </c>
      <c r="X119" s="24">
        <v>67.735194000000007</v>
      </c>
      <c r="Y119" s="24">
        <v>68.554091999999983</v>
      </c>
      <c r="Z119" s="24">
        <v>72.49024</v>
      </c>
      <c r="AA119" s="24">
        <v>79.455826999999999</v>
      </c>
      <c r="AB119" s="24">
        <v>76.547068599999989</v>
      </c>
      <c r="AC119" s="24">
        <v>76.93727100000001</v>
      </c>
      <c r="AD119" s="24">
        <v>79.508986000000007</v>
      </c>
      <c r="AE119" s="24">
        <v>76.122101599999993</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18636.502341171512</v>
      </c>
      <c r="D124" s="24">
        <v>21296.175603637574</v>
      </c>
      <c r="E124" s="24">
        <v>23859.555665082968</v>
      </c>
      <c r="F124" s="24">
        <v>25771.274164765466</v>
      </c>
      <c r="G124" s="24">
        <v>27749.263390090437</v>
      </c>
      <c r="H124" s="24">
        <v>32561.902046944</v>
      </c>
      <c r="I124" s="24">
        <v>35479.766300962365</v>
      </c>
      <c r="J124" s="24">
        <v>34674.158313836779</v>
      </c>
      <c r="K124" s="24">
        <v>38953.180885695911</v>
      </c>
      <c r="L124" s="24">
        <v>42928.693271624456</v>
      </c>
      <c r="M124" s="24">
        <v>46384.398078408005</v>
      </c>
      <c r="N124" s="24">
        <v>49788.544096235251</v>
      </c>
      <c r="O124" s="24">
        <v>51177.089967517211</v>
      </c>
      <c r="P124" s="24">
        <v>51859.012683933979</v>
      </c>
      <c r="Q124" s="24">
        <v>58020.538126725209</v>
      </c>
      <c r="R124" s="24">
        <v>60153.103650643061</v>
      </c>
      <c r="S124" s="24">
        <v>56528.469897789022</v>
      </c>
      <c r="T124" s="24">
        <v>61409.076128242741</v>
      </c>
      <c r="U124" s="24">
        <v>66054.788045752197</v>
      </c>
      <c r="V124" s="24">
        <v>69386.45825738342</v>
      </c>
      <c r="W124" s="24">
        <v>71508.057550020225</v>
      </c>
      <c r="X124" s="24">
        <v>71718.372503206585</v>
      </c>
      <c r="Y124" s="24">
        <v>71595.784812544021</v>
      </c>
      <c r="Z124" s="24">
        <v>78884.23741901778</v>
      </c>
      <c r="AA124" s="24">
        <v>80974.25567212695</v>
      </c>
      <c r="AB124" s="24">
        <v>74821.334477669036</v>
      </c>
      <c r="AC124" s="24">
        <v>80873.365589725858</v>
      </c>
      <c r="AD124" s="24">
        <v>86578.437681704905</v>
      </c>
      <c r="AE124" s="24">
        <v>90153.590320211573</v>
      </c>
    </row>
    <row r="125" spans="1:31" collapsed="1" x14ac:dyDescent="0.35">
      <c r="A125" s="28" t="s">
        <v>40</v>
      </c>
      <c r="B125" s="28" t="s">
        <v>77</v>
      </c>
      <c r="C125" s="24">
        <v>289.08255668178072</v>
      </c>
      <c r="D125" s="24">
        <v>553.41147607014932</v>
      </c>
      <c r="E125" s="24">
        <v>879.32333702783194</v>
      </c>
      <c r="F125" s="24">
        <v>1198.3192768215531</v>
      </c>
      <c r="G125" s="24">
        <v>1524.239558894928</v>
      </c>
      <c r="H125" s="24">
        <v>1785.9113675413669</v>
      </c>
      <c r="I125" s="24">
        <v>2039.4169312906824</v>
      </c>
      <c r="J125" s="24">
        <v>2233.4575246211257</v>
      </c>
      <c r="K125" s="24">
        <v>2396.2807316581552</v>
      </c>
      <c r="L125" s="24">
        <v>2600.0320296885875</v>
      </c>
      <c r="M125" s="24">
        <v>2830.3765591463648</v>
      </c>
      <c r="N125" s="24">
        <v>3114.8738784969973</v>
      </c>
      <c r="O125" s="24">
        <v>3427.4557573538918</v>
      </c>
      <c r="P125" s="24">
        <v>3668.3455724397827</v>
      </c>
      <c r="Q125" s="24">
        <v>3912.3596082758827</v>
      </c>
      <c r="R125" s="24">
        <v>3889.5232128804855</v>
      </c>
      <c r="S125" s="24">
        <v>3877.4013914273928</v>
      </c>
      <c r="T125" s="24">
        <v>3863.8922302868314</v>
      </c>
      <c r="U125" s="24">
        <v>3861.1924704155858</v>
      </c>
      <c r="V125" s="24">
        <v>3822.1599227999081</v>
      </c>
      <c r="W125" s="24">
        <v>3810.8000507492975</v>
      </c>
      <c r="X125" s="24">
        <v>3799.2905169610881</v>
      </c>
      <c r="Y125" s="24">
        <v>3801.8187507953103</v>
      </c>
      <c r="Z125" s="24">
        <v>3763.6496824866754</v>
      </c>
      <c r="AA125" s="24">
        <v>3732.6178651622449</v>
      </c>
      <c r="AB125" s="24">
        <v>3625.5951221592391</v>
      </c>
      <c r="AC125" s="24">
        <v>3539.3919345076333</v>
      </c>
      <c r="AD125" s="24">
        <v>3433.4204299189551</v>
      </c>
      <c r="AE125" s="24">
        <v>3334.2142680408911</v>
      </c>
    </row>
    <row r="126" spans="1:31" collapsed="1" x14ac:dyDescent="0.35">
      <c r="A126" s="28" t="s">
        <v>40</v>
      </c>
      <c r="B126" s="28" t="s">
        <v>78</v>
      </c>
      <c r="C126" s="24">
        <v>245.58522143310239</v>
      </c>
      <c r="D126" s="24">
        <v>470.04026310153216</v>
      </c>
      <c r="E126" s="24">
        <v>747.03388996028752</v>
      </c>
      <c r="F126" s="24">
        <v>1017.8987072617999</v>
      </c>
      <c r="G126" s="24">
        <v>1294.7793911085118</v>
      </c>
      <c r="H126" s="24">
        <v>1517.350931848048</v>
      </c>
      <c r="I126" s="24">
        <v>1732.5217877900827</v>
      </c>
      <c r="J126" s="24">
        <v>1897.2746476924397</v>
      </c>
      <c r="K126" s="24">
        <v>2035.9512608567375</v>
      </c>
      <c r="L126" s="24">
        <v>2208.8365986411513</v>
      </c>
      <c r="M126" s="24">
        <v>2405.2048221275722</v>
      </c>
      <c r="N126" s="24">
        <v>2646.0063943216755</v>
      </c>
      <c r="O126" s="24">
        <v>2911.0472953748645</v>
      </c>
      <c r="P126" s="24">
        <v>3116.3282605248587</v>
      </c>
      <c r="Q126" s="24">
        <v>3324.2926194739221</v>
      </c>
      <c r="R126" s="24">
        <v>3304.4768934355916</v>
      </c>
      <c r="S126" s="24">
        <v>3293.6855714129451</v>
      </c>
      <c r="T126" s="24">
        <v>3282.0551760935696</v>
      </c>
      <c r="U126" s="24">
        <v>3278.9377629604305</v>
      </c>
      <c r="V126" s="24">
        <v>3247.9543200023099</v>
      </c>
      <c r="W126" s="24">
        <v>3237.3407260311724</v>
      </c>
      <c r="X126" s="24">
        <v>3226.1786437432365</v>
      </c>
      <c r="Y126" s="24">
        <v>3229.4336128024975</v>
      </c>
      <c r="Z126" s="24">
        <v>3196.5269934599282</v>
      </c>
      <c r="AA126" s="24">
        <v>3171.0197941007573</v>
      </c>
      <c r="AB126" s="24">
        <v>3079.0846431735081</v>
      </c>
      <c r="AC126" s="24">
        <v>3005.6560258700506</v>
      </c>
      <c r="AD126" s="24">
        <v>2916.2305883870004</v>
      </c>
      <c r="AE126" s="24">
        <v>2831.8460722037489</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5445.9960835313659</v>
      </c>
      <c r="D129" s="24">
        <v>6315.4273008425107</v>
      </c>
      <c r="E129" s="24">
        <v>6791.1719810545201</v>
      </c>
      <c r="F129" s="24">
        <v>7427.6233716510196</v>
      </c>
      <c r="G129" s="24">
        <v>7999.3195228587001</v>
      </c>
      <c r="H129" s="24">
        <v>9682.4256997863195</v>
      </c>
      <c r="I129" s="24">
        <v>10385.013126999289</v>
      </c>
      <c r="J129" s="24">
        <v>10051.828711589829</v>
      </c>
      <c r="K129" s="24">
        <v>11126.869238700649</v>
      </c>
      <c r="L129" s="24">
        <v>12585.014975916629</v>
      </c>
      <c r="M129" s="24">
        <v>14076.606895240941</v>
      </c>
      <c r="N129" s="24">
        <v>14726.835495102128</v>
      </c>
      <c r="O129" s="24">
        <v>15434.603163650321</v>
      </c>
      <c r="P129" s="24">
        <v>15641.993446619201</v>
      </c>
      <c r="Q129" s="24">
        <v>18064.8476479085</v>
      </c>
      <c r="R129" s="24">
        <v>18525.398869981022</v>
      </c>
      <c r="S129" s="24">
        <v>17337.00540489754</v>
      </c>
      <c r="T129" s="24">
        <v>18515.270738543972</v>
      </c>
      <c r="U129" s="24">
        <v>20344.133938359089</v>
      </c>
      <c r="V129" s="24">
        <v>21983.690164555977</v>
      </c>
      <c r="W129" s="24">
        <v>22026.141433784462</v>
      </c>
      <c r="X129" s="24">
        <v>22436.170663820332</v>
      </c>
      <c r="Y129" s="24">
        <v>22344.43489012574</v>
      </c>
      <c r="Z129" s="24">
        <v>25325.868984528621</v>
      </c>
      <c r="AA129" s="24">
        <v>25691.496773441941</v>
      </c>
      <c r="AB129" s="24">
        <v>23578.771041714303</v>
      </c>
      <c r="AC129" s="24">
        <v>24989.718719312208</v>
      </c>
      <c r="AD129" s="24">
        <v>27272.962510921221</v>
      </c>
      <c r="AE129" s="24">
        <v>29134.359779427359</v>
      </c>
    </row>
    <row r="130" spans="1:31" x14ac:dyDescent="0.35">
      <c r="A130" s="28" t="s">
        <v>130</v>
      </c>
      <c r="B130" s="28" t="s">
        <v>77</v>
      </c>
      <c r="C130" s="24">
        <v>100.75899318218201</v>
      </c>
      <c r="D130" s="24">
        <v>185.47930944251999</v>
      </c>
      <c r="E130" s="24">
        <v>267.2013734204765</v>
      </c>
      <c r="F130" s="24">
        <v>351.38602616310101</v>
      </c>
      <c r="G130" s="24">
        <v>446.22253579235047</v>
      </c>
      <c r="H130" s="24">
        <v>517.41577515602</v>
      </c>
      <c r="I130" s="24">
        <v>586.90889828491004</v>
      </c>
      <c r="J130" s="24">
        <v>646.97990831995003</v>
      </c>
      <c r="K130" s="24">
        <v>703.55814253938001</v>
      </c>
      <c r="L130" s="24">
        <v>773.73512604999496</v>
      </c>
      <c r="M130" s="24">
        <v>851.71982733607001</v>
      </c>
      <c r="N130" s="24">
        <v>945.85001350021003</v>
      </c>
      <c r="O130" s="24">
        <v>1041.86002095556</v>
      </c>
      <c r="P130" s="24">
        <v>1117.9401132335649</v>
      </c>
      <c r="Q130" s="24">
        <v>1200.8322593662699</v>
      </c>
      <c r="R130" s="24">
        <v>1195.082295186995</v>
      </c>
      <c r="S130" s="24">
        <v>1193.1005632438651</v>
      </c>
      <c r="T130" s="24">
        <v>1191.8640129737848</v>
      </c>
      <c r="U130" s="24">
        <v>1198.8606861820199</v>
      </c>
      <c r="V130" s="24">
        <v>1191.2806807403551</v>
      </c>
      <c r="W130" s="24">
        <v>1195.10366517639</v>
      </c>
      <c r="X130" s="24">
        <v>1196.032643920895</v>
      </c>
      <c r="Y130" s="24">
        <v>1199.27598145294</v>
      </c>
      <c r="Z130" s="24">
        <v>1193.842772102355</v>
      </c>
      <c r="AA130" s="24">
        <v>1188.90083870697</v>
      </c>
      <c r="AB130" s="24">
        <v>1158.353541202305</v>
      </c>
      <c r="AC130" s="24">
        <v>1135.2614445476499</v>
      </c>
      <c r="AD130" s="24">
        <v>1104.6989783172601</v>
      </c>
      <c r="AE130" s="24">
        <v>1077.1606695637702</v>
      </c>
    </row>
    <row r="131" spans="1:31" x14ac:dyDescent="0.35">
      <c r="A131" s="28" t="s">
        <v>130</v>
      </c>
      <c r="B131" s="28" t="s">
        <v>78</v>
      </c>
      <c r="C131" s="24">
        <v>85.594637715339502</v>
      </c>
      <c r="D131" s="24">
        <v>157.537649526596</v>
      </c>
      <c r="E131" s="24">
        <v>227.094398913383</v>
      </c>
      <c r="F131" s="24">
        <v>298.46285298681249</v>
      </c>
      <c r="G131" s="24">
        <v>379.11819384765602</v>
      </c>
      <c r="H131" s="24">
        <v>439.60963323593097</v>
      </c>
      <c r="I131" s="24">
        <v>498.61486258888198</v>
      </c>
      <c r="J131" s="24">
        <v>549.31189187621999</v>
      </c>
      <c r="K131" s="24">
        <v>597.45365721892995</v>
      </c>
      <c r="L131" s="24">
        <v>657.52518030929491</v>
      </c>
      <c r="M131" s="24">
        <v>723.72799732684996</v>
      </c>
      <c r="N131" s="24">
        <v>803.67775153160005</v>
      </c>
      <c r="O131" s="24">
        <v>884.91241793059999</v>
      </c>
      <c r="P131" s="24">
        <v>950.09702907180497</v>
      </c>
      <c r="Q131" s="24">
        <v>1020.54792106628</v>
      </c>
      <c r="R131" s="24">
        <v>1015.395765509605</v>
      </c>
      <c r="S131" s="24">
        <v>1013.767808877945</v>
      </c>
      <c r="T131" s="24">
        <v>1012.089190248485</v>
      </c>
      <c r="U131" s="24">
        <v>1017.75448964691</v>
      </c>
      <c r="V131" s="24">
        <v>1012.399761333465</v>
      </c>
      <c r="W131" s="24">
        <v>1015.285656937595</v>
      </c>
      <c r="X131" s="24">
        <v>1015.580921215055</v>
      </c>
      <c r="Y131" s="24">
        <v>1018.87238327026</v>
      </c>
      <c r="Z131" s="24">
        <v>1013.931691284175</v>
      </c>
      <c r="AA131" s="24">
        <v>1009.46958276367</v>
      </c>
      <c r="AB131" s="24">
        <v>983.51182089232998</v>
      </c>
      <c r="AC131" s="24">
        <v>964.60259943866492</v>
      </c>
      <c r="AD131" s="24">
        <v>938.03175863646993</v>
      </c>
      <c r="AE131" s="24">
        <v>915.32976604461498</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5622.2982860200536</v>
      </c>
      <c r="D134" s="24">
        <v>6528.5619550715201</v>
      </c>
      <c r="E134" s="24">
        <v>7102.6907442967095</v>
      </c>
      <c r="F134" s="24">
        <v>7456.7358496615198</v>
      </c>
      <c r="G134" s="24">
        <v>8289.4805437885989</v>
      </c>
      <c r="H134" s="24">
        <v>9575.3911365149397</v>
      </c>
      <c r="I134" s="24">
        <v>10393.50422023618</v>
      </c>
      <c r="J134" s="24">
        <v>9479.64173037605</v>
      </c>
      <c r="K134" s="24">
        <v>11074.427698569121</v>
      </c>
      <c r="L134" s="24">
        <v>12203.22407512622</v>
      </c>
      <c r="M134" s="24">
        <v>13716.86219730057</v>
      </c>
      <c r="N134" s="24">
        <v>14538.36413441832</v>
      </c>
      <c r="O134" s="24">
        <v>14817.731341363051</v>
      </c>
      <c r="P134" s="24">
        <v>15670.539562648741</v>
      </c>
      <c r="Q134" s="24">
        <v>17415.521322074368</v>
      </c>
      <c r="R134" s="24">
        <v>18097.95493724753</v>
      </c>
      <c r="S134" s="24">
        <v>15948.967869510281</v>
      </c>
      <c r="T134" s="24">
        <v>17954.16185319627</v>
      </c>
      <c r="U134" s="24">
        <v>19228.499816998868</v>
      </c>
      <c r="V134" s="24">
        <v>20891.523891881581</v>
      </c>
      <c r="W134" s="24">
        <v>21207.573695502608</v>
      </c>
      <c r="X134" s="24">
        <v>21007.981164963712</v>
      </c>
      <c r="Y134" s="24">
        <v>21828.202615897229</v>
      </c>
      <c r="Z134" s="24">
        <v>23788.443889060818</v>
      </c>
      <c r="AA134" s="24">
        <v>24481.120219411809</v>
      </c>
      <c r="AB134" s="24">
        <v>21184.97209139627</v>
      </c>
      <c r="AC134" s="24">
        <v>23713.414186165857</v>
      </c>
      <c r="AD134" s="24">
        <v>25230.35163069213</v>
      </c>
      <c r="AE134" s="24">
        <v>27172.74904931484</v>
      </c>
    </row>
    <row r="135" spans="1:31" x14ac:dyDescent="0.35">
      <c r="A135" s="28" t="s">
        <v>131</v>
      </c>
      <c r="B135" s="28" t="s">
        <v>77</v>
      </c>
      <c r="C135" s="24">
        <v>56.66168339467</v>
      </c>
      <c r="D135" s="24">
        <v>130.925499048635</v>
      </c>
      <c r="E135" s="24">
        <v>201.83344678460051</v>
      </c>
      <c r="F135" s="24">
        <v>276.50120260381698</v>
      </c>
      <c r="G135" s="24">
        <v>362.44044516944848</v>
      </c>
      <c r="H135" s="24">
        <v>425.53799490356397</v>
      </c>
      <c r="I135" s="24">
        <v>487.14233594584448</v>
      </c>
      <c r="J135" s="24">
        <v>545.22785371350994</v>
      </c>
      <c r="K135" s="24">
        <v>599.39023878479009</v>
      </c>
      <c r="L135" s="24">
        <v>659.15385562419499</v>
      </c>
      <c r="M135" s="24">
        <v>727.299651751395</v>
      </c>
      <c r="N135" s="24">
        <v>810.33193389034</v>
      </c>
      <c r="O135" s="24">
        <v>896.31316262053997</v>
      </c>
      <c r="P135" s="24">
        <v>960.68877812194501</v>
      </c>
      <c r="Q135" s="24">
        <v>1028.1831013641352</v>
      </c>
      <c r="R135" s="24">
        <v>1019.5381010437</v>
      </c>
      <c r="S135" s="24">
        <v>1015.3749911499</v>
      </c>
      <c r="T135" s="24">
        <v>1013.658831329345</v>
      </c>
      <c r="U135" s="24">
        <v>1015.45683196449</v>
      </c>
      <c r="V135" s="24">
        <v>1009.1373657684301</v>
      </c>
      <c r="W135" s="24">
        <v>1007.699011235235</v>
      </c>
      <c r="X135" s="24">
        <v>1007.1116372337301</v>
      </c>
      <c r="Y135" s="24">
        <v>1010.322285783765</v>
      </c>
      <c r="Z135" s="24">
        <v>1001.442394561765</v>
      </c>
      <c r="AA135" s="24">
        <v>994.12861470985001</v>
      </c>
      <c r="AB135" s="24">
        <v>966.67420929717991</v>
      </c>
      <c r="AC135" s="24">
        <v>943.25339641570997</v>
      </c>
      <c r="AD135" s="24">
        <v>914.70369640350009</v>
      </c>
      <c r="AE135" s="24">
        <v>889.66652436542495</v>
      </c>
    </row>
    <row r="136" spans="1:31" x14ac:dyDescent="0.35">
      <c r="A136" s="28" t="s">
        <v>131</v>
      </c>
      <c r="B136" s="28" t="s">
        <v>78</v>
      </c>
      <c r="C136" s="24">
        <v>48.147148464918104</v>
      </c>
      <c r="D136" s="24">
        <v>111.2300952177045</v>
      </c>
      <c r="E136" s="24">
        <v>171.41610188484151</v>
      </c>
      <c r="F136" s="24">
        <v>234.961441997528</v>
      </c>
      <c r="G136" s="24">
        <v>307.80359588623003</v>
      </c>
      <c r="H136" s="24">
        <v>361.4722795410155</v>
      </c>
      <c r="I136" s="24">
        <v>413.7959372634885</v>
      </c>
      <c r="J136" s="24">
        <v>463.13023482513398</v>
      </c>
      <c r="K136" s="24">
        <v>509.37758903502998</v>
      </c>
      <c r="L136" s="24">
        <v>559.99526690101493</v>
      </c>
      <c r="M136" s="24">
        <v>618.02578650283499</v>
      </c>
      <c r="N136" s="24">
        <v>688.01100273323004</v>
      </c>
      <c r="O136" s="24">
        <v>761.41645833969005</v>
      </c>
      <c r="P136" s="24">
        <v>815.93089648007992</v>
      </c>
      <c r="Q136" s="24">
        <v>873.91862017058997</v>
      </c>
      <c r="R136" s="24">
        <v>865.55921076154505</v>
      </c>
      <c r="S136" s="24">
        <v>862.12626845550506</v>
      </c>
      <c r="T136" s="24">
        <v>861.2722449913</v>
      </c>
      <c r="U136" s="24">
        <v>862.89488972854497</v>
      </c>
      <c r="V136" s="24">
        <v>857.41179896926496</v>
      </c>
      <c r="W136" s="24">
        <v>855.51869575499995</v>
      </c>
      <c r="X136" s="24">
        <v>855.12017712401996</v>
      </c>
      <c r="Y136" s="24">
        <v>858.67119143294997</v>
      </c>
      <c r="Z136" s="24">
        <v>850.52272738265503</v>
      </c>
      <c r="AA136" s="24">
        <v>844.90384460449002</v>
      </c>
      <c r="AB136" s="24">
        <v>820.86034706878502</v>
      </c>
      <c r="AC136" s="24">
        <v>800.73299166870004</v>
      </c>
      <c r="AD136" s="24">
        <v>777.25016709518002</v>
      </c>
      <c r="AE136" s="24">
        <v>755.44049888610505</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4625.9464411449817</v>
      </c>
      <c r="D139" s="24">
        <v>5278.636014909629</v>
      </c>
      <c r="E139" s="24">
        <v>6471.0043906391975</v>
      </c>
      <c r="F139" s="24">
        <v>7236.9196048286294</v>
      </c>
      <c r="G139" s="24">
        <v>7738.8825845062202</v>
      </c>
      <c r="H139" s="24">
        <v>9191.8248921412705</v>
      </c>
      <c r="I139" s="24">
        <v>10225.734903001219</v>
      </c>
      <c r="J139" s="24">
        <v>10624.685655783971</v>
      </c>
      <c r="K139" s="24">
        <v>11820.409552982541</v>
      </c>
      <c r="L139" s="24">
        <v>12929.4874404325</v>
      </c>
      <c r="M139" s="24">
        <v>13141.603879151211</v>
      </c>
      <c r="N139" s="24">
        <v>14642.6115836353</v>
      </c>
      <c r="O139" s="24">
        <v>14980.529480566</v>
      </c>
      <c r="P139" s="24">
        <v>14712.544010713511</v>
      </c>
      <c r="Q139" s="24">
        <v>16247.781525912309</v>
      </c>
      <c r="R139" s="24">
        <v>16871.303852531018</v>
      </c>
      <c r="S139" s="24">
        <v>16660.80156093663</v>
      </c>
      <c r="T139" s="24">
        <v>17903.91557760393</v>
      </c>
      <c r="U139" s="24">
        <v>19152.56245252087</v>
      </c>
      <c r="V139" s="24">
        <v>18990.700045603939</v>
      </c>
      <c r="W139" s="24">
        <v>20398.35346680896</v>
      </c>
      <c r="X139" s="24">
        <v>20446.13255542652</v>
      </c>
      <c r="Y139" s="24">
        <v>19804.58069023379</v>
      </c>
      <c r="Z139" s="24">
        <v>21634.566807321939</v>
      </c>
      <c r="AA139" s="24">
        <v>22255.98589991705</v>
      </c>
      <c r="AB139" s="24">
        <v>21724.052603837579</v>
      </c>
      <c r="AC139" s="24">
        <v>23287.639312326552</v>
      </c>
      <c r="AD139" s="24">
        <v>24845.66600917693</v>
      </c>
      <c r="AE139" s="24">
        <v>24453.892998580461</v>
      </c>
    </row>
    <row r="140" spans="1:31" x14ac:dyDescent="0.35">
      <c r="A140" s="28" t="s">
        <v>132</v>
      </c>
      <c r="B140" s="28" t="s">
        <v>77</v>
      </c>
      <c r="C140" s="24">
        <v>64.151306246280498</v>
      </c>
      <c r="D140" s="24">
        <v>142.70810639142948</v>
      </c>
      <c r="E140" s="24">
        <v>290.05804560038445</v>
      </c>
      <c r="F140" s="24">
        <v>423.63696716785404</v>
      </c>
      <c r="G140" s="24">
        <v>544.65909409475</v>
      </c>
      <c r="H140" s="24">
        <v>655.31308959436001</v>
      </c>
      <c r="I140" s="24">
        <v>760.40436729288001</v>
      </c>
      <c r="J140" s="24">
        <v>821.4131144104</v>
      </c>
      <c r="K140" s="24">
        <v>857.61049700909507</v>
      </c>
      <c r="L140" s="24">
        <v>913.37026289176504</v>
      </c>
      <c r="M140" s="24">
        <v>978.21163166856502</v>
      </c>
      <c r="N140" s="24">
        <v>1061.3212856144901</v>
      </c>
      <c r="O140" s="24">
        <v>1167.576046207425</v>
      </c>
      <c r="P140" s="24">
        <v>1248.07888101053</v>
      </c>
      <c r="Q140" s="24">
        <v>1323.3956263504001</v>
      </c>
      <c r="R140" s="24">
        <v>1318.7356420378651</v>
      </c>
      <c r="S140" s="24">
        <v>1316.7971019911749</v>
      </c>
      <c r="T140" s="24">
        <v>1306.9151008977851</v>
      </c>
      <c r="U140" s="24">
        <v>1296.8921298656451</v>
      </c>
      <c r="V140" s="24">
        <v>1276.05990201604</v>
      </c>
      <c r="W140" s="24">
        <v>1263.9721508216851</v>
      </c>
      <c r="X140" s="24">
        <v>1254.5942125873548</v>
      </c>
      <c r="Y140" s="24">
        <v>1250.9429324979749</v>
      </c>
      <c r="Z140" s="24">
        <v>1231.7260801544151</v>
      </c>
      <c r="AA140" s="24">
        <v>1216.406058720585</v>
      </c>
      <c r="AB140" s="24">
        <v>1178.0307201595299</v>
      </c>
      <c r="AC140" s="24">
        <v>1145.715391881495</v>
      </c>
      <c r="AD140" s="24">
        <v>1108.9551917114252</v>
      </c>
      <c r="AE140" s="24">
        <v>1071.1349267425501</v>
      </c>
    </row>
    <row r="141" spans="1:31" x14ac:dyDescent="0.35">
      <c r="A141" s="28" t="s">
        <v>132</v>
      </c>
      <c r="B141" s="28" t="s">
        <v>78</v>
      </c>
      <c r="C141" s="24">
        <v>54.504996321200998</v>
      </c>
      <c r="D141" s="24">
        <v>121.2000171718595</v>
      </c>
      <c r="E141" s="24">
        <v>246.4105530948635</v>
      </c>
      <c r="F141" s="24">
        <v>359.7100723628995</v>
      </c>
      <c r="G141" s="24">
        <v>462.67911302471151</v>
      </c>
      <c r="H141" s="24">
        <v>556.84235395431494</v>
      </c>
      <c r="I141" s="24">
        <v>646.00375285434507</v>
      </c>
      <c r="J141" s="24">
        <v>698.1222334687701</v>
      </c>
      <c r="K141" s="24">
        <v>728.92722211610999</v>
      </c>
      <c r="L141" s="24">
        <v>775.68013125085508</v>
      </c>
      <c r="M141" s="24">
        <v>831.29174578475499</v>
      </c>
      <c r="N141" s="24">
        <v>901.61334411811504</v>
      </c>
      <c r="O141" s="24">
        <v>991.41305001067997</v>
      </c>
      <c r="P141" s="24">
        <v>1060.077323888775</v>
      </c>
      <c r="Q141" s="24">
        <v>1123.9891116471251</v>
      </c>
      <c r="R141" s="24">
        <v>1120.8929620737999</v>
      </c>
      <c r="S141" s="24">
        <v>1118.5052979040099</v>
      </c>
      <c r="T141" s="24">
        <v>1110.0177312698349</v>
      </c>
      <c r="U141" s="24">
        <v>1100.9582003984449</v>
      </c>
      <c r="V141" s="24">
        <v>1084.406599262235</v>
      </c>
      <c r="W141" s="24">
        <v>1074.2500368595099</v>
      </c>
      <c r="X141" s="24">
        <v>1065.2465268063502</v>
      </c>
      <c r="Y141" s="24">
        <v>1062.00392742443</v>
      </c>
      <c r="Z141" s="24">
        <v>1046.2497746772749</v>
      </c>
      <c r="AA141" s="24">
        <v>1033.6441634330749</v>
      </c>
      <c r="AB141" s="24">
        <v>1000.807478857515</v>
      </c>
      <c r="AC141" s="24">
        <v>972.56489411353994</v>
      </c>
      <c r="AD141" s="24">
        <v>941.67735557460503</v>
      </c>
      <c r="AE141" s="24">
        <v>909.63179845332991</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2692.743493007571</v>
      </c>
      <c r="D144" s="24">
        <v>2897.9003531010176</v>
      </c>
      <c r="E144" s="24">
        <v>3182.7702382257758</v>
      </c>
      <c r="F144" s="24">
        <v>3309.9696942884379</v>
      </c>
      <c r="G144" s="24">
        <v>3368.0909214276589</v>
      </c>
      <c r="H144" s="24">
        <v>3710.5040731891581</v>
      </c>
      <c r="I144" s="24">
        <v>4044.5605922486184</v>
      </c>
      <c r="J144" s="24">
        <v>4067.9002496552516</v>
      </c>
      <c r="K144" s="24">
        <v>4454.7601711643683</v>
      </c>
      <c r="L144" s="24">
        <v>4703.28300045991</v>
      </c>
      <c r="M144" s="24">
        <v>4914.6931943048094</v>
      </c>
      <c r="N144" s="24">
        <v>5287.9655986943699</v>
      </c>
      <c r="O144" s="24">
        <v>5323.9847719925101</v>
      </c>
      <c r="P144" s="24">
        <v>5221.8838364209496</v>
      </c>
      <c r="Q144" s="24">
        <v>5610.1847008971499</v>
      </c>
      <c r="R144" s="24">
        <v>5951.7601945189308</v>
      </c>
      <c r="S144" s="24">
        <v>5851.4936368835697</v>
      </c>
      <c r="T144" s="24">
        <v>6277.5462045232498</v>
      </c>
      <c r="U144" s="24">
        <v>6527.9800712889801</v>
      </c>
      <c r="V144" s="24">
        <v>6699.3114003707497</v>
      </c>
      <c r="W144" s="24">
        <v>7010.6424037156103</v>
      </c>
      <c r="X144" s="24">
        <v>6938.7639032015504</v>
      </c>
      <c r="Y144" s="24">
        <v>6744.1877228516396</v>
      </c>
      <c r="Z144" s="24">
        <v>7177.03233838497</v>
      </c>
      <c r="AA144" s="24">
        <v>7559.3788847022606</v>
      </c>
      <c r="AB144" s="24">
        <v>7350.07185855233</v>
      </c>
      <c r="AC144" s="24">
        <v>7867.2372929929797</v>
      </c>
      <c r="AD144" s="24">
        <v>8159.7487943647902</v>
      </c>
      <c r="AE144" s="24">
        <v>8312.6823522842606</v>
      </c>
    </row>
    <row r="145" spans="1:31" x14ac:dyDescent="0.35">
      <c r="A145" s="28" t="s">
        <v>133</v>
      </c>
      <c r="B145" s="28" t="s">
        <v>77</v>
      </c>
      <c r="C145" s="24">
        <v>60.075523904442505</v>
      </c>
      <c r="D145" s="24">
        <v>85.713761499106511</v>
      </c>
      <c r="E145" s="24">
        <v>110.2885361158545</v>
      </c>
      <c r="F145" s="24">
        <v>135.36420599460598</v>
      </c>
      <c r="G145" s="24">
        <v>157.76425849723802</v>
      </c>
      <c r="H145" s="24">
        <v>172.36878361499302</v>
      </c>
      <c r="I145" s="24">
        <v>187.13503942346549</v>
      </c>
      <c r="J145" s="24">
        <v>199.231472844839</v>
      </c>
      <c r="K145" s="24">
        <v>212.56810371589648</v>
      </c>
      <c r="L145" s="24">
        <v>227.56898558342451</v>
      </c>
      <c r="M145" s="24">
        <v>243.76708278015249</v>
      </c>
      <c r="N145" s="24">
        <v>264.9721768325565</v>
      </c>
      <c r="O145" s="24">
        <v>286.17713197445852</v>
      </c>
      <c r="P145" s="24">
        <v>303.02528572082502</v>
      </c>
      <c r="Q145" s="24">
        <v>318.36297519588447</v>
      </c>
      <c r="R145" s="24">
        <v>314.38483466243696</v>
      </c>
      <c r="S145" s="24">
        <v>309.92284984636302</v>
      </c>
      <c r="T145" s="24">
        <v>308.71051003646852</v>
      </c>
      <c r="U145" s="24">
        <v>306.61944155645347</v>
      </c>
      <c r="V145" s="24">
        <v>301.972323433876</v>
      </c>
      <c r="W145" s="24">
        <v>299.92669832801801</v>
      </c>
      <c r="X145" s="24">
        <v>297.08232273459402</v>
      </c>
      <c r="Y145" s="24">
        <v>296.32183550262454</v>
      </c>
      <c r="Z145" s="24">
        <v>291.58200087752897</v>
      </c>
      <c r="AA145" s="24">
        <v>287.88320812988252</v>
      </c>
      <c r="AB145" s="24">
        <v>277.93744180965399</v>
      </c>
      <c r="AC145" s="24">
        <v>271.13921180462802</v>
      </c>
      <c r="AD145" s="24">
        <v>261.927533542633</v>
      </c>
      <c r="AE145" s="24">
        <v>253.88569733238199</v>
      </c>
    </row>
    <row r="146" spans="1:31" x14ac:dyDescent="0.35">
      <c r="A146" s="28" t="s">
        <v>133</v>
      </c>
      <c r="B146" s="28" t="s">
        <v>78</v>
      </c>
      <c r="C146" s="24">
        <v>51.020288974285002</v>
      </c>
      <c r="D146" s="24">
        <v>72.779801462649999</v>
      </c>
      <c r="E146" s="24">
        <v>93.669216004371492</v>
      </c>
      <c r="F146" s="24">
        <v>115.053514994621</v>
      </c>
      <c r="G146" s="24">
        <v>134.00948805809</v>
      </c>
      <c r="H146" s="24">
        <v>146.45091572189298</v>
      </c>
      <c r="I146" s="24">
        <v>158.95887478542298</v>
      </c>
      <c r="J146" s="24">
        <v>169.20716221237151</v>
      </c>
      <c r="K146" s="24">
        <v>180.5211178417205</v>
      </c>
      <c r="L146" s="24">
        <v>193.37877046585052</v>
      </c>
      <c r="M146" s="24">
        <v>207.2022071811555</v>
      </c>
      <c r="N146" s="24">
        <v>225.18043215560903</v>
      </c>
      <c r="O146" s="24">
        <v>243.13723850035649</v>
      </c>
      <c r="P146" s="24">
        <v>257.4289565920825</v>
      </c>
      <c r="Q146" s="24">
        <v>270.51237061691251</v>
      </c>
      <c r="R146" s="24">
        <v>267.146640155792</v>
      </c>
      <c r="S146" s="24">
        <v>263.4316359224315</v>
      </c>
      <c r="T146" s="24">
        <v>262.38040991115554</v>
      </c>
      <c r="U146" s="24">
        <v>260.47807743930798</v>
      </c>
      <c r="V146" s="24">
        <v>256.60515950489003</v>
      </c>
      <c r="W146" s="24">
        <v>254.80510637044901</v>
      </c>
      <c r="X146" s="24">
        <v>252.44679825210551</v>
      </c>
      <c r="Y146" s="24">
        <v>251.72290514659849</v>
      </c>
      <c r="Z146" s="24">
        <v>247.558305714607</v>
      </c>
      <c r="AA146" s="24">
        <v>244.51915329253652</v>
      </c>
      <c r="AB146" s="24">
        <v>236.01736207771302</v>
      </c>
      <c r="AC146" s="24">
        <v>230.3503407382965</v>
      </c>
      <c r="AD146" s="24">
        <v>222.62988717269852</v>
      </c>
      <c r="AE146" s="24">
        <v>215.471433261871</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249.51803746754041</v>
      </c>
      <c r="D149" s="24">
        <v>275.6499797128958</v>
      </c>
      <c r="E149" s="24">
        <v>311.9183108667649</v>
      </c>
      <c r="F149" s="24">
        <v>340.02564433585781</v>
      </c>
      <c r="G149" s="24">
        <v>353.48981750926117</v>
      </c>
      <c r="H149" s="24">
        <v>401.7562453123154</v>
      </c>
      <c r="I149" s="24">
        <v>430.95345847705931</v>
      </c>
      <c r="J149" s="24">
        <v>450.10196643167933</v>
      </c>
      <c r="K149" s="24">
        <v>476.71422427923574</v>
      </c>
      <c r="L149" s="24">
        <v>507.68377968920271</v>
      </c>
      <c r="M149" s="24">
        <v>534.63191241047207</v>
      </c>
      <c r="N149" s="24">
        <v>592.76728438512998</v>
      </c>
      <c r="O149" s="24">
        <v>620.24120994532893</v>
      </c>
      <c r="P149" s="24">
        <v>612.05182753157101</v>
      </c>
      <c r="Q149" s="24">
        <v>682.20292993287603</v>
      </c>
      <c r="R149" s="24">
        <v>706.68579636456195</v>
      </c>
      <c r="S149" s="24">
        <v>730.20142556100598</v>
      </c>
      <c r="T149" s="24">
        <v>758.18175437531909</v>
      </c>
      <c r="U149" s="24">
        <v>801.61176658439604</v>
      </c>
      <c r="V149" s="24">
        <v>821.23275497118198</v>
      </c>
      <c r="W149" s="24">
        <v>865.346550208591</v>
      </c>
      <c r="X149" s="24">
        <v>889.324215794461</v>
      </c>
      <c r="Y149" s="24">
        <v>874.37889343562597</v>
      </c>
      <c r="Z149" s="24">
        <v>958.32539972142501</v>
      </c>
      <c r="AA149" s="24">
        <v>986.2738946538891</v>
      </c>
      <c r="AB149" s="24">
        <v>983.46688216854295</v>
      </c>
      <c r="AC149" s="24">
        <v>1015.3560789282531</v>
      </c>
      <c r="AD149" s="24">
        <v>1069.7087365498419</v>
      </c>
      <c r="AE149" s="24">
        <v>1079.906140604658</v>
      </c>
    </row>
    <row r="150" spans="1:31" x14ac:dyDescent="0.35">
      <c r="A150" s="28" t="s">
        <v>134</v>
      </c>
      <c r="B150" s="28" t="s">
        <v>77</v>
      </c>
      <c r="C150" s="24">
        <v>7.4350499542057493</v>
      </c>
      <c r="D150" s="24">
        <v>8.5847996884584017</v>
      </c>
      <c r="E150" s="24">
        <v>9.9419351065158494</v>
      </c>
      <c r="F150" s="24">
        <v>11.430874892175151</v>
      </c>
      <c r="G150" s="24">
        <v>13.1532253411412</v>
      </c>
      <c r="H150" s="24">
        <v>15.275724272429899</v>
      </c>
      <c r="I150" s="24">
        <v>17.826290343582603</v>
      </c>
      <c r="J150" s="24">
        <v>20.605175332426999</v>
      </c>
      <c r="K150" s="24">
        <v>23.1537496089935</v>
      </c>
      <c r="L150" s="24">
        <v>26.203799539208401</v>
      </c>
      <c r="M150" s="24">
        <v>29.37836561018225</v>
      </c>
      <c r="N150" s="24">
        <v>32.398468659400898</v>
      </c>
      <c r="O150" s="24">
        <v>35.529395595908149</v>
      </c>
      <c r="P150" s="24">
        <v>38.61251435291765</v>
      </c>
      <c r="Q150" s="24">
        <v>41.585645999193147</v>
      </c>
      <c r="R150" s="24">
        <v>41.782339949488602</v>
      </c>
      <c r="S150" s="24">
        <v>42.205885196089703</v>
      </c>
      <c r="T150" s="24">
        <v>42.743775049447997</v>
      </c>
      <c r="U150" s="24">
        <v>43.363380846977201</v>
      </c>
      <c r="V150" s="24">
        <v>43.709650841206297</v>
      </c>
      <c r="W150" s="24">
        <v>44.098525187969202</v>
      </c>
      <c r="X150" s="24">
        <v>44.469700484514199</v>
      </c>
      <c r="Y150" s="24">
        <v>44.955715558005494</v>
      </c>
      <c r="Z150" s="24">
        <v>45.056434790611256</v>
      </c>
      <c r="AA150" s="24">
        <v>45.2991448949575</v>
      </c>
      <c r="AB150" s="24">
        <v>44.599209690570802</v>
      </c>
      <c r="AC150" s="24">
        <v>44.02248985815045</v>
      </c>
      <c r="AD150" s="24">
        <v>43.135029944136704</v>
      </c>
      <c r="AE150" s="24">
        <v>42.3664500367641</v>
      </c>
    </row>
    <row r="151" spans="1:31" x14ac:dyDescent="0.35">
      <c r="A151" s="28" t="s">
        <v>134</v>
      </c>
      <c r="B151" s="28" t="s">
        <v>78</v>
      </c>
      <c r="C151" s="24">
        <v>6.3181499573588003</v>
      </c>
      <c r="D151" s="24">
        <v>7.2926997227221504</v>
      </c>
      <c r="E151" s="24">
        <v>8.4436200628280496</v>
      </c>
      <c r="F151" s="24">
        <v>9.7108249199389984</v>
      </c>
      <c r="G151" s="24">
        <v>11.1690002918243</v>
      </c>
      <c r="H151" s="24">
        <v>12.975749394893601</v>
      </c>
      <c r="I151" s="24">
        <v>15.148360297944349</v>
      </c>
      <c r="J151" s="24">
        <v>17.503125309944149</v>
      </c>
      <c r="K151" s="24">
        <v>19.67167464494705</v>
      </c>
      <c r="L151" s="24">
        <v>22.257249714136098</v>
      </c>
      <c r="M151" s="24">
        <v>24.957085331976398</v>
      </c>
      <c r="N151" s="24">
        <v>27.523863783121101</v>
      </c>
      <c r="O151" s="24">
        <v>30.168130593538251</v>
      </c>
      <c r="P151" s="24">
        <v>32.794054492115954</v>
      </c>
      <c r="Q151" s="24">
        <v>35.324595973014802</v>
      </c>
      <c r="R151" s="24">
        <v>35.482314934849704</v>
      </c>
      <c r="S151" s="24">
        <v>35.854560253053904</v>
      </c>
      <c r="T151" s="24">
        <v>36.295599672794296</v>
      </c>
      <c r="U151" s="24">
        <v>36.8521057472229</v>
      </c>
      <c r="V151" s="24">
        <v>37.131000932455045</v>
      </c>
      <c r="W151" s="24">
        <v>37.481230108618703</v>
      </c>
      <c r="X151" s="24">
        <v>37.784220345705748</v>
      </c>
      <c r="Y151" s="24">
        <v>38.163205528259248</v>
      </c>
      <c r="Z151" s="24">
        <v>38.264494401216503</v>
      </c>
      <c r="AA151" s="24">
        <v>38.48305000698565</v>
      </c>
      <c r="AB151" s="24">
        <v>37.887634277164899</v>
      </c>
      <c r="AC151" s="24">
        <v>37.405199910849298</v>
      </c>
      <c r="AD151" s="24">
        <v>36.6414199080467</v>
      </c>
      <c r="AE151" s="24">
        <v>35.972575557827952</v>
      </c>
    </row>
  </sheetData>
  <sheetProtection algorithmName="SHA-512" hashValue="NVz/4sm3nT7Wxnht0yKTfT/3f7I3ORk/NXwAFtPqEx6yxAwwCouYpHlk2YKfIX0w3PW+QakPoGAY7Mjd0w3sfg==" saltValue="2ptEuO0jBecLtoWkFFpSW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3325A-51D5-448B-B9B4-285B57CFC955}">
  <sheetPr codeName="Sheet94">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139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13663.02699684149</v>
      </c>
      <c r="G6" s="24">
        <v>11906.083144210435</v>
      </c>
      <c r="H6" s="24">
        <v>11274.788168790759</v>
      </c>
      <c r="I6" s="24">
        <v>11265.034566430084</v>
      </c>
      <c r="J6" s="24">
        <v>10565.03456319205</v>
      </c>
      <c r="K6" s="24">
        <v>8953.7968307567608</v>
      </c>
      <c r="L6" s="24">
        <v>8953.7968318355997</v>
      </c>
      <c r="M6" s="24">
        <v>8953.7968307716892</v>
      </c>
      <c r="N6" s="24">
        <v>8023.6487146936724</v>
      </c>
      <c r="O6" s="24">
        <v>8023.6487159249446</v>
      </c>
      <c r="P6" s="24">
        <v>8023.6487148718297</v>
      </c>
      <c r="Q6" s="24">
        <v>7040.5910099999992</v>
      </c>
      <c r="R6" s="24">
        <v>6395.9998799999994</v>
      </c>
      <c r="S6" s="24">
        <v>5246</v>
      </c>
      <c r="T6" s="24">
        <v>5246</v>
      </c>
      <c r="U6" s="24">
        <v>5246</v>
      </c>
      <c r="V6" s="24">
        <v>5246</v>
      </c>
      <c r="W6" s="24">
        <v>5246</v>
      </c>
      <c r="X6" s="24">
        <v>3152</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3701.4643308527297</v>
      </c>
      <c r="G7" s="24">
        <v>3664.1281636766503</v>
      </c>
      <c r="H7" s="24">
        <v>3465.4293559792786</v>
      </c>
      <c r="I7" s="24">
        <v>3465.4293559669986</v>
      </c>
      <c r="J7" s="24">
        <v>3465.4293555968188</v>
      </c>
      <c r="K7" s="24">
        <v>3465.4269556594991</v>
      </c>
      <c r="L7" s="24">
        <v>3340.0004420169998</v>
      </c>
      <c r="M7" s="24">
        <v>3340.0003006453599</v>
      </c>
      <c r="N7" s="24">
        <v>3340</v>
      </c>
      <c r="O7" s="24">
        <v>3340</v>
      </c>
      <c r="P7" s="24">
        <v>3340</v>
      </c>
      <c r="Q7" s="24">
        <v>3340</v>
      </c>
      <c r="R7" s="24">
        <v>3340</v>
      </c>
      <c r="S7" s="24">
        <v>3340</v>
      </c>
      <c r="T7" s="24">
        <v>3340</v>
      </c>
      <c r="U7" s="24">
        <v>3340</v>
      </c>
      <c r="V7" s="24">
        <v>3340</v>
      </c>
      <c r="W7" s="24">
        <v>3340</v>
      </c>
      <c r="X7" s="24">
        <v>3340</v>
      </c>
      <c r="Y7" s="24">
        <v>3340</v>
      </c>
      <c r="Z7" s="24">
        <v>3340</v>
      </c>
      <c r="AA7" s="24">
        <v>3340</v>
      </c>
      <c r="AB7" s="24">
        <v>3340</v>
      </c>
      <c r="AC7" s="24">
        <v>2225</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5705.0169572585119</v>
      </c>
      <c r="V10" s="24">
        <v>5585.0169572818813</v>
      </c>
      <c r="W10" s="24">
        <v>6007.5925054223617</v>
      </c>
      <c r="X10" s="24">
        <v>5967.1147054223629</v>
      </c>
      <c r="Y10" s="24">
        <v>5967.1147054223629</v>
      </c>
      <c r="Z10" s="24">
        <v>6707.8784675573625</v>
      </c>
      <c r="AA10" s="24">
        <v>7162.599037582193</v>
      </c>
      <c r="AB10" s="24">
        <v>8030.5689376575638</v>
      </c>
      <c r="AC10" s="24">
        <v>7446.5689377599028</v>
      </c>
      <c r="AD10" s="24">
        <v>8613.7565494995015</v>
      </c>
      <c r="AE10" s="24">
        <v>8094.7566100644626</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7365.2999954223633</v>
      </c>
      <c r="J11" s="24">
        <v>7365.2999954223633</v>
      </c>
      <c r="K11" s="24">
        <v>7365.2999954223633</v>
      </c>
      <c r="L11" s="24">
        <v>7365.2999954223633</v>
      </c>
      <c r="M11" s="24">
        <v>7365.2999954223633</v>
      </c>
      <c r="N11" s="24">
        <v>7365.2999954223633</v>
      </c>
      <c r="O11" s="24">
        <v>7365.2999954223633</v>
      </c>
      <c r="P11" s="24">
        <v>7365.2999954223633</v>
      </c>
      <c r="Q11" s="24">
        <v>7365.2999954223633</v>
      </c>
      <c r="R11" s="24">
        <v>7365.2999954223633</v>
      </c>
      <c r="S11" s="24">
        <v>7278.8999938964844</v>
      </c>
      <c r="T11" s="24">
        <v>7278.8999938964844</v>
      </c>
      <c r="U11" s="24">
        <v>7278.8999938964844</v>
      </c>
      <c r="V11" s="24">
        <v>7278.8999938964844</v>
      </c>
      <c r="W11" s="24">
        <v>7278.8999938964844</v>
      </c>
      <c r="X11" s="24">
        <v>7212.8999938964844</v>
      </c>
      <c r="Y11" s="24">
        <v>7212.8999938964844</v>
      </c>
      <c r="Z11" s="24">
        <v>7212.8999938964844</v>
      </c>
      <c r="AA11" s="24">
        <v>7212.8999938964844</v>
      </c>
      <c r="AB11" s="24">
        <v>7212.8999938964844</v>
      </c>
      <c r="AC11" s="24">
        <v>7212.8999938964844</v>
      </c>
      <c r="AD11" s="24">
        <v>7212.8999938964844</v>
      </c>
      <c r="AE11" s="24">
        <v>7212.8999938964844</v>
      </c>
    </row>
    <row r="12" spans="1:35" x14ac:dyDescent="0.35">
      <c r="A12" s="28" t="s">
        <v>40</v>
      </c>
      <c r="B12" s="28" t="s">
        <v>69</v>
      </c>
      <c r="C12" s="24">
        <v>8952.8380012512098</v>
      </c>
      <c r="D12" s="24">
        <v>11397.452044753652</v>
      </c>
      <c r="E12" s="24">
        <v>12299.813518943442</v>
      </c>
      <c r="F12" s="24">
        <v>13470.349892791201</v>
      </c>
      <c r="G12" s="24">
        <v>14574.258774838772</v>
      </c>
      <c r="H12" s="24">
        <v>15570.576896693763</v>
      </c>
      <c r="I12" s="24">
        <v>17082.059287354004</v>
      </c>
      <c r="J12" s="24">
        <v>18446.02364114462</v>
      </c>
      <c r="K12" s="24">
        <v>22442.934775977232</v>
      </c>
      <c r="L12" s="24">
        <v>22472.262406862294</v>
      </c>
      <c r="M12" s="24">
        <v>22614.066165081222</v>
      </c>
      <c r="N12" s="24">
        <v>23499.964231402762</v>
      </c>
      <c r="O12" s="24">
        <v>24003.157097047679</v>
      </c>
      <c r="P12" s="24">
        <v>24415.558230559938</v>
      </c>
      <c r="Q12" s="24">
        <v>24859.630401906568</v>
      </c>
      <c r="R12" s="24">
        <v>26444.127913628632</v>
      </c>
      <c r="S12" s="24">
        <v>31846.722125721615</v>
      </c>
      <c r="T12" s="24">
        <v>31697.205351633358</v>
      </c>
      <c r="U12" s="24">
        <v>31787.179690076773</v>
      </c>
      <c r="V12" s="24">
        <v>31247.115204798381</v>
      </c>
      <c r="W12" s="24">
        <v>33637.926366537686</v>
      </c>
      <c r="X12" s="24">
        <v>36034.44742197595</v>
      </c>
      <c r="Y12" s="24">
        <v>35904.517756895992</v>
      </c>
      <c r="Z12" s="24">
        <v>35270.157567010654</v>
      </c>
      <c r="AA12" s="24">
        <v>35288.846467710231</v>
      </c>
      <c r="AB12" s="24">
        <v>37627.919357861327</v>
      </c>
      <c r="AC12" s="24">
        <v>38790.957799288168</v>
      </c>
      <c r="AD12" s="24">
        <v>39958.243150205999</v>
      </c>
      <c r="AE12" s="24">
        <v>41598.012979760228</v>
      </c>
    </row>
    <row r="13" spans="1:35" x14ac:dyDescent="0.35">
      <c r="A13" s="28" t="s">
        <v>40</v>
      </c>
      <c r="B13" s="28" t="s">
        <v>68</v>
      </c>
      <c r="C13" s="24">
        <v>5599.9709892272858</v>
      </c>
      <c r="D13" s="24">
        <v>6959.1559867858805</v>
      </c>
      <c r="E13" s="24">
        <v>6959.1559867858805</v>
      </c>
      <c r="F13" s="24">
        <v>6959.1559867858805</v>
      </c>
      <c r="G13" s="24">
        <v>6959.1559867858805</v>
      </c>
      <c r="H13" s="24">
        <v>6959.1559867858805</v>
      </c>
      <c r="I13" s="24">
        <v>6959.1559867858805</v>
      </c>
      <c r="J13" s="24">
        <v>7154.6538962557597</v>
      </c>
      <c r="K13" s="24">
        <v>10197.589212878222</v>
      </c>
      <c r="L13" s="24">
        <v>10197.589212909403</v>
      </c>
      <c r="M13" s="24">
        <v>10197.589212950352</v>
      </c>
      <c r="N13" s="24">
        <v>10197.58921316345</v>
      </c>
      <c r="O13" s="24">
        <v>10197.589213205722</v>
      </c>
      <c r="P13" s="24">
        <v>10197.589213246501</v>
      </c>
      <c r="Q13" s="24">
        <v>10197.589213390842</v>
      </c>
      <c r="R13" s="24">
        <v>10076.589213508461</v>
      </c>
      <c r="S13" s="24">
        <v>10238.808593064781</v>
      </c>
      <c r="T13" s="24">
        <v>10088.508590082763</v>
      </c>
      <c r="U13" s="24">
        <v>10088.508590145304</v>
      </c>
      <c r="V13" s="24">
        <v>10088.508907513784</v>
      </c>
      <c r="W13" s="24">
        <v>10288.508356251165</v>
      </c>
      <c r="X13" s="24">
        <v>13910.677908781799</v>
      </c>
      <c r="Y13" s="24">
        <v>13963.834969109161</v>
      </c>
      <c r="Z13" s="24">
        <v>13545.214974431234</v>
      </c>
      <c r="AA13" s="24">
        <v>13449.904216494469</v>
      </c>
      <c r="AB13" s="24">
        <v>17239.317447113615</v>
      </c>
      <c r="AC13" s="24">
        <v>17568.757067333008</v>
      </c>
      <c r="AD13" s="24">
        <v>19300.539272261994</v>
      </c>
      <c r="AE13" s="24">
        <v>18824.546600210095</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600.32999992370605</v>
      </c>
      <c r="L14" s="24">
        <v>570.32999992370605</v>
      </c>
      <c r="M14" s="24">
        <v>570.32999992370605</v>
      </c>
      <c r="N14" s="24">
        <v>570.32999992370605</v>
      </c>
      <c r="O14" s="24">
        <v>515</v>
      </c>
      <c r="P14" s="24">
        <v>490</v>
      </c>
      <c r="Q14" s="24">
        <v>490</v>
      </c>
      <c r="R14" s="24">
        <v>490</v>
      </c>
      <c r="S14" s="24">
        <v>490.00081669440999</v>
      </c>
      <c r="T14" s="24">
        <v>490.00081774320597</v>
      </c>
      <c r="U14" s="24">
        <v>490.00103242649004</v>
      </c>
      <c r="V14" s="24">
        <v>470.00103440476994</v>
      </c>
      <c r="W14" s="24">
        <v>450.00704781570005</v>
      </c>
      <c r="X14" s="24">
        <v>150.00705987142999</v>
      </c>
      <c r="Y14" s="24">
        <v>150.00706072193</v>
      </c>
      <c r="Z14" s="24">
        <v>255.32856830392998</v>
      </c>
      <c r="AA14" s="24">
        <v>255.32857255451</v>
      </c>
      <c r="AB14" s="24">
        <v>436.45074412126598</v>
      </c>
      <c r="AC14" s="24">
        <v>436.450846853624</v>
      </c>
      <c r="AD14" s="24">
        <v>436.45113341278494</v>
      </c>
      <c r="AE14" s="24">
        <v>436.45101213216998</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4849.9998999999998</v>
      </c>
      <c r="L15" s="24">
        <v>4849.9998999999998</v>
      </c>
      <c r="M15" s="24">
        <v>4849.9998999999998</v>
      </c>
      <c r="N15" s="24">
        <v>4849.9998999999998</v>
      </c>
      <c r="O15" s="24">
        <v>4850.0000206130544</v>
      </c>
      <c r="P15" s="24">
        <v>4850.0000207481298</v>
      </c>
      <c r="Q15" s="24">
        <v>4850.0000212226096</v>
      </c>
      <c r="R15" s="24">
        <v>4850.0000216224698</v>
      </c>
      <c r="S15" s="24">
        <v>5790.9897812206</v>
      </c>
      <c r="T15" s="24">
        <v>5790.9897815668701</v>
      </c>
      <c r="U15" s="24">
        <v>5790.9900614592489</v>
      </c>
      <c r="V15" s="24">
        <v>5790.99006165432</v>
      </c>
      <c r="W15" s="24">
        <v>6006.29950738764</v>
      </c>
      <c r="X15" s="24">
        <v>6865.2973076355602</v>
      </c>
      <c r="Y15" s="24">
        <v>6865.2973077304996</v>
      </c>
      <c r="Z15" s="24">
        <v>6865.2974292926192</v>
      </c>
      <c r="AA15" s="24">
        <v>6865.2974295956801</v>
      </c>
      <c r="AB15" s="24">
        <v>8044.6280299591963</v>
      </c>
      <c r="AC15" s="24">
        <v>8044.6280303463291</v>
      </c>
      <c r="AD15" s="24">
        <v>8721.2733819812347</v>
      </c>
      <c r="AE15" s="24">
        <v>8721.2733822617502</v>
      </c>
      <c r="AF15" s="27"/>
      <c r="AG15" s="27"/>
      <c r="AH15" s="27"/>
      <c r="AI15" s="27"/>
    </row>
    <row r="16" spans="1:35" x14ac:dyDescent="0.35">
      <c r="A16" s="28" t="s">
        <v>40</v>
      </c>
      <c r="B16" s="28" t="s">
        <v>56</v>
      </c>
      <c r="C16" s="24">
        <v>86.530999436974355</v>
      </c>
      <c r="D16" s="24">
        <v>212.47799813747366</v>
      </c>
      <c r="E16" s="24">
        <v>422.08000028133256</v>
      </c>
      <c r="F16" s="24">
        <v>710.88098949193795</v>
      </c>
      <c r="G16" s="24">
        <v>1092.0589862465843</v>
      </c>
      <c r="H16" s="24">
        <v>1530.3139966130238</v>
      </c>
      <c r="I16" s="24">
        <v>2056.2020196914632</v>
      </c>
      <c r="J16" s="24">
        <v>2653.4510054588295</v>
      </c>
      <c r="K16" s="24">
        <v>3326.2560155391639</v>
      </c>
      <c r="L16" s="24">
        <v>3835.3649988174384</v>
      </c>
      <c r="M16" s="24">
        <v>4409.5619447231147</v>
      </c>
      <c r="N16" s="24">
        <v>5038.9190037250401</v>
      </c>
      <c r="O16" s="24">
        <v>5723.1939969062714</v>
      </c>
      <c r="P16" s="24">
        <v>6362.1370782851982</v>
      </c>
      <c r="Q16" s="24">
        <v>7028.8680858611979</v>
      </c>
      <c r="R16" s="24">
        <v>7398.2730484008653</v>
      </c>
      <c r="S16" s="24">
        <v>7780.5079445838801</v>
      </c>
      <c r="T16" s="24">
        <v>8173.1058993339393</v>
      </c>
      <c r="U16" s="24">
        <v>8577.2820091247449</v>
      </c>
      <c r="V16" s="24">
        <v>8995.4019289016651</v>
      </c>
      <c r="W16" s="24">
        <v>9423.6349153518622</v>
      </c>
      <c r="X16" s="24">
        <v>9861.3990535736011</v>
      </c>
      <c r="Y16" s="24">
        <v>10313.446173667895</v>
      </c>
      <c r="Z16" s="24">
        <v>10780.429218292229</v>
      </c>
      <c r="AA16" s="24">
        <v>11257.703903198235</v>
      </c>
      <c r="AB16" s="24">
        <v>11749.378868103018</v>
      </c>
      <c r="AC16" s="24">
        <v>12256.289855003346</v>
      </c>
      <c r="AD16" s="24">
        <v>12769.824881553643</v>
      </c>
      <c r="AE16" s="24">
        <v>13296.024954795826</v>
      </c>
      <c r="AF16" s="27"/>
      <c r="AG16" s="27"/>
      <c r="AH16" s="27"/>
      <c r="AI16" s="27"/>
    </row>
    <row r="17" spans="1:35" x14ac:dyDescent="0.35">
      <c r="A17" s="31" t="s">
        <v>138</v>
      </c>
      <c r="B17" s="31"/>
      <c r="C17" s="32">
        <v>56376.148971557595</v>
      </c>
      <c r="D17" s="32">
        <v>59704.948012618632</v>
      </c>
      <c r="E17" s="32">
        <v>58952.309486808423</v>
      </c>
      <c r="F17" s="32">
        <v>56281.337188350408</v>
      </c>
      <c r="G17" s="32">
        <v>55590.966050590847</v>
      </c>
      <c r="H17" s="32">
        <v>55757.29038932878</v>
      </c>
      <c r="I17" s="32">
        <v>57259.019177616072</v>
      </c>
      <c r="J17" s="32">
        <v>58118.481437268354</v>
      </c>
      <c r="K17" s="32">
        <v>63547.087756350818</v>
      </c>
      <c r="L17" s="32">
        <v>63068.488874703398</v>
      </c>
      <c r="M17" s="32">
        <v>63210.292490527718</v>
      </c>
      <c r="N17" s="32">
        <v>62896.702144001087</v>
      </c>
      <c r="O17" s="32">
        <v>62937.895010919558</v>
      </c>
      <c r="P17" s="32">
        <v>63233.29614341948</v>
      </c>
      <c r="Q17" s="32">
        <v>61764.310610038621</v>
      </c>
      <c r="R17" s="32">
        <v>62198.216991878304</v>
      </c>
      <c r="S17" s="32">
        <v>65997.630702001727</v>
      </c>
      <c r="T17" s="32">
        <v>65697.813924931455</v>
      </c>
      <c r="U17" s="32">
        <v>65347.105231377071</v>
      </c>
      <c r="V17" s="32">
        <v>64687.041063490527</v>
      </c>
      <c r="W17" s="32">
        <v>67700.427222107697</v>
      </c>
      <c r="X17" s="32">
        <v>71518.640030076596</v>
      </c>
      <c r="Y17" s="32">
        <v>70636.867425324002</v>
      </c>
      <c r="Z17" s="32">
        <v>69774.651002895727</v>
      </c>
      <c r="AA17" s="32">
        <v>69143.249715683371</v>
      </c>
      <c r="AB17" s="32">
        <v>75530.705736528995</v>
      </c>
      <c r="AC17" s="32">
        <v>75324.183798277561</v>
      </c>
      <c r="AD17" s="32">
        <v>77165.438965863985</v>
      </c>
      <c r="AE17" s="32">
        <v>77810.216183931276</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7222.1561392839994</v>
      </c>
      <c r="G20" s="24">
        <v>5465.2137397760698</v>
      </c>
      <c r="H20" s="24">
        <v>4884.1970543565903</v>
      </c>
      <c r="I20" s="24">
        <v>4874.4434519961196</v>
      </c>
      <c r="J20" s="24">
        <v>4874.4434487582803</v>
      </c>
      <c r="K20" s="24">
        <v>3263.2057163232103</v>
      </c>
      <c r="L20" s="24">
        <v>3263.2057174022602</v>
      </c>
      <c r="M20" s="24">
        <v>3263.2057163385598</v>
      </c>
      <c r="N20" s="24">
        <v>2333.05760026077</v>
      </c>
      <c r="O20" s="24">
        <v>2333.0576014923399</v>
      </c>
      <c r="P20" s="24">
        <v>2333.0576004402701</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1790.81378</v>
      </c>
      <c r="V24" s="24">
        <v>1790.81378</v>
      </c>
      <c r="W24" s="24">
        <v>1834.9893</v>
      </c>
      <c r="X24" s="24">
        <v>1834.9893</v>
      </c>
      <c r="Y24" s="24">
        <v>1834.9893</v>
      </c>
      <c r="Z24" s="24">
        <v>2690.6923999999999</v>
      </c>
      <c r="AA24" s="24">
        <v>2690.6923999999999</v>
      </c>
      <c r="AB24" s="24">
        <v>2690.6923999999999</v>
      </c>
      <c r="AC24" s="24">
        <v>2690.6923999999999</v>
      </c>
      <c r="AD24" s="24">
        <v>3082.8411025302098</v>
      </c>
      <c r="AE24" s="24">
        <v>3082.8411026266299</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2981.1840470119628</v>
      </c>
      <c r="E26" s="24">
        <v>3741.8898812017528</v>
      </c>
      <c r="F26" s="24">
        <v>4502.4472150495121</v>
      </c>
      <c r="G26" s="24">
        <v>5288.4126395422318</v>
      </c>
      <c r="H26" s="24">
        <v>6105.6330995422322</v>
      </c>
      <c r="I26" s="24">
        <v>6922.8535695422333</v>
      </c>
      <c r="J26" s="24">
        <v>7560.7292695422329</v>
      </c>
      <c r="K26" s="24">
        <v>10862.697499542232</v>
      </c>
      <c r="L26" s="24">
        <v>10862.697499542232</v>
      </c>
      <c r="M26" s="24">
        <v>10862.697499542232</v>
      </c>
      <c r="N26" s="24">
        <v>10862.697499542232</v>
      </c>
      <c r="O26" s="24">
        <v>10862.697499542232</v>
      </c>
      <c r="P26" s="24">
        <v>10862.697499542232</v>
      </c>
      <c r="Q26" s="24">
        <v>10862.697499542232</v>
      </c>
      <c r="R26" s="24">
        <v>10816.197499542232</v>
      </c>
      <c r="S26" s="24">
        <v>10646.197499542232</v>
      </c>
      <c r="T26" s="24">
        <v>10526.885802323404</v>
      </c>
      <c r="U26" s="24">
        <v>10757.129802554604</v>
      </c>
      <c r="V26" s="24">
        <v>10396.629802705393</v>
      </c>
      <c r="W26" s="24">
        <v>11992.950844936695</v>
      </c>
      <c r="X26" s="24">
        <v>12371.773345639684</v>
      </c>
      <c r="Y26" s="24">
        <v>12076.79334239005</v>
      </c>
      <c r="Z26" s="24">
        <v>12076.793342496752</v>
      </c>
      <c r="AA26" s="24">
        <v>12497.935774949701</v>
      </c>
      <c r="AB26" s="24">
        <v>12271.135893005114</v>
      </c>
      <c r="AC26" s="24">
        <v>12577.590548067665</v>
      </c>
      <c r="AD26" s="24">
        <v>12877.591202852534</v>
      </c>
      <c r="AE26" s="24">
        <v>12764.401200928087</v>
      </c>
    </row>
    <row r="27" spans="1:35" s="27" customFormat="1" x14ac:dyDescent="0.35">
      <c r="A27" s="28" t="s">
        <v>130</v>
      </c>
      <c r="B27" s="28" t="s">
        <v>68</v>
      </c>
      <c r="C27" s="24">
        <v>2130.362995147701</v>
      </c>
      <c r="D27" s="24">
        <v>2600.362995147701</v>
      </c>
      <c r="E27" s="24">
        <v>2600.362995147701</v>
      </c>
      <c r="F27" s="24">
        <v>2600.362995147701</v>
      </c>
      <c r="G27" s="24">
        <v>2600.362995147701</v>
      </c>
      <c r="H27" s="24">
        <v>2600.362995147701</v>
      </c>
      <c r="I27" s="24">
        <v>2600.362995147701</v>
      </c>
      <c r="J27" s="24">
        <v>2795.8609046175807</v>
      </c>
      <c r="K27" s="24">
        <v>5838.7962212400416</v>
      </c>
      <c r="L27" s="24">
        <v>5838.7962212712218</v>
      </c>
      <c r="M27" s="24">
        <v>5838.7962213121718</v>
      </c>
      <c r="N27" s="24">
        <v>5838.796221525271</v>
      </c>
      <c r="O27" s="24">
        <v>5838.7962215675416</v>
      </c>
      <c r="P27" s="24">
        <v>5838.7962216083215</v>
      </c>
      <c r="Q27" s="24">
        <v>5838.796221752661</v>
      </c>
      <c r="R27" s="24">
        <v>5838.7962218702814</v>
      </c>
      <c r="S27" s="24">
        <v>6015.5213745211013</v>
      </c>
      <c r="T27" s="24">
        <v>5865.2213715039443</v>
      </c>
      <c r="U27" s="24">
        <v>5865.221371528115</v>
      </c>
      <c r="V27" s="24">
        <v>5865.2213715571643</v>
      </c>
      <c r="W27" s="24">
        <v>5865.2213716129845</v>
      </c>
      <c r="X27" s="24">
        <v>7570.3367802199355</v>
      </c>
      <c r="Y27" s="24">
        <v>7725.4942803268968</v>
      </c>
      <c r="Z27" s="24">
        <v>7725.4942803602171</v>
      </c>
      <c r="AA27" s="24">
        <v>7725.4942808810665</v>
      </c>
      <c r="AB27" s="24">
        <v>9612.8978705700647</v>
      </c>
      <c r="AC27" s="24">
        <v>9639.1248705700636</v>
      </c>
      <c r="AD27" s="24">
        <v>10087.321175570065</v>
      </c>
      <c r="AE27" s="24">
        <v>10256.492475382078</v>
      </c>
    </row>
    <row r="28" spans="1:35" s="27" customFormat="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1.5262144999999999E-4</v>
      </c>
      <c r="V28" s="24">
        <v>1.5291065E-4</v>
      </c>
      <c r="W28" s="24">
        <v>3.9736309999999903E-4</v>
      </c>
      <c r="X28" s="24">
        <v>3.97064569999999E-4</v>
      </c>
      <c r="Y28" s="24">
        <v>3.9734293000000004E-4</v>
      </c>
      <c r="Z28" s="24">
        <v>4.1118017E-4</v>
      </c>
      <c r="AA28" s="24">
        <v>4.1145293E-4</v>
      </c>
      <c r="AB28" s="24">
        <v>4.1067664599999998E-4</v>
      </c>
      <c r="AC28" s="24">
        <v>4.0873945999999901E-4</v>
      </c>
      <c r="AD28" s="24">
        <v>5.3215523000000003E-4</v>
      </c>
      <c r="AE28" s="24">
        <v>4.5229743000000001E-4</v>
      </c>
    </row>
    <row r="29" spans="1:35" s="27" customFormat="1" x14ac:dyDescent="0.35">
      <c r="A29" s="28" t="s">
        <v>130</v>
      </c>
      <c r="B29" s="28" t="s">
        <v>73</v>
      </c>
      <c r="C29" s="24">
        <v>240</v>
      </c>
      <c r="D29" s="24">
        <v>240</v>
      </c>
      <c r="E29" s="24">
        <v>240</v>
      </c>
      <c r="F29" s="24">
        <v>240</v>
      </c>
      <c r="G29" s="24">
        <v>2280</v>
      </c>
      <c r="H29" s="24">
        <v>2280</v>
      </c>
      <c r="I29" s="24">
        <v>2280</v>
      </c>
      <c r="J29" s="24">
        <v>2280</v>
      </c>
      <c r="K29" s="24">
        <v>4279.9998999999998</v>
      </c>
      <c r="L29" s="24">
        <v>4279.9998999999998</v>
      </c>
      <c r="M29" s="24">
        <v>4279.9998999999998</v>
      </c>
      <c r="N29" s="24">
        <v>4279.9998999999998</v>
      </c>
      <c r="O29" s="24">
        <v>4279.9998999999998</v>
      </c>
      <c r="P29" s="24">
        <v>4279.9998999999998</v>
      </c>
      <c r="Q29" s="24">
        <v>4279.9998999999998</v>
      </c>
      <c r="R29" s="24">
        <v>4279.9998999999998</v>
      </c>
      <c r="S29" s="24">
        <v>4279.9998999999998</v>
      </c>
      <c r="T29" s="24">
        <v>4279.9998999999998</v>
      </c>
      <c r="U29" s="24">
        <v>4280.0000175835794</v>
      </c>
      <c r="V29" s="24">
        <v>4280.0000176815201</v>
      </c>
      <c r="W29" s="24">
        <v>4280.00006138764</v>
      </c>
      <c r="X29" s="24">
        <v>4280.0000616355601</v>
      </c>
      <c r="Y29" s="24">
        <v>4280.0000617304995</v>
      </c>
      <c r="Z29" s="24">
        <v>4280.0000622836296</v>
      </c>
      <c r="AA29" s="24">
        <v>4280.0000624668801</v>
      </c>
      <c r="AB29" s="24">
        <v>4280.0000627313902</v>
      </c>
      <c r="AC29" s="24">
        <v>4280.0000629671795</v>
      </c>
      <c r="AD29" s="24">
        <v>4280.0000642819396</v>
      </c>
      <c r="AE29" s="24">
        <v>4280.0000644544498</v>
      </c>
    </row>
    <row r="30" spans="1:35" s="27" customFormat="1" x14ac:dyDescent="0.35">
      <c r="A30" s="28" t="s">
        <v>130</v>
      </c>
      <c r="B30" s="28" t="s">
        <v>56</v>
      </c>
      <c r="C30" s="24">
        <v>30.446999073028561</v>
      </c>
      <c r="D30" s="24">
        <v>71.710999488830396</v>
      </c>
      <c r="E30" s="24">
        <v>130.26999664306541</v>
      </c>
      <c r="F30" s="24">
        <v>212.05199813842762</v>
      </c>
      <c r="G30" s="24">
        <v>324.24499130248932</v>
      </c>
      <c r="H30" s="24">
        <v>448.4980010986319</v>
      </c>
      <c r="I30" s="24">
        <v>597.43599700927598</v>
      </c>
      <c r="J30" s="24">
        <v>773.87902832031205</v>
      </c>
      <c r="K30" s="24">
        <v>981.44902038574105</v>
      </c>
      <c r="L30" s="24">
        <v>1142.609985351562</v>
      </c>
      <c r="M30" s="24">
        <v>1324.166015624995</v>
      </c>
      <c r="N30" s="24">
        <v>1522.276062011716</v>
      </c>
      <c r="O30" s="24">
        <v>1738.337951660151</v>
      </c>
      <c r="P30" s="24">
        <v>1943.716033935541</v>
      </c>
      <c r="Q30" s="24">
        <v>2158.800018310546</v>
      </c>
      <c r="R30" s="24">
        <v>2279.3790283203098</v>
      </c>
      <c r="S30" s="24">
        <v>2405.0519714355441</v>
      </c>
      <c r="T30" s="24">
        <v>2533.801879882807</v>
      </c>
      <c r="U30" s="24">
        <v>2666.9820861816352</v>
      </c>
      <c r="V30" s="24">
        <v>2804.597869873046</v>
      </c>
      <c r="W30" s="24">
        <v>2945.1170043945313</v>
      </c>
      <c r="X30" s="24">
        <v>3088.9769897460928</v>
      </c>
      <c r="Y30" s="24">
        <v>3237.890014648432</v>
      </c>
      <c r="Z30" s="24">
        <v>3391.4570922851508</v>
      </c>
      <c r="AA30" s="24">
        <v>3548.962036132807</v>
      </c>
      <c r="AB30" s="24">
        <v>3710.465942382812</v>
      </c>
      <c r="AC30" s="24">
        <v>3876.9600219726508</v>
      </c>
      <c r="AD30" s="24">
        <v>4046.070922851557</v>
      </c>
      <c r="AE30" s="24">
        <v>4218.4269409179678</v>
      </c>
    </row>
    <row r="31" spans="1:35" s="27" customFormat="1" x14ac:dyDescent="0.35">
      <c r="A31" s="31" t="s">
        <v>138</v>
      </c>
      <c r="B31" s="31"/>
      <c r="C31" s="32">
        <v>19239.092994689934</v>
      </c>
      <c r="D31" s="32">
        <v>19994.547042159666</v>
      </c>
      <c r="E31" s="32">
        <v>19280.252876349456</v>
      </c>
      <c r="F31" s="32">
        <v>18972.966349481212</v>
      </c>
      <c r="G31" s="32">
        <v>18001.989374466004</v>
      </c>
      <c r="H31" s="32">
        <v>18238.193149046525</v>
      </c>
      <c r="I31" s="32">
        <v>19045.660016686055</v>
      </c>
      <c r="J31" s="32">
        <v>19879.033622918094</v>
      </c>
      <c r="K31" s="32">
        <v>24612.699437105483</v>
      </c>
      <c r="L31" s="32">
        <v>24612.699438215714</v>
      </c>
      <c r="M31" s="32">
        <v>24612.699437192961</v>
      </c>
      <c r="N31" s="32">
        <v>23682.551321328272</v>
      </c>
      <c r="O31" s="32">
        <v>23682.551322602114</v>
      </c>
      <c r="P31" s="32">
        <v>23682.551321590825</v>
      </c>
      <c r="Q31" s="32">
        <v>22649.493721294893</v>
      </c>
      <c r="R31" s="32">
        <v>22602.993721412513</v>
      </c>
      <c r="S31" s="32">
        <v>22609.718874063332</v>
      </c>
      <c r="T31" s="32">
        <v>22340.107173827349</v>
      </c>
      <c r="U31" s="32">
        <v>22973.164954082717</v>
      </c>
      <c r="V31" s="32">
        <v>22612.664954262556</v>
      </c>
      <c r="W31" s="32">
        <v>24253.161516549681</v>
      </c>
      <c r="X31" s="32">
        <v>24987.099425859618</v>
      </c>
      <c r="Y31" s="32">
        <v>24407.276922716948</v>
      </c>
      <c r="Z31" s="32">
        <v>25077.980022856969</v>
      </c>
      <c r="AA31" s="32">
        <v>25499.122455830766</v>
      </c>
      <c r="AB31" s="32">
        <v>27159.726163575178</v>
      </c>
      <c r="AC31" s="32">
        <v>27492.40781863773</v>
      </c>
      <c r="AD31" s="32">
        <v>28632.753480952812</v>
      </c>
      <c r="AE31" s="32">
        <v>28688.734778936796</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6440.8708575574901</v>
      </c>
      <c r="G34" s="24">
        <v>6440.8694044343656</v>
      </c>
      <c r="H34" s="24">
        <v>6390.591114434169</v>
      </c>
      <c r="I34" s="24">
        <v>6390.5911144339652</v>
      </c>
      <c r="J34" s="24">
        <v>5690.5911144337697</v>
      </c>
      <c r="K34" s="24">
        <v>5690.5911144335496</v>
      </c>
      <c r="L34" s="24">
        <v>5690.5911144333395</v>
      </c>
      <c r="M34" s="24">
        <v>5690.5911144331294</v>
      </c>
      <c r="N34" s="24">
        <v>5690.5911144329029</v>
      </c>
      <c r="O34" s="24">
        <v>5690.5911144326046</v>
      </c>
      <c r="P34" s="24">
        <v>5690.5911144315596</v>
      </c>
      <c r="Q34" s="24">
        <v>5690.5910099999992</v>
      </c>
      <c r="R34" s="24">
        <v>5045.9998799999994</v>
      </c>
      <c r="S34" s="24">
        <v>3896</v>
      </c>
      <c r="T34" s="24">
        <v>3896</v>
      </c>
      <c r="U34" s="24">
        <v>3896</v>
      </c>
      <c r="V34" s="24">
        <v>3896</v>
      </c>
      <c r="W34" s="24">
        <v>3896</v>
      </c>
      <c r="X34" s="24">
        <v>3152</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1740.903029999999</v>
      </c>
      <c r="V38" s="24">
        <v>1740.903029999999</v>
      </c>
      <c r="W38" s="24">
        <v>1740.903029999999</v>
      </c>
      <c r="X38" s="24">
        <v>1794.4252300000001</v>
      </c>
      <c r="Y38" s="24">
        <v>1794.4252300000001</v>
      </c>
      <c r="Z38" s="24">
        <v>1662.4252300000001</v>
      </c>
      <c r="AA38" s="24">
        <v>2117.1458000000002</v>
      </c>
      <c r="AB38" s="24">
        <v>2985.1156999999998</v>
      </c>
      <c r="AC38" s="24">
        <v>2985.1156999999998</v>
      </c>
      <c r="AD38" s="24">
        <v>3165.3049999999998</v>
      </c>
      <c r="AE38" s="24">
        <v>2646.3049999999998</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676.60802078246934</v>
      </c>
      <c r="D40" s="24">
        <v>1176.6080207824693</v>
      </c>
      <c r="E40" s="24">
        <v>1176.6080207824693</v>
      </c>
      <c r="F40" s="24">
        <v>1444.9310207824692</v>
      </c>
      <c r="G40" s="24">
        <v>1621.4822607824694</v>
      </c>
      <c r="H40" s="24">
        <v>1663.4245207824692</v>
      </c>
      <c r="I40" s="24">
        <v>2253.5307807824693</v>
      </c>
      <c r="J40" s="24">
        <v>2842.4640142747794</v>
      </c>
      <c r="K40" s="24">
        <v>3491.0014984012296</v>
      </c>
      <c r="L40" s="24">
        <v>3491.0014984747099</v>
      </c>
      <c r="M40" s="24">
        <v>3491.0014985797698</v>
      </c>
      <c r="N40" s="24">
        <v>3491.0014987165396</v>
      </c>
      <c r="O40" s="24">
        <v>3499.2581948014695</v>
      </c>
      <c r="P40" s="24">
        <v>3769.0908108204699</v>
      </c>
      <c r="Q40" s="24">
        <v>3769.0908109064699</v>
      </c>
      <c r="R40" s="24">
        <v>4621.3309340083597</v>
      </c>
      <c r="S40" s="24">
        <v>6915.7043075467</v>
      </c>
      <c r="T40" s="24">
        <v>6915.7043076455602</v>
      </c>
      <c r="U40" s="24">
        <v>6915.7043076742257</v>
      </c>
      <c r="V40" s="24">
        <v>6915.7043077156304</v>
      </c>
      <c r="W40" s="24">
        <v>7441.1137678285704</v>
      </c>
      <c r="X40" s="24">
        <v>8878.4780142238687</v>
      </c>
      <c r="Y40" s="24">
        <v>8697.9600089407559</v>
      </c>
      <c r="Z40" s="24">
        <v>8484.1584943644084</v>
      </c>
      <c r="AA40" s="24">
        <v>8917.0785442855977</v>
      </c>
      <c r="AB40" s="24">
        <v>9684.9035451836626</v>
      </c>
      <c r="AC40" s="24">
        <v>9684.9035452689568</v>
      </c>
      <c r="AD40" s="24">
        <v>9684.9035453074921</v>
      </c>
      <c r="AE40" s="24">
        <v>11368.761555012139</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2692.1142258373807</v>
      </c>
      <c r="T41" s="24">
        <v>2692.1142258725208</v>
      </c>
      <c r="U41" s="24">
        <v>2692.1142259108906</v>
      </c>
      <c r="V41" s="24">
        <v>2692.1145432503208</v>
      </c>
      <c r="W41" s="24">
        <v>2892.1139919318807</v>
      </c>
      <c r="X41" s="24">
        <v>4809.1678588921459</v>
      </c>
      <c r="Y41" s="24">
        <v>4642.167859076606</v>
      </c>
      <c r="Z41" s="24">
        <v>4441.0678609565657</v>
      </c>
      <c r="AA41" s="24">
        <v>4376.8598615286592</v>
      </c>
      <c r="AB41" s="24">
        <v>6278.8683095260385</v>
      </c>
      <c r="AC41" s="24">
        <v>6168.4683081212897</v>
      </c>
      <c r="AD41" s="24">
        <v>5637.5683067111331</v>
      </c>
      <c r="AE41" s="24">
        <v>5188.3413180240577</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v>
      </c>
      <c r="O42" s="24">
        <v>20</v>
      </c>
      <c r="P42" s="24">
        <v>20</v>
      </c>
      <c r="Q42" s="24">
        <v>20</v>
      </c>
      <c r="R42" s="24">
        <v>20</v>
      </c>
      <c r="S42" s="24">
        <v>20.000536057800002</v>
      </c>
      <c r="T42" s="24">
        <v>20.000536242100001</v>
      </c>
      <c r="U42" s="24">
        <v>20.0005365576</v>
      </c>
      <c r="V42" s="24">
        <v>5.3704230000000005E-4</v>
      </c>
      <c r="W42" s="24">
        <v>1.8741926E-3</v>
      </c>
      <c r="X42" s="24">
        <v>1.8863453999999999E-3</v>
      </c>
      <c r="Y42" s="24">
        <v>1.8864445000000001E-3</v>
      </c>
      <c r="Z42" s="24">
        <v>44.033783</v>
      </c>
      <c r="AA42" s="24">
        <v>44.033783</v>
      </c>
      <c r="AB42" s="24">
        <v>225.15595999999999</v>
      </c>
      <c r="AC42" s="24">
        <v>225.15595999999999</v>
      </c>
      <c r="AD42" s="24">
        <v>225.15595999999999</v>
      </c>
      <c r="AE42" s="24">
        <v>225.15593999999999</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570.00012061305495</v>
      </c>
      <c r="P43" s="24">
        <v>570.00012074813003</v>
      </c>
      <c r="Q43" s="24">
        <v>570.00012122261001</v>
      </c>
      <c r="R43" s="24">
        <v>570.00012162247003</v>
      </c>
      <c r="S43" s="24">
        <v>1510.9895999999999</v>
      </c>
      <c r="T43" s="24">
        <v>1510.9895999999999</v>
      </c>
      <c r="U43" s="24">
        <v>1510.9895999999999</v>
      </c>
      <c r="V43" s="24">
        <v>1510.9895999999999</v>
      </c>
      <c r="W43" s="24">
        <v>1631.6715999999999</v>
      </c>
      <c r="X43" s="24">
        <v>2490.6693999999998</v>
      </c>
      <c r="Y43" s="24">
        <v>2490.6693999999998</v>
      </c>
      <c r="Z43" s="24">
        <v>2490.6693999999998</v>
      </c>
      <c r="AA43" s="24">
        <v>2490.6693999999998</v>
      </c>
      <c r="AB43" s="24">
        <v>3670</v>
      </c>
      <c r="AC43" s="24">
        <v>3670</v>
      </c>
      <c r="AD43" s="24">
        <v>3670</v>
      </c>
      <c r="AE43" s="24">
        <v>3670</v>
      </c>
    </row>
    <row r="44" spans="1:31" s="27" customFormat="1" x14ac:dyDescent="0.35">
      <c r="A44" s="28" t="s">
        <v>131</v>
      </c>
      <c r="B44" s="28" t="s">
        <v>56</v>
      </c>
      <c r="C44" s="24">
        <v>17.09200024604791</v>
      </c>
      <c r="D44" s="24">
        <v>49.567000389099064</v>
      </c>
      <c r="E44" s="24">
        <v>96.139000892639004</v>
      </c>
      <c r="F44" s="24">
        <v>162.61599349975521</v>
      </c>
      <c r="G44" s="24">
        <v>256.3500022888179</v>
      </c>
      <c r="H44" s="24">
        <v>359.9129867553707</v>
      </c>
      <c r="I44" s="24">
        <v>485.03900909423749</v>
      </c>
      <c r="J44" s="24">
        <v>636.84997558593727</v>
      </c>
      <c r="K44" s="24">
        <v>815.00202178954999</v>
      </c>
      <c r="L44" s="24">
        <v>952.3109893798819</v>
      </c>
      <c r="M44" s="24">
        <v>1107.867980957031</v>
      </c>
      <c r="N44" s="24">
        <v>1278.661972045893</v>
      </c>
      <c r="O44" s="24">
        <v>1465.361022949216</v>
      </c>
      <c r="P44" s="24">
        <v>1636.0760040283151</v>
      </c>
      <c r="Q44" s="24">
        <v>1814.3260192871089</v>
      </c>
      <c r="R44" s="24">
        <v>1909.67797851562</v>
      </c>
      <c r="S44" s="24">
        <v>2008.6499633789031</v>
      </c>
      <c r="T44" s="24">
        <v>2110.6380310058512</v>
      </c>
      <c r="U44" s="24">
        <v>2215.4889526367128</v>
      </c>
      <c r="V44" s="24">
        <v>2324.4519653320258</v>
      </c>
      <c r="W44" s="24">
        <v>2436.3619995117128</v>
      </c>
      <c r="X44" s="24">
        <v>2550.2279357910102</v>
      </c>
      <c r="Y44" s="24">
        <v>2667.8850402832031</v>
      </c>
      <c r="Z44" s="24">
        <v>2790.0220031738281</v>
      </c>
      <c r="AA44" s="24">
        <v>2914.513885498046</v>
      </c>
      <c r="AB44" s="24">
        <v>3043.4850158691402</v>
      </c>
      <c r="AC44" s="24">
        <v>3176.6869506835928</v>
      </c>
      <c r="AD44" s="24">
        <v>3311.31298828125</v>
      </c>
      <c r="AE44" s="24">
        <v>3449.84204101562</v>
      </c>
    </row>
    <row r="45" spans="1:31" s="27" customFormat="1" x14ac:dyDescent="0.35">
      <c r="A45" s="31" t="s">
        <v>138</v>
      </c>
      <c r="B45" s="31"/>
      <c r="C45" s="32">
        <v>14479.543014526362</v>
      </c>
      <c r="D45" s="32">
        <v>15789.528015136713</v>
      </c>
      <c r="E45" s="32">
        <v>15789.528015136713</v>
      </c>
      <c r="F45" s="32">
        <v>14372.721872694203</v>
      </c>
      <c r="G45" s="32">
        <v>14549.271659571079</v>
      </c>
      <c r="H45" s="32">
        <v>14540.935629570882</v>
      </c>
      <c r="I45" s="32">
        <v>15131.041889570679</v>
      </c>
      <c r="J45" s="32">
        <v>15019.975123062794</v>
      </c>
      <c r="K45" s="32">
        <v>15668.512607189023</v>
      </c>
      <c r="L45" s="32">
        <v>15668.512607262293</v>
      </c>
      <c r="M45" s="32">
        <v>15668.512607367144</v>
      </c>
      <c r="N45" s="32">
        <v>15668.512607503686</v>
      </c>
      <c r="O45" s="32">
        <v>15384.769303588317</v>
      </c>
      <c r="P45" s="32">
        <v>15537.601919606273</v>
      </c>
      <c r="Q45" s="32">
        <v>15537.601815260712</v>
      </c>
      <c r="R45" s="32">
        <v>15239.250808362603</v>
      </c>
      <c r="S45" s="32">
        <v>16282.718527280565</v>
      </c>
      <c r="T45" s="32">
        <v>16282.718527414565</v>
      </c>
      <c r="U45" s="32">
        <v>16379.221563585115</v>
      </c>
      <c r="V45" s="32">
        <v>16379.22188096595</v>
      </c>
      <c r="W45" s="32">
        <v>17104.630789760449</v>
      </c>
      <c r="X45" s="32">
        <v>19702.571103116014</v>
      </c>
      <c r="Y45" s="32">
        <v>18990.053098017361</v>
      </c>
      <c r="Z45" s="32">
        <v>18078.151585320975</v>
      </c>
      <c r="AA45" s="32">
        <v>17892.084205814259</v>
      </c>
      <c r="AB45" s="32">
        <v>20820.887554709701</v>
      </c>
      <c r="AC45" s="32">
        <v>20710.487553390245</v>
      </c>
      <c r="AD45" s="32">
        <v>20359.776852018626</v>
      </c>
      <c r="AE45" s="32">
        <v>21075.407873036198</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3701.4643308527297</v>
      </c>
      <c r="G49" s="24">
        <v>3664.1281636766503</v>
      </c>
      <c r="H49" s="24">
        <v>3465.4293559792786</v>
      </c>
      <c r="I49" s="24">
        <v>3465.4293559669986</v>
      </c>
      <c r="J49" s="24">
        <v>3465.4293555968188</v>
      </c>
      <c r="K49" s="24">
        <v>3465.4269556594991</v>
      </c>
      <c r="L49" s="24">
        <v>3340.0004420169998</v>
      </c>
      <c r="M49" s="24">
        <v>3340.0003006453599</v>
      </c>
      <c r="N49" s="24">
        <v>3340</v>
      </c>
      <c r="O49" s="24">
        <v>3340</v>
      </c>
      <c r="P49" s="24">
        <v>3340</v>
      </c>
      <c r="Q49" s="24">
        <v>3340</v>
      </c>
      <c r="R49" s="24">
        <v>3340</v>
      </c>
      <c r="S49" s="24">
        <v>3340</v>
      </c>
      <c r="T49" s="24">
        <v>3340</v>
      </c>
      <c r="U49" s="24">
        <v>3340</v>
      </c>
      <c r="V49" s="24">
        <v>3340</v>
      </c>
      <c r="W49" s="24">
        <v>3340</v>
      </c>
      <c r="X49" s="24">
        <v>3340</v>
      </c>
      <c r="Y49" s="24">
        <v>3340</v>
      </c>
      <c r="Z49" s="24">
        <v>3340</v>
      </c>
      <c r="AA49" s="24">
        <v>3340</v>
      </c>
      <c r="AB49" s="24">
        <v>3340</v>
      </c>
      <c r="AC49" s="24">
        <v>2225</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1196.0005421349999</v>
      </c>
      <c r="AA52" s="24">
        <v>1196.00054215983</v>
      </c>
      <c r="AB52" s="24">
        <v>1196.0005422352001</v>
      </c>
      <c r="AC52" s="24">
        <v>612.00054233753997</v>
      </c>
      <c r="AD52" s="24">
        <v>1206.85015154693</v>
      </c>
      <c r="AE52" s="24">
        <v>1206.8502120154701</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4518.6319640600541</v>
      </c>
      <c r="O54" s="24">
        <v>4969.699974060055</v>
      </c>
      <c r="P54" s="24">
        <v>4969.7008014730145</v>
      </c>
      <c r="Q54" s="24">
        <v>4985.0035250600549</v>
      </c>
      <c r="R54" s="24">
        <v>5569.7001073747142</v>
      </c>
      <c r="S54" s="24">
        <v>7833.3723718350275</v>
      </c>
      <c r="T54" s="24">
        <v>7413.3728763326426</v>
      </c>
      <c r="U54" s="24">
        <v>7221.4078138562527</v>
      </c>
      <c r="V54" s="24">
        <v>6933.1079964761902</v>
      </c>
      <c r="W54" s="24">
        <v>7202.1883200606389</v>
      </c>
      <c r="X54" s="24">
        <v>7782.5226073382892</v>
      </c>
      <c r="Y54" s="24">
        <v>8341.9506044811715</v>
      </c>
      <c r="Z54" s="24">
        <v>8029.9506045427715</v>
      </c>
      <c r="AA54" s="24">
        <v>7238.0065863204418</v>
      </c>
      <c r="AB54" s="24">
        <v>8923.9064764660907</v>
      </c>
      <c r="AC54" s="24">
        <v>9780.4901581678205</v>
      </c>
      <c r="AD54" s="24">
        <v>10154.998178027341</v>
      </c>
      <c r="AE54" s="24">
        <v>10224.099998474121</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1098.972995758056</v>
      </c>
      <c r="T55" s="24">
        <v>1098.972995758056</v>
      </c>
      <c r="U55" s="24">
        <v>1098.972995758056</v>
      </c>
      <c r="V55" s="24">
        <v>1098.972995758056</v>
      </c>
      <c r="W55" s="24">
        <v>1098.972995758056</v>
      </c>
      <c r="X55" s="24">
        <v>1098.9731474076559</v>
      </c>
      <c r="Y55" s="24">
        <v>1098.9731527574158</v>
      </c>
      <c r="Z55" s="24">
        <v>991.45315616620996</v>
      </c>
      <c r="AA55" s="24">
        <v>960.35039713650087</v>
      </c>
      <c r="AB55" s="24">
        <v>960.35159006927086</v>
      </c>
      <c r="AC55" s="24">
        <v>1373.964211693411</v>
      </c>
      <c r="AD55" s="24">
        <v>3188.4501130325521</v>
      </c>
      <c r="AE55" s="24">
        <v>2791.0002398557199</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v>
      </c>
      <c r="R56" s="24">
        <v>320</v>
      </c>
      <c r="S56" s="24">
        <v>320.00011594172997</v>
      </c>
      <c r="T56" s="24">
        <v>320.00011632620601</v>
      </c>
      <c r="U56" s="24">
        <v>320.00015140123003</v>
      </c>
      <c r="V56" s="24">
        <v>320.00015189023998</v>
      </c>
      <c r="W56" s="24">
        <v>300.00039002540001</v>
      </c>
      <c r="X56" s="24">
        <v>3.8997685999999997E-4</v>
      </c>
      <c r="Y56" s="24">
        <v>3.9012550000000002E-4</v>
      </c>
      <c r="Z56" s="24">
        <v>3.9112376E-4</v>
      </c>
      <c r="AA56" s="24">
        <v>3.9110157999999902E-4</v>
      </c>
      <c r="AB56" s="24">
        <v>3.9044462000000001E-4</v>
      </c>
      <c r="AC56" s="24">
        <v>3.8997979999999999E-4</v>
      </c>
      <c r="AD56" s="24">
        <v>5.3740264000000002E-4</v>
      </c>
      <c r="AE56" s="24">
        <v>5.2677520000000001E-4</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2.8122059999999998E-4</v>
      </c>
      <c r="T57" s="24">
        <v>2.8156687000000001E-4</v>
      </c>
      <c r="U57" s="24">
        <v>4.4387567000000002E-4</v>
      </c>
      <c r="V57" s="24">
        <v>4.439728E-4</v>
      </c>
      <c r="W57" s="24">
        <v>94.627845999999906</v>
      </c>
      <c r="X57" s="24">
        <v>94.627845999999906</v>
      </c>
      <c r="Y57" s="24">
        <v>94.627845999999906</v>
      </c>
      <c r="Z57" s="24">
        <v>94.627849999999995</v>
      </c>
      <c r="AA57" s="24">
        <v>94.627849999999995</v>
      </c>
      <c r="AB57" s="24">
        <v>94.627849999999995</v>
      </c>
      <c r="AC57" s="24">
        <v>94.627849999999995</v>
      </c>
      <c r="AD57" s="24">
        <v>771.27319999999997</v>
      </c>
      <c r="AE57" s="24">
        <v>771.27319999999997</v>
      </c>
    </row>
    <row r="58" spans="1:31" s="27" customFormat="1" x14ac:dyDescent="0.35">
      <c r="A58" s="28" t="s">
        <v>132</v>
      </c>
      <c r="B58" s="28" t="s">
        <v>56</v>
      </c>
      <c r="C58" s="24">
        <v>19.398999691009472</v>
      </c>
      <c r="D58" s="24">
        <v>55.107998847961298</v>
      </c>
      <c r="E58" s="24">
        <v>137.0940017700193</v>
      </c>
      <c r="F58" s="24">
        <v>247.13699722289971</v>
      </c>
      <c r="G58" s="24">
        <v>385.64799118041964</v>
      </c>
      <c r="H58" s="24">
        <v>555.84000396728516</v>
      </c>
      <c r="I58" s="24">
        <v>760.00401306152207</v>
      </c>
      <c r="J58" s="24">
        <v>973.49600219726506</v>
      </c>
      <c r="K58" s="24">
        <v>1197.185974121091</v>
      </c>
      <c r="L58" s="24">
        <v>1363.0530090331999</v>
      </c>
      <c r="M58" s="24">
        <v>1550.2229614257731</v>
      </c>
      <c r="N58" s="24">
        <v>1756.0929870605439</v>
      </c>
      <c r="O58" s="24">
        <v>1978.3990173339839</v>
      </c>
      <c r="P58" s="24">
        <v>2185.6470336913981</v>
      </c>
      <c r="Q58" s="24">
        <v>2401.2230529785102</v>
      </c>
      <c r="R58" s="24">
        <v>2521.42504882812</v>
      </c>
      <c r="S58" s="24">
        <v>2644.5459899902289</v>
      </c>
      <c r="T58" s="24">
        <v>2771.0769958496089</v>
      </c>
      <c r="U58" s="24">
        <v>2900.6179809570313</v>
      </c>
      <c r="V58" s="24">
        <v>3034.5971069335928</v>
      </c>
      <c r="W58" s="24">
        <v>3171.903930664062</v>
      </c>
      <c r="X58" s="24">
        <v>3312.692138671875</v>
      </c>
      <c r="Y58" s="24">
        <v>3457.7070922851508</v>
      </c>
      <c r="Z58" s="24">
        <v>3607.5651245117178</v>
      </c>
      <c r="AA58" s="24">
        <v>3760.1849975585928</v>
      </c>
      <c r="AB58" s="24">
        <v>3917.7499389648378</v>
      </c>
      <c r="AC58" s="24">
        <v>4079.9078979492178</v>
      </c>
      <c r="AD58" s="24">
        <v>4243.9979858398428</v>
      </c>
      <c r="AE58" s="24">
        <v>4412.455932617182</v>
      </c>
    </row>
    <row r="59" spans="1:31" s="27" customFormat="1" x14ac:dyDescent="0.35">
      <c r="A59" s="31" t="s">
        <v>138</v>
      </c>
      <c r="B59" s="31"/>
      <c r="C59" s="32">
        <v>13942.412975311276</v>
      </c>
      <c r="D59" s="32">
        <v>14830.172969818112</v>
      </c>
      <c r="E59" s="32">
        <v>14830.172969818112</v>
      </c>
      <c r="F59" s="32">
        <v>13741.637300670842</v>
      </c>
      <c r="G59" s="32">
        <v>13704.301133494762</v>
      </c>
      <c r="H59" s="32">
        <v>13505.60232579739</v>
      </c>
      <c r="I59" s="32">
        <v>13505.60232578511</v>
      </c>
      <c r="J59" s="32">
        <v>13505.60232541493</v>
      </c>
      <c r="K59" s="32">
        <v>13505.599925477611</v>
      </c>
      <c r="L59" s="32">
        <v>13380.173411835112</v>
      </c>
      <c r="M59" s="32">
        <v>13380.173270463471</v>
      </c>
      <c r="N59" s="32">
        <v>13576.604959818111</v>
      </c>
      <c r="O59" s="32">
        <v>13857.672969818112</v>
      </c>
      <c r="P59" s="32">
        <v>13857.673797231071</v>
      </c>
      <c r="Q59" s="32">
        <v>13872.976520818112</v>
      </c>
      <c r="R59" s="32">
        <v>14457.673103132771</v>
      </c>
      <c r="S59" s="32">
        <v>16721.345367593083</v>
      </c>
      <c r="T59" s="32">
        <v>16301.3458720907</v>
      </c>
      <c r="U59" s="32">
        <v>15169.380809614309</v>
      </c>
      <c r="V59" s="32">
        <v>14881.080992234247</v>
      </c>
      <c r="W59" s="32">
        <v>15150.161315818696</v>
      </c>
      <c r="X59" s="32">
        <v>15636.495754745945</v>
      </c>
      <c r="Y59" s="32">
        <v>16195.923757238586</v>
      </c>
      <c r="Z59" s="32">
        <v>15776.404302843981</v>
      </c>
      <c r="AA59" s="32">
        <v>14953.357525616773</v>
      </c>
      <c r="AB59" s="32">
        <v>16639.25860877056</v>
      </c>
      <c r="AC59" s="32">
        <v>16210.454912198773</v>
      </c>
      <c r="AD59" s="32">
        <v>16769.298442606821</v>
      </c>
      <c r="AE59" s="32">
        <v>16440.95045034531</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705.30014725851288</v>
      </c>
      <c r="V66" s="24">
        <v>705.3001472818828</v>
      </c>
      <c r="W66" s="24">
        <v>1083.7001754223629</v>
      </c>
      <c r="X66" s="24">
        <v>1083.7001754223629</v>
      </c>
      <c r="Y66" s="24">
        <v>1083.7001754223629</v>
      </c>
      <c r="Z66" s="24">
        <v>1100.7602954223628</v>
      </c>
      <c r="AA66" s="24">
        <v>1100.7602954223628</v>
      </c>
      <c r="AB66" s="24">
        <v>1100.7602954223628</v>
      </c>
      <c r="AC66" s="24">
        <v>1100.7602954223628</v>
      </c>
      <c r="AD66" s="24">
        <v>1100.7602954223628</v>
      </c>
      <c r="AE66" s="24">
        <v>1100.7602954223628</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2660.8584067133306</v>
      </c>
      <c r="O68" s="24">
        <v>2562.1585262733183</v>
      </c>
      <c r="P68" s="24">
        <v>2562.1585263536181</v>
      </c>
      <c r="Q68" s="24">
        <v>2848.3602340272091</v>
      </c>
      <c r="R68" s="24">
        <v>2899.8530803327221</v>
      </c>
      <c r="S68" s="24">
        <v>3771.833911240512</v>
      </c>
      <c r="T68" s="24">
        <v>4018.8999023611423</v>
      </c>
      <c r="U68" s="24">
        <v>3922.8596028541529</v>
      </c>
      <c r="V68" s="24">
        <v>3883.8596030918825</v>
      </c>
      <c r="W68" s="24">
        <v>3883.8599388821781</v>
      </c>
      <c r="X68" s="24">
        <v>3883.859959920183</v>
      </c>
      <c r="Y68" s="24">
        <v>3670.0003062113119</v>
      </c>
      <c r="Z68" s="24">
        <v>3709.8416246118622</v>
      </c>
      <c r="AA68" s="24">
        <v>3666.4120611320059</v>
      </c>
      <c r="AB68" s="24">
        <v>3778.5599421488459</v>
      </c>
      <c r="AC68" s="24">
        <v>3778.5600466825167</v>
      </c>
      <c r="AD68" s="24">
        <v>4271.3367228701964</v>
      </c>
      <c r="AE68" s="24">
        <v>4271.3367241529277</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432.19999694824207</v>
      </c>
      <c r="T69" s="24">
        <v>432.19999694824207</v>
      </c>
      <c r="U69" s="24">
        <v>432.19999694824207</v>
      </c>
      <c r="V69" s="24">
        <v>432.19999694824207</v>
      </c>
      <c r="W69" s="24">
        <v>432.19999694824207</v>
      </c>
      <c r="X69" s="24">
        <v>432.20012226206205</v>
      </c>
      <c r="Y69" s="24">
        <v>497.19967694824209</v>
      </c>
      <c r="Z69" s="24">
        <v>387.19967694824209</v>
      </c>
      <c r="AA69" s="24">
        <v>387.19967694824209</v>
      </c>
      <c r="AB69" s="24">
        <v>387.19967694824209</v>
      </c>
      <c r="AC69" s="24">
        <v>387.19967694824209</v>
      </c>
      <c r="AD69" s="24">
        <v>387.19967694824209</v>
      </c>
      <c r="AE69" s="24">
        <v>588.71256694824206</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v>
      </c>
      <c r="R70" s="24">
        <v>150</v>
      </c>
      <c r="S70" s="24">
        <v>150.00016469488</v>
      </c>
      <c r="T70" s="24">
        <v>150.00016517489999</v>
      </c>
      <c r="U70" s="24">
        <v>150.00019184620999</v>
      </c>
      <c r="V70" s="24">
        <v>150.00019256158001</v>
      </c>
      <c r="W70" s="24">
        <v>150.00438623459999</v>
      </c>
      <c r="X70" s="24">
        <v>150.00438648459999</v>
      </c>
      <c r="Y70" s="24">
        <v>150.00438680900001</v>
      </c>
      <c r="Z70" s="24">
        <v>211.293983</v>
      </c>
      <c r="AA70" s="24">
        <v>211.29398700000002</v>
      </c>
      <c r="AB70" s="24">
        <v>211.293983</v>
      </c>
      <c r="AC70" s="24">
        <v>211.293983</v>
      </c>
      <c r="AD70" s="24">
        <v>211.293983</v>
      </c>
      <c r="AE70" s="24">
        <v>211.293972</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1.17008989999999E-4</v>
      </c>
      <c r="AA71" s="24">
        <v>1.171288E-4</v>
      </c>
      <c r="AB71" s="24">
        <v>1.17227806E-4</v>
      </c>
      <c r="AC71" s="24">
        <v>1.1737915E-4</v>
      </c>
      <c r="AD71" s="24">
        <v>1.17699296E-4</v>
      </c>
      <c r="AE71" s="24">
        <v>1.178073E-4</v>
      </c>
    </row>
    <row r="72" spans="1:31" s="27" customFormat="1" x14ac:dyDescent="0.35">
      <c r="A72" s="28" t="s">
        <v>133</v>
      </c>
      <c r="B72" s="28" t="s">
        <v>56</v>
      </c>
      <c r="C72" s="24">
        <v>17.419000387191712</v>
      </c>
      <c r="D72" s="24">
        <v>32.816999435424762</v>
      </c>
      <c r="E72" s="24">
        <v>53.826001167297335</v>
      </c>
      <c r="F72" s="24">
        <v>82.3840007781981</v>
      </c>
      <c r="G72" s="24">
        <v>116.5940017700195</v>
      </c>
      <c r="H72" s="24">
        <v>153.4260044097895</v>
      </c>
      <c r="I72" s="24">
        <v>196.66500091552678</v>
      </c>
      <c r="J72" s="24">
        <v>246.47499847412018</v>
      </c>
      <c r="K72" s="24">
        <v>303.10400009155182</v>
      </c>
      <c r="L72" s="24">
        <v>342.11301422119072</v>
      </c>
      <c r="M72" s="24">
        <v>385.78898620605412</v>
      </c>
      <c r="N72" s="24">
        <v>433.60098266601506</v>
      </c>
      <c r="O72" s="24">
        <v>485.45100402831986</v>
      </c>
      <c r="P72" s="24">
        <v>533.21300506591774</v>
      </c>
      <c r="Q72" s="24">
        <v>582.889991760253</v>
      </c>
      <c r="R72" s="24">
        <v>611.32199096679597</v>
      </c>
      <c r="S72" s="24">
        <v>640.78701782226392</v>
      </c>
      <c r="T72" s="24">
        <v>670.97299194335903</v>
      </c>
      <c r="U72" s="24">
        <v>702.26998901367097</v>
      </c>
      <c r="V72" s="24">
        <v>734.35398864746003</v>
      </c>
      <c r="W72" s="24">
        <v>767.24697875976506</v>
      </c>
      <c r="X72" s="24">
        <v>800.74899291992097</v>
      </c>
      <c r="Y72" s="24">
        <v>835.27702331542798</v>
      </c>
      <c r="Z72" s="24">
        <v>870.59199523925702</v>
      </c>
      <c r="AA72" s="24">
        <v>906.98698425292901</v>
      </c>
      <c r="AB72" s="24">
        <v>944.19396972656205</v>
      </c>
      <c r="AC72" s="24">
        <v>982.67398071288892</v>
      </c>
      <c r="AD72" s="24">
        <v>1021.6809844970701</v>
      </c>
      <c r="AE72" s="24">
        <v>1061.6970367431632</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5207.3583990839361</v>
      </c>
      <c r="O73" s="32">
        <v>5108.6585186439233</v>
      </c>
      <c r="P73" s="32">
        <v>5108.6585187242235</v>
      </c>
      <c r="Q73" s="32">
        <v>4514.8602263978137</v>
      </c>
      <c r="R73" s="32">
        <v>4566.3530727033267</v>
      </c>
      <c r="S73" s="32">
        <v>4909.3339036111174</v>
      </c>
      <c r="T73" s="32">
        <v>5156.3998947317468</v>
      </c>
      <c r="U73" s="32">
        <v>5060.3597470609075</v>
      </c>
      <c r="V73" s="32">
        <v>5021.359747322007</v>
      </c>
      <c r="W73" s="32">
        <v>5399.7601112527827</v>
      </c>
      <c r="X73" s="32">
        <v>5399.7602576046083</v>
      </c>
      <c r="Y73" s="32">
        <v>5250.9001585819169</v>
      </c>
      <c r="Z73" s="32">
        <v>5197.8015969824673</v>
      </c>
      <c r="AA73" s="32">
        <v>5154.372033502611</v>
      </c>
      <c r="AB73" s="32">
        <v>5266.519914519451</v>
      </c>
      <c r="AC73" s="32">
        <v>5266.5200190531214</v>
      </c>
      <c r="AD73" s="32">
        <v>5759.2966952408015</v>
      </c>
      <c r="AE73" s="32">
        <v>5960.8095865235327</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2408.8999938964839</v>
      </c>
      <c r="J81" s="24">
        <v>2408.8999938964839</v>
      </c>
      <c r="K81" s="24">
        <v>2408.8999938964839</v>
      </c>
      <c r="L81" s="24">
        <v>2408.8999938964839</v>
      </c>
      <c r="M81" s="24">
        <v>2408.8999938964839</v>
      </c>
      <c r="N81" s="24">
        <v>2408.8999938964839</v>
      </c>
      <c r="O81" s="24">
        <v>2408.8999938964839</v>
      </c>
      <c r="P81" s="24">
        <v>2408.8999938964839</v>
      </c>
      <c r="Q81" s="24">
        <v>2408.8999938964839</v>
      </c>
      <c r="R81" s="24">
        <v>2408.8999938964839</v>
      </c>
      <c r="S81" s="24">
        <v>2408.8999938964839</v>
      </c>
      <c r="T81" s="24">
        <v>2408.8999938964839</v>
      </c>
      <c r="U81" s="24">
        <v>2408.8999938964839</v>
      </c>
      <c r="V81" s="24">
        <v>2408.8999938964839</v>
      </c>
      <c r="W81" s="24">
        <v>2408.8999938964839</v>
      </c>
      <c r="X81" s="24">
        <v>2408.8999938964839</v>
      </c>
      <c r="Y81" s="24">
        <v>2408.8999938964839</v>
      </c>
      <c r="Z81" s="24">
        <v>2408.8999938964839</v>
      </c>
      <c r="AA81" s="24">
        <v>2408.8999938964839</v>
      </c>
      <c r="AB81" s="24">
        <v>2408.8999938964839</v>
      </c>
      <c r="AC81" s="24">
        <v>2408.8999938964839</v>
      </c>
      <c r="AD81" s="24">
        <v>2408.8999938964839</v>
      </c>
      <c r="AE81" s="24">
        <v>2408.8999938964839</v>
      </c>
    </row>
    <row r="82" spans="1:35" s="27" customFormat="1" x14ac:dyDescent="0.35">
      <c r="A82" s="28" t="s">
        <v>134</v>
      </c>
      <c r="B82" s="28" t="s">
        <v>69</v>
      </c>
      <c r="C82" s="24">
        <v>567.74999237060501</v>
      </c>
      <c r="D82" s="24">
        <v>567.74999237060501</v>
      </c>
      <c r="E82" s="24">
        <v>709.40563237060496</v>
      </c>
      <c r="F82" s="24">
        <v>851.06167237060401</v>
      </c>
      <c r="G82" s="24">
        <v>992.45388992545509</v>
      </c>
      <c r="H82" s="24">
        <v>1129.6092917804451</v>
      </c>
      <c r="I82" s="24">
        <v>1266.7649524406852</v>
      </c>
      <c r="J82" s="24">
        <v>1403.920372738995</v>
      </c>
      <c r="K82" s="24">
        <v>1541.0757934451551</v>
      </c>
      <c r="L82" s="24">
        <v>1682.4034242567352</v>
      </c>
      <c r="M82" s="24">
        <v>1824.2071823706049</v>
      </c>
      <c r="N82" s="24">
        <v>1966.774862370605</v>
      </c>
      <c r="O82" s="24">
        <v>2109.3429023706049</v>
      </c>
      <c r="P82" s="24">
        <v>2251.9105923706052</v>
      </c>
      <c r="Q82" s="24">
        <v>2394.4783323706042</v>
      </c>
      <c r="R82" s="24">
        <v>2537.0462923706054</v>
      </c>
      <c r="S82" s="24">
        <v>2679.6140355571451</v>
      </c>
      <c r="T82" s="24">
        <v>2822.3424629706051</v>
      </c>
      <c r="U82" s="24">
        <v>2970.0781631375394</v>
      </c>
      <c r="V82" s="24">
        <v>3117.8134948092852</v>
      </c>
      <c r="W82" s="24">
        <v>3117.8134948296051</v>
      </c>
      <c r="X82" s="24">
        <v>3117.813494853925</v>
      </c>
      <c r="Y82" s="24">
        <v>3117.8134948727052</v>
      </c>
      <c r="Z82" s="24">
        <v>2969.4135009948609</v>
      </c>
      <c r="AA82" s="24">
        <v>2969.4135010224809</v>
      </c>
      <c r="AB82" s="24">
        <v>2969.4135010576106</v>
      </c>
      <c r="AC82" s="24">
        <v>2969.4135011012008</v>
      </c>
      <c r="AD82" s="24">
        <v>2969.4135011484409</v>
      </c>
      <c r="AE82" s="24">
        <v>2969.4135011929507</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1.05134364E-4</v>
      </c>
      <c r="AD84" s="24">
        <v>1.2085491499999999E-4</v>
      </c>
      <c r="AE84" s="24">
        <v>1.21059539999999E-4</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c r="AF85" s="12"/>
      <c r="AG85" s="12"/>
      <c r="AH85" s="12"/>
      <c r="AI85" s="12"/>
    </row>
    <row r="86" spans="1:35" s="27" customFormat="1" x14ac:dyDescent="0.35">
      <c r="A86" s="28" t="s">
        <v>134</v>
      </c>
      <c r="B86" s="28" t="s">
        <v>56</v>
      </c>
      <c r="C86" s="24">
        <v>2.1740000396966863</v>
      </c>
      <c r="D86" s="24">
        <v>3.2749999761581319</v>
      </c>
      <c r="E86" s="24">
        <v>4.7509998083114606</v>
      </c>
      <c r="F86" s="24">
        <v>6.691999852657311</v>
      </c>
      <c r="G86" s="24">
        <v>9.221999704837792</v>
      </c>
      <c r="H86" s="24">
        <v>12.637000381946548</v>
      </c>
      <c r="I86" s="24">
        <v>17.057999610900829</v>
      </c>
      <c r="J86" s="24">
        <v>22.751000881195029</v>
      </c>
      <c r="K86" s="24">
        <v>29.514999151229851</v>
      </c>
      <c r="L86" s="24">
        <v>35.278000831603983</v>
      </c>
      <c r="M86" s="24">
        <v>41.516000509261993</v>
      </c>
      <c r="N86" s="24">
        <v>48.286999940872185</v>
      </c>
      <c r="O86" s="24">
        <v>55.645000934600759</v>
      </c>
      <c r="P86" s="24">
        <v>63.485001564025787</v>
      </c>
      <c r="Q86" s="24">
        <v>71.629003524780217</v>
      </c>
      <c r="R86" s="24">
        <v>76.46900177001946</v>
      </c>
      <c r="S86" s="24">
        <v>81.473001956939669</v>
      </c>
      <c r="T86" s="24">
        <v>86.616000652313147</v>
      </c>
      <c r="U86" s="24">
        <v>91.923000335693359</v>
      </c>
      <c r="V86" s="24">
        <v>97.40099811553948</v>
      </c>
      <c r="W86" s="24">
        <v>103.00500202178952</v>
      </c>
      <c r="X86" s="24">
        <v>108.75299644470215</v>
      </c>
      <c r="Y86" s="24">
        <v>114.6870031356804</v>
      </c>
      <c r="Z86" s="24">
        <v>120.7930030822745</v>
      </c>
      <c r="AA86" s="24">
        <v>127.05599975585901</v>
      </c>
      <c r="AB86" s="24">
        <v>133.484001159667</v>
      </c>
      <c r="AC86" s="24">
        <v>140.06100368499659</v>
      </c>
      <c r="AD86" s="24">
        <v>146.76200008392291</v>
      </c>
      <c r="AE86" s="24">
        <v>153.60300350189169</v>
      </c>
      <c r="AF86" s="12"/>
      <c r="AG86" s="12"/>
      <c r="AH86" s="12"/>
      <c r="AI86" s="12"/>
    </row>
    <row r="87" spans="1:35" s="27" customFormat="1" x14ac:dyDescent="0.35">
      <c r="A87" s="31" t="s">
        <v>138</v>
      </c>
      <c r="B87" s="31"/>
      <c r="C87" s="32">
        <v>3362.6499862670889</v>
      </c>
      <c r="D87" s="32">
        <v>3362.6499862670889</v>
      </c>
      <c r="E87" s="32">
        <v>3504.3056262670889</v>
      </c>
      <c r="F87" s="32">
        <v>3645.9616662670878</v>
      </c>
      <c r="G87" s="32">
        <v>3787.3538838219392</v>
      </c>
      <c r="H87" s="32">
        <v>3924.5092856769288</v>
      </c>
      <c r="I87" s="32">
        <v>4061.6649463371691</v>
      </c>
      <c r="J87" s="32">
        <v>4198.8203666354784</v>
      </c>
      <c r="K87" s="32">
        <v>4335.9757873416393</v>
      </c>
      <c r="L87" s="32">
        <v>4477.3034181532194</v>
      </c>
      <c r="M87" s="32">
        <v>4619.107176267089</v>
      </c>
      <c r="N87" s="32">
        <v>4761.6748562670891</v>
      </c>
      <c r="O87" s="32">
        <v>4904.2428962670892</v>
      </c>
      <c r="P87" s="32">
        <v>5046.8105862670891</v>
      </c>
      <c r="Q87" s="32">
        <v>5189.3783262670877</v>
      </c>
      <c r="R87" s="32">
        <v>5331.9462862670898</v>
      </c>
      <c r="S87" s="32">
        <v>5474.5140294536286</v>
      </c>
      <c r="T87" s="32">
        <v>5617.2424568670885</v>
      </c>
      <c r="U87" s="32">
        <v>5764.9781570340238</v>
      </c>
      <c r="V87" s="32">
        <v>5792.7134887057691</v>
      </c>
      <c r="W87" s="32">
        <v>5792.7134887260891</v>
      </c>
      <c r="X87" s="32">
        <v>5792.7134887504089</v>
      </c>
      <c r="Y87" s="32">
        <v>5792.7134887691891</v>
      </c>
      <c r="Z87" s="32">
        <v>5644.3134948913448</v>
      </c>
      <c r="AA87" s="32">
        <v>5644.3134949189644</v>
      </c>
      <c r="AB87" s="32">
        <v>5644.3134949540945</v>
      </c>
      <c r="AC87" s="32">
        <v>5644.3134949976848</v>
      </c>
      <c r="AD87" s="32">
        <v>5644.3134950449248</v>
      </c>
      <c r="AE87" s="32">
        <v>5644.3134950894346</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600.32999992370605</v>
      </c>
      <c r="L92" s="24">
        <v>570.32999992370605</v>
      </c>
      <c r="M92" s="24">
        <v>570.32999992370605</v>
      </c>
      <c r="N92" s="24">
        <v>570.32999992370605</v>
      </c>
      <c r="O92" s="24">
        <v>515</v>
      </c>
      <c r="P92" s="24">
        <v>490</v>
      </c>
      <c r="Q92" s="24">
        <v>490</v>
      </c>
      <c r="R92" s="24">
        <v>490</v>
      </c>
      <c r="S92" s="24">
        <v>490.00081669440999</v>
      </c>
      <c r="T92" s="24">
        <v>490.00081774320597</v>
      </c>
      <c r="U92" s="24">
        <v>490.00103242649004</v>
      </c>
      <c r="V92" s="24">
        <v>470.00103440476994</v>
      </c>
      <c r="W92" s="24">
        <v>450.00704781570005</v>
      </c>
      <c r="X92" s="24">
        <v>150.00705987142999</v>
      </c>
      <c r="Y92" s="24">
        <v>150.00706072193</v>
      </c>
      <c r="Z92" s="24">
        <v>255.32856830392998</v>
      </c>
      <c r="AA92" s="24">
        <v>255.32857255451</v>
      </c>
      <c r="AB92" s="24">
        <v>436.45074412126598</v>
      </c>
      <c r="AC92" s="24">
        <v>436.450846853624</v>
      </c>
      <c r="AD92" s="24">
        <v>436.45113341278494</v>
      </c>
      <c r="AE92" s="24">
        <v>436.45101213216998</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5369.9998999999998</v>
      </c>
      <c r="L93" s="24">
        <v>5369.9998999999998</v>
      </c>
      <c r="M93" s="24">
        <v>5369.9998999999998</v>
      </c>
      <c r="N93" s="24">
        <v>5369.9998999999998</v>
      </c>
      <c r="O93" s="24">
        <v>5370.0000206130544</v>
      </c>
      <c r="P93" s="24">
        <v>5370.0000207481298</v>
      </c>
      <c r="Q93" s="24">
        <v>5370.0000212226096</v>
      </c>
      <c r="R93" s="24">
        <v>5370.0000216224698</v>
      </c>
      <c r="S93" s="24">
        <v>6310.9897812206</v>
      </c>
      <c r="T93" s="24">
        <v>6310.9897815668701</v>
      </c>
      <c r="U93" s="24">
        <v>6310.9900614592498</v>
      </c>
      <c r="V93" s="24">
        <v>6310.99006165432</v>
      </c>
      <c r="W93" s="24">
        <v>6526.29950738764</v>
      </c>
      <c r="X93" s="24">
        <v>7385.2973076355602</v>
      </c>
      <c r="Y93" s="24">
        <v>7385.2973077304996</v>
      </c>
      <c r="Z93" s="24">
        <v>7385.2974292926201</v>
      </c>
      <c r="AA93" s="24">
        <v>7385.2974295956801</v>
      </c>
      <c r="AB93" s="24">
        <v>8564.6280299591963</v>
      </c>
      <c r="AC93" s="24">
        <v>8564.62803034633</v>
      </c>
      <c r="AD93" s="24">
        <v>9241.2733819812347</v>
      </c>
      <c r="AE93" s="24">
        <v>9241.2733822617483</v>
      </c>
    </row>
    <row r="94" spans="1:35" x14ac:dyDescent="0.35">
      <c r="A94" s="28" t="s">
        <v>40</v>
      </c>
      <c r="B94" s="28" t="s">
        <v>76</v>
      </c>
      <c r="C94" s="24">
        <v>86.530999436974355</v>
      </c>
      <c r="D94" s="24">
        <v>212.47799813747366</v>
      </c>
      <c r="E94" s="24">
        <v>422.08000028133256</v>
      </c>
      <c r="F94" s="24">
        <v>710.88098949193795</v>
      </c>
      <c r="G94" s="24">
        <v>1092.0589862465843</v>
      </c>
      <c r="H94" s="24">
        <v>1530.3139966130238</v>
      </c>
      <c r="I94" s="24">
        <v>2056.2020196914632</v>
      </c>
      <c r="J94" s="24">
        <v>2653.4510054588295</v>
      </c>
      <c r="K94" s="24">
        <v>3326.2560155391639</v>
      </c>
      <c r="L94" s="24">
        <v>3835.3649988174384</v>
      </c>
      <c r="M94" s="24">
        <v>4409.5619447231147</v>
      </c>
      <c r="N94" s="24">
        <v>5038.9190037250401</v>
      </c>
      <c r="O94" s="24">
        <v>5723.1939969062714</v>
      </c>
      <c r="P94" s="24">
        <v>6362.1370782851982</v>
      </c>
      <c r="Q94" s="24">
        <v>7028.8680858611979</v>
      </c>
      <c r="R94" s="24">
        <v>7398.2730484008653</v>
      </c>
      <c r="S94" s="24">
        <v>7780.5079445838801</v>
      </c>
      <c r="T94" s="24">
        <v>8173.1058993339393</v>
      </c>
      <c r="U94" s="24">
        <v>8577.2820091247449</v>
      </c>
      <c r="V94" s="24">
        <v>8995.4019289016651</v>
      </c>
      <c r="W94" s="24">
        <v>9423.6349153518622</v>
      </c>
      <c r="X94" s="24">
        <v>9861.3990535736011</v>
      </c>
      <c r="Y94" s="24">
        <v>10313.446173667895</v>
      </c>
      <c r="Z94" s="24">
        <v>10780.429218292229</v>
      </c>
      <c r="AA94" s="24">
        <v>11257.703903198235</v>
      </c>
      <c r="AB94" s="24">
        <v>11749.378868103018</v>
      </c>
      <c r="AC94" s="24">
        <v>12256.289855003346</v>
      </c>
      <c r="AD94" s="24">
        <v>12769.824881553643</v>
      </c>
      <c r="AE94" s="24">
        <v>13296.024954795826</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1.5262144999999999E-4</v>
      </c>
      <c r="V97" s="24">
        <v>1.5291065E-4</v>
      </c>
      <c r="W97" s="24">
        <v>3.9736309999999903E-4</v>
      </c>
      <c r="X97" s="24">
        <v>3.97064569999999E-4</v>
      </c>
      <c r="Y97" s="24">
        <v>3.9734293000000004E-4</v>
      </c>
      <c r="Z97" s="24">
        <v>4.1118017E-4</v>
      </c>
      <c r="AA97" s="24">
        <v>4.1145293E-4</v>
      </c>
      <c r="AB97" s="24">
        <v>4.1067664599999998E-4</v>
      </c>
      <c r="AC97" s="24">
        <v>4.0873945999999901E-4</v>
      </c>
      <c r="AD97" s="24">
        <v>5.3215523000000003E-4</v>
      </c>
      <c r="AE97" s="24">
        <v>4.5229743000000001E-4</v>
      </c>
    </row>
    <row r="98" spans="1:31" x14ac:dyDescent="0.35">
      <c r="A98" s="28" t="s">
        <v>130</v>
      </c>
      <c r="B98" s="28" t="s">
        <v>72</v>
      </c>
      <c r="C98" s="24">
        <v>840</v>
      </c>
      <c r="D98" s="24">
        <v>840</v>
      </c>
      <c r="E98" s="24">
        <v>840</v>
      </c>
      <c r="F98" s="24">
        <v>840</v>
      </c>
      <c r="G98" s="24">
        <v>2880</v>
      </c>
      <c r="H98" s="24">
        <v>2880</v>
      </c>
      <c r="I98" s="24">
        <v>2880</v>
      </c>
      <c r="J98" s="24">
        <v>2880</v>
      </c>
      <c r="K98" s="24">
        <v>4879.9998999999998</v>
      </c>
      <c r="L98" s="24">
        <v>4879.9998999999998</v>
      </c>
      <c r="M98" s="24">
        <v>4879.9998999999998</v>
      </c>
      <c r="N98" s="24">
        <v>4879.9998999999998</v>
      </c>
      <c r="O98" s="24">
        <v>4879.9998999999998</v>
      </c>
      <c r="P98" s="24">
        <v>4879.9998999999998</v>
      </c>
      <c r="Q98" s="24">
        <v>4879.9998999999998</v>
      </c>
      <c r="R98" s="24">
        <v>4879.9998999999998</v>
      </c>
      <c r="S98" s="24">
        <v>4879.9998999999998</v>
      </c>
      <c r="T98" s="24">
        <v>4879.9998999999998</v>
      </c>
      <c r="U98" s="24">
        <v>4880.0000175835803</v>
      </c>
      <c r="V98" s="24">
        <v>4880.0000176815201</v>
      </c>
      <c r="W98" s="24">
        <v>4880.00006138764</v>
      </c>
      <c r="X98" s="24">
        <v>4880.0000616355601</v>
      </c>
      <c r="Y98" s="24">
        <v>4880.0000617304995</v>
      </c>
      <c r="Z98" s="24">
        <v>4880.0000622836305</v>
      </c>
      <c r="AA98" s="24">
        <v>4880.0000624668801</v>
      </c>
      <c r="AB98" s="24">
        <v>4880.0000627313902</v>
      </c>
      <c r="AC98" s="24">
        <v>4880.0000629671795</v>
      </c>
      <c r="AD98" s="24">
        <v>4880.0000642819396</v>
      </c>
      <c r="AE98" s="24">
        <v>4880.0000644544498</v>
      </c>
    </row>
    <row r="99" spans="1:31" x14ac:dyDescent="0.35">
      <c r="A99" s="28" t="s">
        <v>130</v>
      </c>
      <c r="B99" s="28" t="s">
        <v>76</v>
      </c>
      <c r="C99" s="24">
        <v>30.446999073028561</v>
      </c>
      <c r="D99" s="24">
        <v>71.710999488830396</v>
      </c>
      <c r="E99" s="24">
        <v>130.26999664306541</v>
      </c>
      <c r="F99" s="24">
        <v>212.05199813842762</v>
      </c>
      <c r="G99" s="24">
        <v>324.24499130248932</v>
      </c>
      <c r="H99" s="24">
        <v>448.4980010986319</v>
      </c>
      <c r="I99" s="24">
        <v>597.43599700927598</v>
      </c>
      <c r="J99" s="24">
        <v>773.87902832031205</v>
      </c>
      <c r="K99" s="24">
        <v>981.44902038574105</v>
      </c>
      <c r="L99" s="24">
        <v>1142.609985351562</v>
      </c>
      <c r="M99" s="24">
        <v>1324.166015624995</v>
      </c>
      <c r="N99" s="24">
        <v>1522.276062011716</v>
      </c>
      <c r="O99" s="24">
        <v>1738.337951660151</v>
      </c>
      <c r="P99" s="24">
        <v>1943.716033935541</v>
      </c>
      <c r="Q99" s="24">
        <v>2158.800018310546</v>
      </c>
      <c r="R99" s="24">
        <v>2279.3790283203098</v>
      </c>
      <c r="S99" s="24">
        <v>2405.0519714355441</v>
      </c>
      <c r="T99" s="24">
        <v>2533.801879882807</v>
      </c>
      <c r="U99" s="24">
        <v>2666.9820861816352</v>
      </c>
      <c r="V99" s="24">
        <v>2804.597869873046</v>
      </c>
      <c r="W99" s="24">
        <v>2945.1170043945313</v>
      </c>
      <c r="X99" s="24">
        <v>3088.9769897460928</v>
      </c>
      <c r="Y99" s="24">
        <v>3237.890014648432</v>
      </c>
      <c r="Z99" s="24">
        <v>3391.4570922851508</v>
      </c>
      <c r="AA99" s="24">
        <v>3548.962036132807</v>
      </c>
      <c r="AB99" s="24">
        <v>3710.465942382812</v>
      </c>
      <c r="AC99" s="24">
        <v>3876.9600219726508</v>
      </c>
      <c r="AD99" s="24">
        <v>4046.070922851557</v>
      </c>
      <c r="AE99" s="24">
        <v>4218.4269409179678</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v>
      </c>
      <c r="O102" s="24">
        <v>20</v>
      </c>
      <c r="P102" s="24">
        <v>20</v>
      </c>
      <c r="Q102" s="24">
        <v>20</v>
      </c>
      <c r="R102" s="24">
        <v>20</v>
      </c>
      <c r="S102" s="24">
        <v>20.000536057800002</v>
      </c>
      <c r="T102" s="24">
        <v>20.000536242100001</v>
      </c>
      <c r="U102" s="24">
        <v>20.0005365576</v>
      </c>
      <c r="V102" s="24">
        <v>5.3704230000000005E-4</v>
      </c>
      <c r="W102" s="24">
        <v>1.8741926E-3</v>
      </c>
      <c r="X102" s="24">
        <v>1.8863453999999999E-3</v>
      </c>
      <c r="Y102" s="24">
        <v>1.8864445000000001E-3</v>
      </c>
      <c r="Z102" s="24">
        <v>44.033783</v>
      </c>
      <c r="AA102" s="24">
        <v>44.033783</v>
      </c>
      <c r="AB102" s="24">
        <v>225.15595999999999</v>
      </c>
      <c r="AC102" s="24">
        <v>225.15595999999999</v>
      </c>
      <c r="AD102" s="24">
        <v>225.15595999999999</v>
      </c>
      <c r="AE102" s="24">
        <v>225.15593999999999</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490.000120613055</v>
      </c>
      <c r="P103" s="24">
        <v>490.00012074812997</v>
      </c>
      <c r="Q103" s="24">
        <v>490.00012122261001</v>
      </c>
      <c r="R103" s="24">
        <v>490.00012162246998</v>
      </c>
      <c r="S103" s="24">
        <v>1430.9895999999999</v>
      </c>
      <c r="T103" s="24">
        <v>1430.9895999999999</v>
      </c>
      <c r="U103" s="24">
        <v>1430.9895999999999</v>
      </c>
      <c r="V103" s="24">
        <v>1430.9895999999999</v>
      </c>
      <c r="W103" s="24">
        <v>1551.6715999999999</v>
      </c>
      <c r="X103" s="24">
        <v>2410.6693999999998</v>
      </c>
      <c r="Y103" s="24">
        <v>2410.6693999999998</v>
      </c>
      <c r="Z103" s="24">
        <v>2410.6693999999998</v>
      </c>
      <c r="AA103" s="24">
        <v>2410.6693999999998</v>
      </c>
      <c r="AB103" s="24">
        <v>3590</v>
      </c>
      <c r="AC103" s="24">
        <v>3590</v>
      </c>
      <c r="AD103" s="24">
        <v>3590</v>
      </c>
      <c r="AE103" s="24">
        <v>3590</v>
      </c>
    </row>
    <row r="104" spans="1:31" x14ac:dyDescent="0.35">
      <c r="A104" s="28" t="s">
        <v>131</v>
      </c>
      <c r="B104" s="28" t="s">
        <v>76</v>
      </c>
      <c r="C104" s="24">
        <v>17.09200024604791</v>
      </c>
      <c r="D104" s="24">
        <v>49.567000389099064</v>
      </c>
      <c r="E104" s="24">
        <v>96.139000892639004</v>
      </c>
      <c r="F104" s="24">
        <v>162.61599349975521</v>
      </c>
      <c r="G104" s="24">
        <v>256.3500022888179</v>
      </c>
      <c r="H104" s="24">
        <v>359.9129867553707</v>
      </c>
      <c r="I104" s="24">
        <v>485.03900909423749</v>
      </c>
      <c r="J104" s="24">
        <v>636.84997558593727</v>
      </c>
      <c r="K104" s="24">
        <v>815.00202178954999</v>
      </c>
      <c r="L104" s="24">
        <v>952.3109893798819</v>
      </c>
      <c r="M104" s="24">
        <v>1107.867980957031</v>
      </c>
      <c r="N104" s="24">
        <v>1278.661972045893</v>
      </c>
      <c r="O104" s="24">
        <v>1465.361022949216</v>
      </c>
      <c r="P104" s="24">
        <v>1636.0760040283151</v>
      </c>
      <c r="Q104" s="24">
        <v>1814.3260192871089</v>
      </c>
      <c r="R104" s="24">
        <v>1909.67797851562</v>
      </c>
      <c r="S104" s="24">
        <v>2008.6499633789031</v>
      </c>
      <c r="T104" s="24">
        <v>2110.6380310058512</v>
      </c>
      <c r="U104" s="24">
        <v>2215.4889526367128</v>
      </c>
      <c r="V104" s="24">
        <v>2324.4519653320258</v>
      </c>
      <c r="W104" s="24">
        <v>2436.3619995117128</v>
      </c>
      <c r="X104" s="24">
        <v>2550.2279357910102</v>
      </c>
      <c r="Y104" s="24">
        <v>2667.8850402832031</v>
      </c>
      <c r="Z104" s="24">
        <v>2790.0220031738281</v>
      </c>
      <c r="AA104" s="24">
        <v>2914.513885498046</v>
      </c>
      <c r="AB104" s="24">
        <v>3043.4850158691402</v>
      </c>
      <c r="AC104" s="24">
        <v>3176.6869506835928</v>
      </c>
      <c r="AD104" s="24">
        <v>3311.31298828125</v>
      </c>
      <c r="AE104" s="24">
        <v>3449.84204101562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v>
      </c>
      <c r="R107" s="24">
        <v>320</v>
      </c>
      <c r="S107" s="24">
        <v>320.00011594172997</v>
      </c>
      <c r="T107" s="24">
        <v>320.00011632620601</v>
      </c>
      <c r="U107" s="24">
        <v>320.00015140123003</v>
      </c>
      <c r="V107" s="24">
        <v>320.00015189023998</v>
      </c>
      <c r="W107" s="24">
        <v>300.00039002540001</v>
      </c>
      <c r="X107" s="24">
        <v>3.8997685999999997E-4</v>
      </c>
      <c r="Y107" s="24">
        <v>3.9012550000000002E-4</v>
      </c>
      <c r="Z107" s="24">
        <v>3.9112376E-4</v>
      </c>
      <c r="AA107" s="24">
        <v>3.9110157999999902E-4</v>
      </c>
      <c r="AB107" s="24">
        <v>3.9044462000000001E-4</v>
      </c>
      <c r="AC107" s="24">
        <v>3.8997979999999999E-4</v>
      </c>
      <c r="AD107" s="24">
        <v>5.3740264000000002E-4</v>
      </c>
      <c r="AE107" s="24">
        <v>5.2677520000000001E-4</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2.8122059999999998E-4</v>
      </c>
      <c r="T108" s="24">
        <v>2.8156687000000001E-4</v>
      </c>
      <c r="U108" s="24">
        <v>4.4387567000000002E-4</v>
      </c>
      <c r="V108" s="24">
        <v>4.439728E-4</v>
      </c>
      <c r="W108" s="24">
        <v>94.627845999999906</v>
      </c>
      <c r="X108" s="24">
        <v>94.627845999999906</v>
      </c>
      <c r="Y108" s="24">
        <v>94.627845999999906</v>
      </c>
      <c r="Z108" s="24">
        <v>94.627849999999995</v>
      </c>
      <c r="AA108" s="24">
        <v>94.627849999999995</v>
      </c>
      <c r="AB108" s="24">
        <v>94.627849999999995</v>
      </c>
      <c r="AC108" s="24">
        <v>94.627849999999995</v>
      </c>
      <c r="AD108" s="24">
        <v>771.27319999999997</v>
      </c>
      <c r="AE108" s="24">
        <v>771.27319999999997</v>
      </c>
    </row>
    <row r="109" spans="1:31" x14ac:dyDescent="0.35">
      <c r="A109" s="28" t="s">
        <v>132</v>
      </c>
      <c r="B109" s="28" t="s">
        <v>76</v>
      </c>
      <c r="C109" s="24">
        <v>19.398999691009472</v>
      </c>
      <c r="D109" s="24">
        <v>55.107998847961298</v>
      </c>
      <c r="E109" s="24">
        <v>137.0940017700193</v>
      </c>
      <c r="F109" s="24">
        <v>247.13699722289971</v>
      </c>
      <c r="G109" s="24">
        <v>385.64799118041964</v>
      </c>
      <c r="H109" s="24">
        <v>555.84000396728516</v>
      </c>
      <c r="I109" s="24">
        <v>760.00401306152207</v>
      </c>
      <c r="J109" s="24">
        <v>973.49600219726506</v>
      </c>
      <c r="K109" s="24">
        <v>1197.185974121091</v>
      </c>
      <c r="L109" s="24">
        <v>1363.0530090331999</v>
      </c>
      <c r="M109" s="24">
        <v>1550.2229614257731</v>
      </c>
      <c r="N109" s="24">
        <v>1756.0929870605439</v>
      </c>
      <c r="O109" s="24">
        <v>1978.3990173339839</v>
      </c>
      <c r="P109" s="24">
        <v>2185.6470336913981</v>
      </c>
      <c r="Q109" s="24">
        <v>2401.2230529785102</v>
      </c>
      <c r="R109" s="24">
        <v>2521.42504882812</v>
      </c>
      <c r="S109" s="24">
        <v>2644.5459899902289</v>
      </c>
      <c r="T109" s="24">
        <v>2771.0769958496089</v>
      </c>
      <c r="U109" s="24">
        <v>2900.6179809570313</v>
      </c>
      <c r="V109" s="24">
        <v>3034.5971069335928</v>
      </c>
      <c r="W109" s="24">
        <v>3171.903930664062</v>
      </c>
      <c r="X109" s="24">
        <v>3312.692138671875</v>
      </c>
      <c r="Y109" s="24">
        <v>3457.7070922851508</v>
      </c>
      <c r="Z109" s="24">
        <v>3607.5651245117178</v>
      </c>
      <c r="AA109" s="24">
        <v>3760.1849975585928</v>
      </c>
      <c r="AB109" s="24">
        <v>3917.7499389648378</v>
      </c>
      <c r="AC109" s="24">
        <v>4079.9078979492178</v>
      </c>
      <c r="AD109" s="24">
        <v>4243.9979858398428</v>
      </c>
      <c r="AE109" s="24">
        <v>4412.455932617182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v>
      </c>
      <c r="R112" s="24">
        <v>150</v>
      </c>
      <c r="S112" s="24">
        <v>150.00016469488</v>
      </c>
      <c r="T112" s="24">
        <v>150.00016517489999</v>
      </c>
      <c r="U112" s="24">
        <v>150.00019184620999</v>
      </c>
      <c r="V112" s="24">
        <v>150.00019256158001</v>
      </c>
      <c r="W112" s="24">
        <v>150.00438623459999</v>
      </c>
      <c r="X112" s="24">
        <v>150.00438648459999</v>
      </c>
      <c r="Y112" s="24">
        <v>150.00438680900001</v>
      </c>
      <c r="Z112" s="24">
        <v>211.293983</v>
      </c>
      <c r="AA112" s="24">
        <v>211.29398700000002</v>
      </c>
      <c r="AB112" s="24">
        <v>211.293983</v>
      </c>
      <c r="AC112" s="24">
        <v>211.293983</v>
      </c>
      <c r="AD112" s="24">
        <v>211.293983</v>
      </c>
      <c r="AE112" s="24">
        <v>211.293972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1.17008989999999E-4</v>
      </c>
      <c r="AA113" s="24">
        <v>1.171288E-4</v>
      </c>
      <c r="AB113" s="24">
        <v>1.17227806E-4</v>
      </c>
      <c r="AC113" s="24">
        <v>1.1737915E-4</v>
      </c>
      <c r="AD113" s="24">
        <v>1.17699296E-4</v>
      </c>
      <c r="AE113" s="24">
        <v>1.178073E-4</v>
      </c>
    </row>
    <row r="114" spans="1:31" x14ac:dyDescent="0.35">
      <c r="A114" s="28" t="s">
        <v>133</v>
      </c>
      <c r="B114" s="28" t="s">
        <v>76</v>
      </c>
      <c r="C114" s="24">
        <v>17.419000387191712</v>
      </c>
      <c r="D114" s="24">
        <v>32.816999435424762</v>
      </c>
      <c r="E114" s="24">
        <v>53.826001167297335</v>
      </c>
      <c r="F114" s="24">
        <v>82.3840007781981</v>
      </c>
      <c r="G114" s="24">
        <v>116.5940017700195</v>
      </c>
      <c r="H114" s="24">
        <v>153.4260044097895</v>
      </c>
      <c r="I114" s="24">
        <v>196.66500091552678</v>
      </c>
      <c r="J114" s="24">
        <v>246.47499847412018</v>
      </c>
      <c r="K114" s="24">
        <v>303.10400009155182</v>
      </c>
      <c r="L114" s="24">
        <v>342.11301422119072</v>
      </c>
      <c r="M114" s="24">
        <v>385.78898620605412</v>
      </c>
      <c r="N114" s="24">
        <v>433.60098266601506</v>
      </c>
      <c r="O114" s="24">
        <v>485.45100402831986</v>
      </c>
      <c r="P114" s="24">
        <v>533.21300506591774</v>
      </c>
      <c r="Q114" s="24">
        <v>582.889991760253</v>
      </c>
      <c r="R114" s="24">
        <v>611.32199096679597</v>
      </c>
      <c r="S114" s="24">
        <v>640.78701782226392</v>
      </c>
      <c r="T114" s="24">
        <v>670.97299194335903</v>
      </c>
      <c r="U114" s="24">
        <v>702.26998901367097</v>
      </c>
      <c r="V114" s="24">
        <v>734.35398864746003</v>
      </c>
      <c r="W114" s="24">
        <v>767.24697875976506</v>
      </c>
      <c r="X114" s="24">
        <v>800.74899291992097</v>
      </c>
      <c r="Y114" s="24">
        <v>835.27702331542798</v>
      </c>
      <c r="Z114" s="24">
        <v>870.59199523925702</v>
      </c>
      <c r="AA114" s="24">
        <v>906.98698425292901</v>
      </c>
      <c r="AB114" s="24">
        <v>944.19396972656205</v>
      </c>
      <c r="AC114" s="24">
        <v>982.67398071288892</v>
      </c>
      <c r="AD114" s="24">
        <v>1021.6809844970701</v>
      </c>
      <c r="AE114" s="24">
        <v>1061.6970367431632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1.05134364E-4</v>
      </c>
      <c r="AD117" s="24">
        <v>1.2085491499999999E-4</v>
      </c>
      <c r="AE117" s="24">
        <v>1.21059539999999E-4</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2.1740000396966863</v>
      </c>
      <c r="D119" s="24">
        <v>3.2749999761581319</v>
      </c>
      <c r="E119" s="24">
        <v>4.7509998083114606</v>
      </c>
      <c r="F119" s="24">
        <v>6.691999852657311</v>
      </c>
      <c r="G119" s="24">
        <v>9.221999704837792</v>
      </c>
      <c r="H119" s="24">
        <v>12.637000381946548</v>
      </c>
      <c r="I119" s="24">
        <v>17.057999610900829</v>
      </c>
      <c r="J119" s="24">
        <v>22.751000881195029</v>
      </c>
      <c r="K119" s="24">
        <v>29.514999151229851</v>
      </c>
      <c r="L119" s="24">
        <v>35.278000831603983</v>
      </c>
      <c r="M119" s="24">
        <v>41.516000509261993</v>
      </c>
      <c r="N119" s="24">
        <v>48.286999940872185</v>
      </c>
      <c r="O119" s="24">
        <v>55.645000934600759</v>
      </c>
      <c r="P119" s="24">
        <v>63.485001564025787</v>
      </c>
      <c r="Q119" s="24">
        <v>71.629003524780217</v>
      </c>
      <c r="R119" s="24">
        <v>76.46900177001946</v>
      </c>
      <c r="S119" s="24">
        <v>81.473001956939669</v>
      </c>
      <c r="T119" s="24">
        <v>86.616000652313147</v>
      </c>
      <c r="U119" s="24">
        <v>91.923000335693359</v>
      </c>
      <c r="V119" s="24">
        <v>97.40099811553948</v>
      </c>
      <c r="W119" s="24">
        <v>103.00500202178952</v>
      </c>
      <c r="X119" s="24">
        <v>108.75299644470215</v>
      </c>
      <c r="Y119" s="24">
        <v>114.6870031356804</v>
      </c>
      <c r="Z119" s="24">
        <v>120.7930030822745</v>
      </c>
      <c r="AA119" s="24">
        <v>127.05599975585901</v>
      </c>
      <c r="AB119" s="24">
        <v>133.484001159667</v>
      </c>
      <c r="AC119" s="24">
        <v>140.06100368499659</v>
      </c>
      <c r="AD119" s="24">
        <v>146.76200008392291</v>
      </c>
      <c r="AE119" s="24">
        <v>153.60300350189169</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13524.624773025496</v>
      </c>
      <c r="D124" s="24">
        <v>15108.410192489611</v>
      </c>
      <c r="E124" s="24">
        <v>16782.602397918701</v>
      </c>
      <c r="F124" s="24">
        <v>18599.012340545651</v>
      </c>
      <c r="G124" s="24">
        <v>20649.213966369629</v>
      </c>
      <c r="H124" s="24">
        <v>22515.869251251217</v>
      </c>
      <c r="I124" s="24">
        <v>24468.513280868523</v>
      </c>
      <c r="J124" s="24">
        <v>26425.487957000718</v>
      </c>
      <c r="K124" s="24">
        <v>28217.891624450676</v>
      </c>
      <c r="L124" s="24">
        <v>29838.387657165509</v>
      </c>
      <c r="M124" s="24">
        <v>31741.527191162095</v>
      </c>
      <c r="N124" s="24">
        <v>33782.126770019509</v>
      </c>
      <c r="O124" s="24">
        <v>35587.953437805154</v>
      </c>
      <c r="P124" s="24">
        <v>37062.410919189424</v>
      </c>
      <c r="Q124" s="24">
        <v>38679.183616638169</v>
      </c>
      <c r="R124" s="24">
        <v>39995.650947570786</v>
      </c>
      <c r="S124" s="24">
        <v>41752.251197814927</v>
      </c>
      <c r="T124" s="24">
        <v>42998.636215209961</v>
      </c>
      <c r="U124" s="24">
        <v>44363.619415283196</v>
      </c>
      <c r="V124" s="24">
        <v>45809.289123535142</v>
      </c>
      <c r="W124" s="24">
        <v>47081.45175170897</v>
      </c>
      <c r="X124" s="24">
        <v>48494.936981201157</v>
      </c>
      <c r="Y124" s="24">
        <v>49932.626693725579</v>
      </c>
      <c r="Z124" s="24">
        <v>51381.103958129876</v>
      </c>
      <c r="AA124" s="24">
        <v>52844.789947509766</v>
      </c>
      <c r="AB124" s="24">
        <v>54328.866882324211</v>
      </c>
      <c r="AC124" s="24">
        <v>55832.822250366196</v>
      </c>
      <c r="AD124" s="24">
        <v>57320.924758911133</v>
      </c>
      <c r="AE124" s="24">
        <v>58815.33663940429</v>
      </c>
    </row>
    <row r="125" spans="1:31" collapsed="1" x14ac:dyDescent="0.35">
      <c r="A125" s="28" t="s">
        <v>40</v>
      </c>
      <c r="B125" s="28" t="s">
        <v>77</v>
      </c>
      <c r="C125" s="24">
        <v>582.30000000000007</v>
      </c>
      <c r="D125" s="24">
        <v>1103.8999999999999</v>
      </c>
      <c r="E125" s="24">
        <v>1762.0000000000002</v>
      </c>
      <c r="F125" s="24">
        <v>2442.3999999999996</v>
      </c>
      <c r="G125" s="24">
        <v>3154.7999999999993</v>
      </c>
      <c r="H125" s="24">
        <v>3764.5</v>
      </c>
      <c r="I125" s="24">
        <v>4354</v>
      </c>
      <c r="J125" s="24">
        <v>4869.8000000000011</v>
      </c>
      <c r="K125" s="24">
        <v>5322.1</v>
      </c>
      <c r="L125" s="24">
        <v>5889.5</v>
      </c>
      <c r="M125" s="24">
        <v>6505.4</v>
      </c>
      <c r="N125" s="24">
        <v>7146.7000000000007</v>
      </c>
      <c r="O125" s="24">
        <v>7807.9</v>
      </c>
      <c r="P125" s="24">
        <v>8342.6</v>
      </c>
      <c r="Q125" s="24">
        <v>8857.7000000000007</v>
      </c>
      <c r="R125" s="24">
        <v>8934.2999999999993</v>
      </c>
      <c r="S125" s="24">
        <v>9005.9</v>
      </c>
      <c r="T125" s="24">
        <v>9071</v>
      </c>
      <c r="U125" s="24">
        <v>9128.9000000000015</v>
      </c>
      <c r="V125" s="24">
        <v>9183.1999999999989</v>
      </c>
      <c r="W125" s="24">
        <v>9229.6999999999989</v>
      </c>
      <c r="X125" s="24">
        <v>9266.6</v>
      </c>
      <c r="Y125" s="24">
        <v>9299.3000000000011</v>
      </c>
      <c r="Z125" s="24">
        <v>9327.3000000000011</v>
      </c>
      <c r="AA125" s="24">
        <v>9346.9000000000015</v>
      </c>
      <c r="AB125" s="24">
        <v>9360.8000000000011</v>
      </c>
      <c r="AC125" s="24">
        <v>9369.6999999999989</v>
      </c>
      <c r="AD125" s="24">
        <v>9366</v>
      </c>
      <c r="AE125" s="24">
        <v>9354.9</v>
      </c>
    </row>
    <row r="126" spans="1:31" collapsed="1" x14ac:dyDescent="0.35">
      <c r="A126" s="28" t="s">
        <v>40</v>
      </c>
      <c r="B126" s="28" t="s">
        <v>78</v>
      </c>
      <c r="C126" s="24">
        <v>582.30000000000007</v>
      </c>
      <c r="D126" s="24">
        <v>1103.8999999999999</v>
      </c>
      <c r="E126" s="24">
        <v>1762.0000000000002</v>
      </c>
      <c r="F126" s="24">
        <v>2442.3999999999996</v>
      </c>
      <c r="G126" s="24">
        <v>3154.7999999999993</v>
      </c>
      <c r="H126" s="24">
        <v>3764.5</v>
      </c>
      <c r="I126" s="24">
        <v>4354</v>
      </c>
      <c r="J126" s="24">
        <v>4869.8000000000011</v>
      </c>
      <c r="K126" s="24">
        <v>5322.1</v>
      </c>
      <c r="L126" s="24">
        <v>5889.5</v>
      </c>
      <c r="M126" s="24">
        <v>6505.4</v>
      </c>
      <c r="N126" s="24">
        <v>7146.7000000000007</v>
      </c>
      <c r="O126" s="24">
        <v>7807.9</v>
      </c>
      <c r="P126" s="24">
        <v>8342.6</v>
      </c>
      <c r="Q126" s="24">
        <v>8857.7000000000007</v>
      </c>
      <c r="R126" s="24">
        <v>8934.2999999999993</v>
      </c>
      <c r="S126" s="24">
        <v>9005.9</v>
      </c>
      <c r="T126" s="24">
        <v>9071</v>
      </c>
      <c r="U126" s="24">
        <v>9128.9000000000015</v>
      </c>
      <c r="V126" s="24">
        <v>9183.1999999999989</v>
      </c>
      <c r="W126" s="24">
        <v>9229.6999999999989</v>
      </c>
      <c r="X126" s="24">
        <v>9266.6</v>
      </c>
      <c r="Y126" s="24">
        <v>9299.3000000000011</v>
      </c>
      <c r="Z126" s="24">
        <v>9327.3000000000011</v>
      </c>
      <c r="AA126" s="24">
        <v>9346.9000000000015</v>
      </c>
      <c r="AB126" s="24">
        <v>9360.8000000000011</v>
      </c>
      <c r="AC126" s="24">
        <v>9369.6999999999989</v>
      </c>
      <c r="AD126" s="24">
        <v>9366</v>
      </c>
      <c r="AE126" s="24">
        <v>9354.9</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3913.1640014648378</v>
      </c>
      <c r="D129" s="24">
        <v>4330.0032653808539</v>
      </c>
      <c r="E129" s="24">
        <v>4787.0919189453125</v>
      </c>
      <c r="F129" s="24">
        <v>5305.2147827148428</v>
      </c>
      <c r="G129" s="24">
        <v>5929.6376953125</v>
      </c>
      <c r="H129" s="24">
        <v>6464.914794921875</v>
      </c>
      <c r="I129" s="24">
        <v>7030.5164794921875</v>
      </c>
      <c r="J129" s="24">
        <v>7642.0578613281195</v>
      </c>
      <c r="K129" s="24">
        <v>8239.5870361328107</v>
      </c>
      <c r="L129" s="24">
        <v>8780.6529541015607</v>
      </c>
      <c r="M129" s="24">
        <v>9418.7487792968695</v>
      </c>
      <c r="N129" s="24">
        <v>10101.17321777343</v>
      </c>
      <c r="O129" s="24">
        <v>10706.54040527343</v>
      </c>
      <c r="P129" s="24">
        <v>11206.65502929687</v>
      </c>
      <c r="Q129" s="24">
        <v>11760.52563476562</v>
      </c>
      <c r="R129" s="24">
        <v>12216.527465820311</v>
      </c>
      <c r="S129" s="24">
        <v>12833.83154296875</v>
      </c>
      <c r="T129" s="24">
        <v>13271.2890625</v>
      </c>
      <c r="U129" s="24">
        <v>13751.1953125</v>
      </c>
      <c r="V129" s="24">
        <v>14255.2841796875</v>
      </c>
      <c r="W129" s="24">
        <v>14693.6982421875</v>
      </c>
      <c r="X129" s="24">
        <v>15180.11987304687</v>
      </c>
      <c r="Y129" s="24">
        <v>15675.92626953125</v>
      </c>
      <c r="Z129" s="24">
        <v>16174.14453125</v>
      </c>
      <c r="AA129" s="24">
        <v>16679.8935546875</v>
      </c>
      <c r="AB129" s="24">
        <v>17188.332275390621</v>
      </c>
      <c r="AC129" s="24">
        <v>17702.653076171871</v>
      </c>
      <c r="AD129" s="24">
        <v>18211.2333984375</v>
      </c>
      <c r="AE129" s="24">
        <v>18716.45849609375</v>
      </c>
    </row>
    <row r="130" spans="1:31" x14ac:dyDescent="0.35">
      <c r="A130" s="28" t="s">
        <v>130</v>
      </c>
      <c r="B130" s="28" t="s">
        <v>77</v>
      </c>
      <c r="C130" s="24">
        <v>204</v>
      </c>
      <c r="D130" s="24">
        <v>371.3</v>
      </c>
      <c r="E130" s="24">
        <v>538.90000000000009</v>
      </c>
      <c r="F130" s="24">
        <v>720.5</v>
      </c>
      <c r="G130" s="24">
        <v>926.39999999999986</v>
      </c>
      <c r="H130" s="24">
        <v>1091.2</v>
      </c>
      <c r="I130" s="24">
        <v>1251.4000000000001</v>
      </c>
      <c r="J130" s="24">
        <v>1406.1</v>
      </c>
      <c r="K130" s="24">
        <v>1556.1</v>
      </c>
      <c r="L130" s="24">
        <v>1741</v>
      </c>
      <c r="M130" s="24">
        <v>1940.3</v>
      </c>
      <c r="N130" s="24">
        <v>2145.8999999999996</v>
      </c>
      <c r="O130" s="24">
        <v>2358.1999999999998</v>
      </c>
      <c r="P130" s="24">
        <v>2535.9000000000005</v>
      </c>
      <c r="Q130" s="24">
        <v>2707.8999999999996</v>
      </c>
      <c r="R130" s="24">
        <v>2741.4</v>
      </c>
      <c r="S130" s="24">
        <v>2773.9</v>
      </c>
      <c r="T130" s="24">
        <v>2803.5</v>
      </c>
      <c r="U130" s="24">
        <v>2831</v>
      </c>
      <c r="V130" s="24">
        <v>2856.9</v>
      </c>
      <c r="W130" s="24">
        <v>2879.2999999999997</v>
      </c>
      <c r="X130" s="24">
        <v>2898.7</v>
      </c>
      <c r="Y130" s="24">
        <v>2916.7000000000003</v>
      </c>
      <c r="Z130" s="24">
        <v>2932.7</v>
      </c>
      <c r="AA130" s="24">
        <v>2946.1000000000004</v>
      </c>
      <c r="AB130" s="24">
        <v>2956.8999999999996</v>
      </c>
      <c r="AC130" s="24">
        <v>2965.8999999999996</v>
      </c>
      <c r="AD130" s="24">
        <v>2971.0000000000005</v>
      </c>
      <c r="AE130" s="24">
        <v>2972.8</v>
      </c>
    </row>
    <row r="131" spans="1:31" x14ac:dyDescent="0.35">
      <c r="A131" s="28" t="s">
        <v>130</v>
      </c>
      <c r="B131" s="28" t="s">
        <v>78</v>
      </c>
      <c r="C131" s="24">
        <v>204</v>
      </c>
      <c r="D131" s="24">
        <v>371.3</v>
      </c>
      <c r="E131" s="24">
        <v>538.90000000000009</v>
      </c>
      <c r="F131" s="24">
        <v>720.5</v>
      </c>
      <c r="G131" s="24">
        <v>926.39999999999986</v>
      </c>
      <c r="H131" s="24">
        <v>1091.2</v>
      </c>
      <c r="I131" s="24">
        <v>1251.4000000000001</v>
      </c>
      <c r="J131" s="24">
        <v>1406.1</v>
      </c>
      <c r="K131" s="24">
        <v>1556.1</v>
      </c>
      <c r="L131" s="24">
        <v>1741</v>
      </c>
      <c r="M131" s="24">
        <v>1940.3</v>
      </c>
      <c r="N131" s="24">
        <v>2145.8999999999996</v>
      </c>
      <c r="O131" s="24">
        <v>2358.1999999999998</v>
      </c>
      <c r="P131" s="24">
        <v>2535.9000000000005</v>
      </c>
      <c r="Q131" s="24">
        <v>2707.8999999999996</v>
      </c>
      <c r="R131" s="24">
        <v>2741.4</v>
      </c>
      <c r="S131" s="24">
        <v>2773.9</v>
      </c>
      <c r="T131" s="24">
        <v>2803.5</v>
      </c>
      <c r="U131" s="24">
        <v>2831</v>
      </c>
      <c r="V131" s="24">
        <v>2856.9</v>
      </c>
      <c r="W131" s="24">
        <v>2879.2999999999997</v>
      </c>
      <c r="X131" s="24">
        <v>2898.7</v>
      </c>
      <c r="Y131" s="24">
        <v>2916.7000000000003</v>
      </c>
      <c r="Z131" s="24">
        <v>2932.7</v>
      </c>
      <c r="AA131" s="24">
        <v>2946.1000000000004</v>
      </c>
      <c r="AB131" s="24">
        <v>2956.8999999999996</v>
      </c>
      <c r="AC131" s="24">
        <v>2965.8999999999996</v>
      </c>
      <c r="AD131" s="24">
        <v>2971.0000000000005</v>
      </c>
      <c r="AE131" s="24">
        <v>2972.8</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3987.1277465820258</v>
      </c>
      <c r="D134" s="24">
        <v>4367.8640441894531</v>
      </c>
      <c r="E134" s="24">
        <v>4757.1731262207031</v>
      </c>
      <c r="F134" s="24">
        <v>5197.5435791015625</v>
      </c>
      <c r="G134" s="24">
        <v>5733.42822265625</v>
      </c>
      <c r="H134" s="24">
        <v>6193.5193481445313</v>
      </c>
      <c r="I134" s="24">
        <v>6686.8076782226563</v>
      </c>
      <c r="J134" s="24">
        <v>7235.339599609375</v>
      </c>
      <c r="K134" s="24">
        <v>7768.4305419921875</v>
      </c>
      <c r="L134" s="24">
        <v>8249.3861083984302</v>
      </c>
      <c r="M134" s="24">
        <v>8817.18701171875</v>
      </c>
      <c r="N134" s="24">
        <v>9427.4738769531195</v>
      </c>
      <c r="O134" s="24">
        <v>9970.7185058593695</v>
      </c>
      <c r="P134" s="24">
        <v>10406.90808105468</v>
      </c>
      <c r="Q134" s="24">
        <v>10885.11181640625</v>
      </c>
      <c r="R134" s="24">
        <v>11265.03845214843</v>
      </c>
      <c r="S134" s="24">
        <v>11774.99584960937</v>
      </c>
      <c r="T134" s="24">
        <v>12133.600708007811</v>
      </c>
      <c r="U134" s="24">
        <v>12527.37780761718</v>
      </c>
      <c r="V134" s="24">
        <v>12946.31103515625</v>
      </c>
      <c r="W134" s="24">
        <v>13312.77319335937</v>
      </c>
      <c r="X134" s="24">
        <v>13716.30004882812</v>
      </c>
      <c r="Y134" s="24">
        <v>14123.78369140625</v>
      </c>
      <c r="Z134" s="24">
        <v>14534.3173828125</v>
      </c>
      <c r="AA134" s="24">
        <v>14946.349609375</v>
      </c>
      <c r="AB134" s="24">
        <v>15365.77392578125</v>
      </c>
      <c r="AC134" s="24">
        <v>15789.86108398437</v>
      </c>
      <c r="AD134" s="24">
        <v>16207.12158203125</v>
      </c>
      <c r="AE134" s="24">
        <v>16627.107177734371</v>
      </c>
    </row>
    <row r="135" spans="1:31" x14ac:dyDescent="0.35">
      <c r="A135" s="28" t="s">
        <v>131</v>
      </c>
      <c r="B135" s="28" t="s">
        <v>77</v>
      </c>
      <c r="C135" s="24">
        <v>113.80000000000001</v>
      </c>
      <c r="D135" s="24">
        <v>258.79999999999995</v>
      </c>
      <c r="E135" s="24">
        <v>402.9</v>
      </c>
      <c r="F135" s="24">
        <v>561.6</v>
      </c>
      <c r="G135" s="24">
        <v>746.2</v>
      </c>
      <c r="H135" s="24">
        <v>893.19999999999993</v>
      </c>
      <c r="I135" s="24">
        <v>1037.3</v>
      </c>
      <c r="J135" s="24">
        <v>1183</v>
      </c>
      <c r="K135" s="24">
        <v>1322.8000000000002</v>
      </c>
      <c r="L135" s="24">
        <v>1484.3</v>
      </c>
      <c r="M135" s="24">
        <v>1659.5</v>
      </c>
      <c r="N135" s="24">
        <v>1841.7</v>
      </c>
      <c r="O135" s="24">
        <v>2030.1999999999998</v>
      </c>
      <c r="P135" s="24">
        <v>2178.4</v>
      </c>
      <c r="Q135" s="24">
        <v>2321.3999999999996</v>
      </c>
      <c r="R135" s="24">
        <v>2342.1000000000004</v>
      </c>
      <c r="S135" s="24">
        <v>2361.9000000000005</v>
      </c>
      <c r="T135" s="24">
        <v>2380.5000000000005</v>
      </c>
      <c r="U135" s="24">
        <v>2396.6999999999998</v>
      </c>
      <c r="V135" s="24">
        <v>2412.3999999999996</v>
      </c>
      <c r="W135" s="24">
        <v>2426.2999999999997</v>
      </c>
      <c r="X135" s="24">
        <v>2437.3000000000002</v>
      </c>
      <c r="Y135" s="24">
        <v>2447.1</v>
      </c>
      <c r="Z135" s="24">
        <v>2456.1999999999998</v>
      </c>
      <c r="AA135" s="24">
        <v>2462.6000000000004</v>
      </c>
      <c r="AB135" s="24">
        <v>2468</v>
      </c>
      <c r="AC135" s="24">
        <v>2472.1000000000004</v>
      </c>
      <c r="AD135" s="24">
        <v>2472.5</v>
      </c>
      <c r="AE135" s="24">
        <v>2471.3000000000002</v>
      </c>
    </row>
    <row r="136" spans="1:31" x14ac:dyDescent="0.35">
      <c r="A136" s="28" t="s">
        <v>131</v>
      </c>
      <c r="B136" s="28" t="s">
        <v>78</v>
      </c>
      <c r="C136" s="24">
        <v>113.80000000000001</v>
      </c>
      <c r="D136" s="24">
        <v>258.79999999999995</v>
      </c>
      <c r="E136" s="24">
        <v>402.9</v>
      </c>
      <c r="F136" s="24">
        <v>561.6</v>
      </c>
      <c r="G136" s="24">
        <v>746.2</v>
      </c>
      <c r="H136" s="24">
        <v>893.19999999999993</v>
      </c>
      <c r="I136" s="24">
        <v>1037.3</v>
      </c>
      <c r="J136" s="24">
        <v>1183</v>
      </c>
      <c r="K136" s="24">
        <v>1322.8000000000002</v>
      </c>
      <c r="L136" s="24">
        <v>1484.3</v>
      </c>
      <c r="M136" s="24">
        <v>1659.5</v>
      </c>
      <c r="N136" s="24">
        <v>1841.7</v>
      </c>
      <c r="O136" s="24">
        <v>2030.1999999999998</v>
      </c>
      <c r="P136" s="24">
        <v>2178.4</v>
      </c>
      <c r="Q136" s="24">
        <v>2321.3999999999996</v>
      </c>
      <c r="R136" s="24">
        <v>2342.1000000000004</v>
      </c>
      <c r="S136" s="24">
        <v>2361.9000000000005</v>
      </c>
      <c r="T136" s="24">
        <v>2380.5000000000005</v>
      </c>
      <c r="U136" s="24">
        <v>2396.6999999999998</v>
      </c>
      <c r="V136" s="24">
        <v>2412.3999999999996</v>
      </c>
      <c r="W136" s="24">
        <v>2426.2999999999997</v>
      </c>
      <c r="X136" s="24">
        <v>2437.3000000000002</v>
      </c>
      <c r="Y136" s="24">
        <v>2447.1</v>
      </c>
      <c r="Z136" s="24">
        <v>2456.1999999999998</v>
      </c>
      <c r="AA136" s="24">
        <v>2462.6000000000004</v>
      </c>
      <c r="AB136" s="24">
        <v>2468</v>
      </c>
      <c r="AC136" s="24">
        <v>2472.1000000000004</v>
      </c>
      <c r="AD136" s="24">
        <v>2472.5</v>
      </c>
      <c r="AE136" s="24">
        <v>2471.3000000000002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3607.3731994628902</v>
      </c>
      <c r="D139" s="24">
        <v>4235.6688232421866</v>
      </c>
      <c r="E139" s="24">
        <v>4895.304412841796</v>
      </c>
      <c r="F139" s="24">
        <v>5569.0400390625</v>
      </c>
      <c r="G139" s="24">
        <v>6273.8434448242178</v>
      </c>
      <c r="H139" s="24">
        <v>6987.4562377929678</v>
      </c>
      <c r="I139" s="24">
        <v>7713.9600830078125</v>
      </c>
      <c r="J139" s="24">
        <v>8332.7647705078107</v>
      </c>
      <c r="K139" s="24">
        <v>8832.8640136718695</v>
      </c>
      <c r="L139" s="24">
        <v>9290.3371582031195</v>
      </c>
      <c r="M139" s="24">
        <v>9815.2230224609302</v>
      </c>
      <c r="N139" s="24">
        <v>10374.763305664061</v>
      </c>
      <c r="O139" s="24">
        <v>10871.212524414061</v>
      </c>
      <c r="P139" s="24">
        <v>11278.68591308593</v>
      </c>
      <c r="Q139" s="24">
        <v>11713.54370117187</v>
      </c>
      <c r="R139" s="24">
        <v>12078.49291992187</v>
      </c>
      <c r="S139" s="24">
        <v>12536.27197265625</v>
      </c>
      <c r="T139" s="24">
        <v>12873.93017578125</v>
      </c>
      <c r="U139" s="24">
        <v>13236.98828125</v>
      </c>
      <c r="V139" s="24">
        <v>13624.21118164062</v>
      </c>
      <c r="W139" s="24">
        <v>13975.12255859375</v>
      </c>
      <c r="X139" s="24">
        <v>14367.71240234375</v>
      </c>
      <c r="Y139" s="24">
        <v>14768.48291015625</v>
      </c>
      <c r="Z139" s="24">
        <v>15175.98779296875</v>
      </c>
      <c r="AA139" s="24">
        <v>15586.06396484375</v>
      </c>
      <c r="AB139" s="24">
        <v>16006.09692382812</v>
      </c>
      <c r="AC139" s="24">
        <v>16432.617431640621</v>
      </c>
      <c r="AD139" s="24">
        <v>16856.329833984371</v>
      </c>
      <c r="AE139" s="24">
        <v>17285.949951171871</v>
      </c>
    </row>
    <row r="140" spans="1:31" x14ac:dyDescent="0.35">
      <c r="A140" s="28" t="s">
        <v>132</v>
      </c>
      <c r="B140" s="28" t="s">
        <v>77</v>
      </c>
      <c r="C140" s="24">
        <v>128.79999999999998</v>
      </c>
      <c r="D140" s="24">
        <v>282.89999999999998</v>
      </c>
      <c r="E140" s="24">
        <v>574</v>
      </c>
      <c r="F140" s="24">
        <v>854.19999999999993</v>
      </c>
      <c r="G140" s="24">
        <v>1120.1999999999998</v>
      </c>
      <c r="H140" s="24">
        <v>1374.8</v>
      </c>
      <c r="I140" s="24">
        <v>1617.8000000000002</v>
      </c>
      <c r="J140" s="24">
        <v>1793</v>
      </c>
      <c r="K140" s="24">
        <v>1918.2</v>
      </c>
      <c r="L140" s="24">
        <v>2092.6</v>
      </c>
      <c r="M140" s="24">
        <v>2283.8999999999996</v>
      </c>
      <c r="N140" s="24">
        <v>2485.0000000000005</v>
      </c>
      <c r="O140" s="24">
        <v>2691.4999999999995</v>
      </c>
      <c r="P140" s="24">
        <v>2856.6</v>
      </c>
      <c r="Q140" s="24">
        <v>3014.9000000000005</v>
      </c>
      <c r="R140" s="24">
        <v>3031.4999999999995</v>
      </c>
      <c r="S140" s="24">
        <v>3045.3999999999996</v>
      </c>
      <c r="T140" s="24">
        <v>3057.7000000000003</v>
      </c>
      <c r="U140" s="24">
        <v>3067.5000000000005</v>
      </c>
      <c r="V140" s="24">
        <v>3076.5000000000005</v>
      </c>
      <c r="W140" s="24">
        <v>3083.4999999999995</v>
      </c>
      <c r="X140" s="24">
        <v>3087.8</v>
      </c>
      <c r="Y140" s="24">
        <v>3090.8</v>
      </c>
      <c r="Z140" s="24">
        <v>3092.7000000000003</v>
      </c>
      <c r="AA140" s="24">
        <v>3091.7</v>
      </c>
      <c r="AB140" s="24">
        <v>3089.5</v>
      </c>
      <c r="AC140" s="24">
        <v>3085.7999999999997</v>
      </c>
      <c r="AD140" s="24">
        <v>3078.1000000000004</v>
      </c>
      <c r="AE140" s="24">
        <v>3068.3999999999996</v>
      </c>
    </row>
    <row r="141" spans="1:31" x14ac:dyDescent="0.35">
      <c r="A141" s="28" t="s">
        <v>132</v>
      </c>
      <c r="B141" s="28" t="s">
        <v>78</v>
      </c>
      <c r="C141" s="24">
        <v>128.79999999999998</v>
      </c>
      <c r="D141" s="24">
        <v>282.89999999999998</v>
      </c>
      <c r="E141" s="24">
        <v>574</v>
      </c>
      <c r="F141" s="24">
        <v>854.19999999999993</v>
      </c>
      <c r="G141" s="24">
        <v>1120.1999999999998</v>
      </c>
      <c r="H141" s="24">
        <v>1374.8</v>
      </c>
      <c r="I141" s="24">
        <v>1617.8000000000002</v>
      </c>
      <c r="J141" s="24">
        <v>1793</v>
      </c>
      <c r="K141" s="24">
        <v>1918.2</v>
      </c>
      <c r="L141" s="24">
        <v>2092.6</v>
      </c>
      <c r="M141" s="24">
        <v>2283.8999999999996</v>
      </c>
      <c r="N141" s="24">
        <v>2485.0000000000005</v>
      </c>
      <c r="O141" s="24">
        <v>2691.4999999999995</v>
      </c>
      <c r="P141" s="24">
        <v>2856.6</v>
      </c>
      <c r="Q141" s="24">
        <v>3014.9000000000005</v>
      </c>
      <c r="R141" s="24">
        <v>3031.4999999999995</v>
      </c>
      <c r="S141" s="24">
        <v>3045.3999999999996</v>
      </c>
      <c r="T141" s="24">
        <v>3057.7000000000003</v>
      </c>
      <c r="U141" s="24">
        <v>3067.5000000000005</v>
      </c>
      <c r="V141" s="24">
        <v>3076.5000000000005</v>
      </c>
      <c r="W141" s="24">
        <v>3083.4999999999995</v>
      </c>
      <c r="X141" s="24">
        <v>3087.8</v>
      </c>
      <c r="Y141" s="24">
        <v>3090.8</v>
      </c>
      <c r="Z141" s="24">
        <v>3092.7000000000003</v>
      </c>
      <c r="AA141" s="24">
        <v>3091.7</v>
      </c>
      <c r="AB141" s="24">
        <v>3089.5</v>
      </c>
      <c r="AC141" s="24">
        <v>3085.7999999999997</v>
      </c>
      <c r="AD141" s="24">
        <v>3078.1000000000004</v>
      </c>
      <c r="AE141" s="24">
        <v>3068.3999999999996</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1808.5609893798769</v>
      </c>
      <c r="D144" s="24">
        <v>1942.734191894526</v>
      </c>
      <c r="E144" s="24">
        <v>2088.4153747558589</v>
      </c>
      <c r="F144" s="24">
        <v>2250.1755676269499</v>
      </c>
      <c r="G144" s="24">
        <v>2410.2916564941402</v>
      </c>
      <c r="H144" s="24">
        <v>2548.525878906245</v>
      </c>
      <c r="I144" s="24">
        <v>2693.2516174316352</v>
      </c>
      <c r="J144" s="24">
        <v>2845.2862854003852</v>
      </c>
      <c r="K144" s="24">
        <v>2988.2096252441402</v>
      </c>
      <c r="L144" s="24">
        <v>3111.8325500488231</v>
      </c>
      <c r="M144" s="24">
        <v>3256.956665039062</v>
      </c>
      <c r="N144" s="24">
        <v>3413.51147460937</v>
      </c>
      <c r="O144" s="24">
        <v>3553.5545043945258</v>
      </c>
      <c r="P144" s="24">
        <v>3666.7577514648378</v>
      </c>
      <c r="Q144" s="24">
        <v>3790.6636352539063</v>
      </c>
      <c r="R144" s="24">
        <v>3891.097045898437</v>
      </c>
      <c r="S144" s="24">
        <v>4023.8511352539008</v>
      </c>
      <c r="T144" s="24">
        <v>4120.8806762695313</v>
      </c>
      <c r="U144" s="24">
        <v>4228.0128173828125</v>
      </c>
      <c r="V144" s="24">
        <v>4340.046508789057</v>
      </c>
      <c r="W144" s="24">
        <v>4439.940551757807</v>
      </c>
      <c r="X144" s="24">
        <v>4549.2327880859375</v>
      </c>
      <c r="Y144" s="24">
        <v>4659.9151000976508</v>
      </c>
      <c r="Z144" s="24">
        <v>4770.0775756835883</v>
      </c>
      <c r="AA144" s="24">
        <v>4882.958740234375</v>
      </c>
      <c r="AB144" s="24">
        <v>4996.9198608398428</v>
      </c>
      <c r="AC144" s="24">
        <v>5113.6915893554678</v>
      </c>
      <c r="AD144" s="24">
        <v>5229.6824340820313</v>
      </c>
      <c r="AE144" s="24">
        <v>5346.4830932617097</v>
      </c>
    </row>
    <row r="145" spans="1:31" x14ac:dyDescent="0.35">
      <c r="A145" s="28" t="s">
        <v>133</v>
      </c>
      <c r="B145" s="28" t="s">
        <v>77</v>
      </c>
      <c r="C145" s="24">
        <v>120.6</v>
      </c>
      <c r="D145" s="24">
        <v>173.2</v>
      </c>
      <c r="E145" s="24">
        <v>225.5</v>
      </c>
      <c r="F145" s="24">
        <v>281.89999999999998</v>
      </c>
      <c r="G145" s="24">
        <v>333.79999999999995</v>
      </c>
      <c r="H145" s="24">
        <v>372.4</v>
      </c>
      <c r="I145" s="24">
        <v>409.3</v>
      </c>
      <c r="J145" s="24">
        <v>443.6</v>
      </c>
      <c r="K145" s="24">
        <v>475</v>
      </c>
      <c r="L145" s="24">
        <v>514.5</v>
      </c>
      <c r="M145" s="24">
        <v>557.29999999999995</v>
      </c>
      <c r="N145" s="24">
        <v>602.30000000000007</v>
      </c>
      <c r="O145" s="24">
        <v>648.59999999999991</v>
      </c>
      <c r="P145" s="24">
        <v>684.8</v>
      </c>
      <c r="Q145" s="24">
        <v>719.4</v>
      </c>
      <c r="R145" s="24">
        <v>723</v>
      </c>
      <c r="S145" s="24">
        <v>726.3</v>
      </c>
      <c r="T145" s="24">
        <v>729</v>
      </c>
      <c r="U145" s="24">
        <v>731.60000000000014</v>
      </c>
      <c r="V145" s="24">
        <v>733.6</v>
      </c>
      <c r="W145" s="24">
        <v>735.2</v>
      </c>
      <c r="X145" s="24">
        <v>736.09999999999991</v>
      </c>
      <c r="Y145" s="24">
        <v>736.60000000000014</v>
      </c>
      <c r="Z145" s="24">
        <v>736.49999999999989</v>
      </c>
      <c r="AA145" s="24">
        <v>736.2</v>
      </c>
      <c r="AB145" s="24">
        <v>735.2</v>
      </c>
      <c r="AC145" s="24">
        <v>733.89999999999986</v>
      </c>
      <c r="AD145" s="24">
        <v>731.8</v>
      </c>
      <c r="AE145" s="24">
        <v>729.3</v>
      </c>
    </row>
    <row r="146" spans="1:31" x14ac:dyDescent="0.35">
      <c r="A146" s="28" t="s">
        <v>133</v>
      </c>
      <c r="B146" s="28" t="s">
        <v>78</v>
      </c>
      <c r="C146" s="24">
        <v>120.6</v>
      </c>
      <c r="D146" s="24">
        <v>173.2</v>
      </c>
      <c r="E146" s="24">
        <v>225.5</v>
      </c>
      <c r="F146" s="24">
        <v>281.89999999999998</v>
      </c>
      <c r="G146" s="24">
        <v>333.79999999999995</v>
      </c>
      <c r="H146" s="24">
        <v>372.4</v>
      </c>
      <c r="I146" s="24">
        <v>409.3</v>
      </c>
      <c r="J146" s="24">
        <v>443.6</v>
      </c>
      <c r="K146" s="24">
        <v>475</v>
      </c>
      <c r="L146" s="24">
        <v>514.5</v>
      </c>
      <c r="M146" s="24">
        <v>557.29999999999995</v>
      </c>
      <c r="N146" s="24">
        <v>602.30000000000007</v>
      </c>
      <c r="O146" s="24">
        <v>648.59999999999991</v>
      </c>
      <c r="P146" s="24">
        <v>684.8</v>
      </c>
      <c r="Q146" s="24">
        <v>719.4</v>
      </c>
      <c r="R146" s="24">
        <v>723</v>
      </c>
      <c r="S146" s="24">
        <v>726.3</v>
      </c>
      <c r="T146" s="24">
        <v>729</v>
      </c>
      <c r="U146" s="24">
        <v>731.60000000000014</v>
      </c>
      <c r="V146" s="24">
        <v>733.6</v>
      </c>
      <c r="W146" s="24">
        <v>735.2</v>
      </c>
      <c r="X146" s="24">
        <v>736.09999999999991</v>
      </c>
      <c r="Y146" s="24">
        <v>736.60000000000014</v>
      </c>
      <c r="Z146" s="24">
        <v>736.49999999999989</v>
      </c>
      <c r="AA146" s="24">
        <v>736.2</v>
      </c>
      <c r="AB146" s="24">
        <v>735.2</v>
      </c>
      <c r="AC146" s="24">
        <v>733.89999999999986</v>
      </c>
      <c r="AD146" s="24">
        <v>731.8</v>
      </c>
      <c r="AE146" s="24">
        <v>729.3</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208.39883613586352</v>
      </c>
      <c r="D149" s="24">
        <v>232.1398677825924</v>
      </c>
      <c r="E149" s="24">
        <v>254.6175651550289</v>
      </c>
      <c r="F149" s="24">
        <v>277.03837203979464</v>
      </c>
      <c r="G149" s="24">
        <v>302.01294708251925</v>
      </c>
      <c r="H149" s="24">
        <v>321.45299148559491</v>
      </c>
      <c r="I149" s="24">
        <v>343.9774227142334</v>
      </c>
      <c r="J149" s="24">
        <v>370.0394401550285</v>
      </c>
      <c r="K149" s="24">
        <v>388.8004074096678</v>
      </c>
      <c r="L149" s="24">
        <v>406.17888641357399</v>
      </c>
      <c r="M149" s="24">
        <v>433.41171264648381</v>
      </c>
      <c r="N149" s="24">
        <v>465.20489501953114</v>
      </c>
      <c r="O149" s="24">
        <v>485.92749786376891</v>
      </c>
      <c r="P149" s="24">
        <v>503.40414428710932</v>
      </c>
      <c r="Q149" s="24">
        <v>529.33882904052689</v>
      </c>
      <c r="R149" s="24">
        <v>544.49506378173783</v>
      </c>
      <c r="S149" s="24">
        <v>583.30069732666004</v>
      </c>
      <c r="T149" s="24">
        <v>598.93559265136605</v>
      </c>
      <c r="U149" s="24">
        <v>620.04519653320301</v>
      </c>
      <c r="V149" s="24">
        <v>643.43621826171807</v>
      </c>
      <c r="W149" s="24">
        <v>659.91720581054597</v>
      </c>
      <c r="X149" s="24">
        <v>681.57186889648301</v>
      </c>
      <c r="Y149" s="24">
        <v>704.51872253417901</v>
      </c>
      <c r="Z149" s="24">
        <v>726.57667541503804</v>
      </c>
      <c r="AA149" s="24">
        <v>749.52407836913994</v>
      </c>
      <c r="AB149" s="24">
        <v>771.74389648437409</v>
      </c>
      <c r="AC149" s="24">
        <v>793.99906921386696</v>
      </c>
      <c r="AD149" s="24">
        <v>816.55751037597497</v>
      </c>
      <c r="AE149" s="24">
        <v>839.33792114257699</v>
      </c>
    </row>
    <row r="150" spans="1:31" x14ac:dyDescent="0.35">
      <c r="A150" s="28" t="s">
        <v>134</v>
      </c>
      <c r="B150" s="28" t="s">
        <v>77</v>
      </c>
      <c r="C150" s="24">
        <v>15.100000000000001</v>
      </c>
      <c r="D150" s="24">
        <v>17.7</v>
      </c>
      <c r="E150" s="24">
        <v>20.7</v>
      </c>
      <c r="F150" s="24">
        <v>24.2</v>
      </c>
      <c r="G150" s="24">
        <v>28.2</v>
      </c>
      <c r="H150" s="24">
        <v>32.9</v>
      </c>
      <c r="I150" s="24">
        <v>38.199999999999996</v>
      </c>
      <c r="J150" s="24">
        <v>44.100000000000009</v>
      </c>
      <c r="K150" s="24">
        <v>50</v>
      </c>
      <c r="L150" s="24">
        <v>57.100000000000009</v>
      </c>
      <c r="M150" s="24">
        <v>64.400000000000006</v>
      </c>
      <c r="N150" s="24">
        <v>71.8</v>
      </c>
      <c r="O150" s="24">
        <v>79.400000000000006</v>
      </c>
      <c r="P150" s="24">
        <v>86.9</v>
      </c>
      <c r="Q150" s="24">
        <v>94.1</v>
      </c>
      <c r="R150" s="24">
        <v>96.300000000000011</v>
      </c>
      <c r="S150" s="24">
        <v>98.4</v>
      </c>
      <c r="T150" s="24">
        <v>100.30000000000001</v>
      </c>
      <c r="U150" s="24">
        <v>102.1</v>
      </c>
      <c r="V150" s="24">
        <v>103.79999999999998</v>
      </c>
      <c r="W150" s="24">
        <v>105.4</v>
      </c>
      <c r="X150" s="24">
        <v>106.7</v>
      </c>
      <c r="Y150" s="24">
        <v>108.10000000000001</v>
      </c>
      <c r="Z150" s="24">
        <v>109.2</v>
      </c>
      <c r="AA150" s="24">
        <v>110.30000000000001</v>
      </c>
      <c r="AB150" s="24">
        <v>111.19999999999999</v>
      </c>
      <c r="AC150" s="24">
        <v>112</v>
      </c>
      <c r="AD150" s="24">
        <v>112.59999999999997</v>
      </c>
      <c r="AE150" s="24">
        <v>113.1</v>
      </c>
    </row>
    <row r="151" spans="1:31" x14ac:dyDescent="0.35">
      <c r="A151" s="28" t="s">
        <v>134</v>
      </c>
      <c r="B151" s="28" t="s">
        <v>78</v>
      </c>
      <c r="C151" s="24">
        <v>15.100000000000001</v>
      </c>
      <c r="D151" s="24">
        <v>17.7</v>
      </c>
      <c r="E151" s="24">
        <v>20.7</v>
      </c>
      <c r="F151" s="24">
        <v>24.2</v>
      </c>
      <c r="G151" s="24">
        <v>28.2</v>
      </c>
      <c r="H151" s="24">
        <v>32.9</v>
      </c>
      <c r="I151" s="24">
        <v>38.199999999999996</v>
      </c>
      <c r="J151" s="24">
        <v>44.100000000000009</v>
      </c>
      <c r="K151" s="24">
        <v>50</v>
      </c>
      <c r="L151" s="24">
        <v>57.100000000000009</v>
      </c>
      <c r="M151" s="24">
        <v>64.400000000000006</v>
      </c>
      <c r="N151" s="24">
        <v>71.8</v>
      </c>
      <c r="O151" s="24">
        <v>79.400000000000006</v>
      </c>
      <c r="P151" s="24">
        <v>86.9</v>
      </c>
      <c r="Q151" s="24">
        <v>94.1</v>
      </c>
      <c r="R151" s="24">
        <v>96.300000000000011</v>
      </c>
      <c r="S151" s="24">
        <v>98.4</v>
      </c>
      <c r="T151" s="24">
        <v>100.30000000000001</v>
      </c>
      <c r="U151" s="24">
        <v>102.1</v>
      </c>
      <c r="V151" s="24">
        <v>103.79999999999998</v>
      </c>
      <c r="W151" s="24">
        <v>105.4</v>
      </c>
      <c r="X151" s="24">
        <v>106.7</v>
      </c>
      <c r="Y151" s="24">
        <v>108.10000000000001</v>
      </c>
      <c r="Z151" s="24">
        <v>109.2</v>
      </c>
      <c r="AA151" s="24">
        <v>110.30000000000001</v>
      </c>
      <c r="AB151" s="24">
        <v>111.19999999999999</v>
      </c>
      <c r="AC151" s="24">
        <v>112</v>
      </c>
      <c r="AD151" s="24">
        <v>112.59999999999997</v>
      </c>
      <c r="AE151" s="24">
        <v>113.1</v>
      </c>
    </row>
  </sheetData>
  <sheetProtection algorithmName="SHA-512" hashValue="Z2GY58rrU1iVkO1DRt4f5TW4PlpaeDW4WmzE2nkDUBO2HmPOXASOjlZ7Y6rEM/6x3jy7W2iXiuhyhZoyva0CRA==" saltValue="k6fFpZlAXxxI4KotdqhI9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05691-C9DA-4D09-AE97-503245982223}">
  <sheetPr codeName="Sheet9">
    <tabColor rgb="FF57E188"/>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358232.70900000003</v>
      </c>
      <c r="D6" s="24">
        <v>298529.65179999999</v>
      </c>
      <c r="E6" s="24">
        <v>282920.20159999997</v>
      </c>
      <c r="F6" s="24">
        <v>272611.51917088637</v>
      </c>
      <c r="G6" s="24">
        <v>237414.50935159231</v>
      </c>
      <c r="H6" s="24">
        <v>205488.79953857977</v>
      </c>
      <c r="I6" s="24">
        <v>177840.5198846586</v>
      </c>
      <c r="J6" s="24">
        <v>180131.87524114928</v>
      </c>
      <c r="K6" s="24">
        <v>135481.51073245771</v>
      </c>
      <c r="L6" s="24">
        <v>125912.9571579209</v>
      </c>
      <c r="M6" s="24">
        <v>115485.59042500939</v>
      </c>
      <c r="N6" s="24">
        <v>106287.1879608256</v>
      </c>
      <c r="O6" s="24">
        <v>108932.9401561259</v>
      </c>
      <c r="P6" s="24">
        <v>98328.931023243305</v>
      </c>
      <c r="Q6" s="24">
        <v>80575.568200000009</v>
      </c>
      <c r="R6" s="24">
        <v>72427.180200000003</v>
      </c>
      <c r="S6" s="24">
        <v>60088.370200000005</v>
      </c>
      <c r="T6" s="24">
        <v>57372.838500000005</v>
      </c>
      <c r="U6" s="24">
        <v>51291.299999999996</v>
      </c>
      <c r="V6" s="24">
        <v>47764.337299999999</v>
      </c>
      <c r="W6" s="24">
        <v>42902.621299999999</v>
      </c>
      <c r="X6" s="24">
        <v>28044.746500000001</v>
      </c>
      <c r="Y6" s="24">
        <v>22026.637999999999</v>
      </c>
      <c r="Z6" s="24">
        <v>17852.921400000003</v>
      </c>
      <c r="AA6" s="24">
        <v>14359.122300000001</v>
      </c>
      <c r="AB6" s="24">
        <v>11282.903400000001</v>
      </c>
      <c r="AC6" s="24">
        <v>10188.313400000001</v>
      </c>
      <c r="AD6" s="24">
        <v>9453.926300000001</v>
      </c>
      <c r="AE6" s="24">
        <v>8058.6424999999999</v>
      </c>
    </row>
    <row r="7" spans="1:31" x14ac:dyDescent="0.35">
      <c r="A7" s="28" t="s">
        <v>40</v>
      </c>
      <c r="B7" s="28" t="s">
        <v>71</v>
      </c>
      <c r="C7" s="24">
        <v>118130.07</v>
      </c>
      <c r="D7" s="24">
        <v>106719.89350000001</v>
      </c>
      <c r="E7" s="24">
        <v>103101.827</v>
      </c>
      <c r="F7" s="24">
        <v>76619.646594870006</v>
      </c>
      <c r="G7" s="24">
        <v>76062.269413865506</v>
      </c>
      <c r="H7" s="24">
        <v>70644.301336436998</v>
      </c>
      <c r="I7" s="24">
        <v>65339.095711353395</v>
      </c>
      <c r="J7" s="24">
        <v>61351.571063362397</v>
      </c>
      <c r="K7" s="24">
        <v>57259.113679575399</v>
      </c>
      <c r="L7" s="24">
        <v>55871.6835859247</v>
      </c>
      <c r="M7" s="24">
        <v>51962.585539167398</v>
      </c>
      <c r="N7" s="24">
        <v>48824.9</v>
      </c>
      <c r="O7" s="24">
        <v>47619.163500000002</v>
      </c>
      <c r="P7" s="24">
        <v>44340.6895</v>
      </c>
      <c r="Q7" s="24">
        <v>44641.148000000001</v>
      </c>
      <c r="R7" s="24">
        <v>40048.319000000003</v>
      </c>
      <c r="S7" s="24">
        <v>33890.184500000003</v>
      </c>
      <c r="T7" s="24">
        <v>34193.915999999997</v>
      </c>
      <c r="U7" s="24">
        <v>28812.3855</v>
      </c>
      <c r="V7" s="24">
        <v>29139.8688</v>
      </c>
      <c r="W7" s="24">
        <v>30850.806499999999</v>
      </c>
      <c r="X7" s="24">
        <v>29094.1175</v>
      </c>
      <c r="Y7" s="24">
        <v>26256.2091</v>
      </c>
      <c r="Z7" s="24">
        <v>24696.25</v>
      </c>
      <c r="AA7" s="24">
        <v>23308.555099999998</v>
      </c>
      <c r="AB7" s="24">
        <v>22838.589600000003</v>
      </c>
      <c r="AC7" s="24">
        <v>14690.068399999998</v>
      </c>
      <c r="AD7" s="24">
        <v>0</v>
      </c>
      <c r="AE7" s="24">
        <v>0</v>
      </c>
    </row>
    <row r="8" spans="1:31" x14ac:dyDescent="0.35">
      <c r="A8" s="28" t="s">
        <v>40</v>
      </c>
      <c r="B8" s="28" t="s">
        <v>20</v>
      </c>
      <c r="C8" s="24">
        <v>15628.275386509758</v>
      </c>
      <c r="D8" s="24">
        <v>14904.121202157272</v>
      </c>
      <c r="E8" s="24">
        <v>11970.221362187058</v>
      </c>
      <c r="F8" s="24">
        <v>11932.201152564394</v>
      </c>
      <c r="G8" s="24">
        <v>9923.3183066764377</v>
      </c>
      <c r="H8" s="24">
        <v>9675.0350383839232</v>
      </c>
      <c r="I8" s="24">
        <v>9425.1985984786479</v>
      </c>
      <c r="J8" s="24">
        <v>10036.80778791486</v>
      </c>
      <c r="K8" s="24">
        <v>8292.8836178826114</v>
      </c>
      <c r="L8" s="24">
        <v>8266.4784770116257</v>
      </c>
      <c r="M8" s="24">
        <v>9206.4762240921773</v>
      </c>
      <c r="N8" s="24">
        <v>22092.617965237339</v>
      </c>
      <c r="O8" s="24">
        <v>23075.674795566341</v>
      </c>
      <c r="P8" s="24">
        <v>21734.483759911152</v>
      </c>
      <c r="Q8" s="24">
        <v>19063.501609781077</v>
      </c>
      <c r="R8" s="24">
        <v>16417.022689292047</v>
      </c>
      <c r="S8" s="24">
        <v>18358.759939072344</v>
      </c>
      <c r="T8" s="24">
        <v>17320.151023477403</v>
      </c>
      <c r="U8" s="24">
        <v>13015.162409338778</v>
      </c>
      <c r="V8" s="24">
        <v>12655.630862033486</v>
      </c>
      <c r="W8" s="24">
        <v>12609.641571208358</v>
      </c>
      <c r="X8" s="24">
        <v>13899.183536367293</v>
      </c>
      <c r="Y8" s="24">
        <v>8739.7833170198628</v>
      </c>
      <c r="Z8" s="24">
        <v>7691.7226571441252</v>
      </c>
      <c r="AA8" s="24">
        <v>3466.60121508985</v>
      </c>
      <c r="AB8" s="24">
        <v>2066.1815805265596</v>
      </c>
      <c r="AC8" s="24">
        <v>1976.8990350594697</v>
      </c>
      <c r="AD8" s="24">
        <v>1876.4439866192799</v>
      </c>
      <c r="AE8" s="24">
        <v>1787.4158845989334</v>
      </c>
    </row>
    <row r="9" spans="1:31" x14ac:dyDescent="0.35">
      <c r="A9" s="28" t="s">
        <v>40</v>
      </c>
      <c r="B9" s="28" t="s">
        <v>32</v>
      </c>
      <c r="C9" s="24">
        <v>1705.7198889999997</v>
      </c>
      <c r="D9" s="24">
        <v>1659.4207893</v>
      </c>
      <c r="E9" s="24">
        <v>1766.688396</v>
      </c>
      <c r="F9" s="24">
        <v>624.94636200000002</v>
      </c>
      <c r="G9" s="24">
        <v>571.27275349999991</v>
      </c>
      <c r="H9" s="24">
        <v>561.76987699999995</v>
      </c>
      <c r="I9" s="24">
        <v>528.64370600000007</v>
      </c>
      <c r="J9" s="24">
        <v>526.64401199999998</v>
      </c>
      <c r="K9" s="24">
        <v>468.065391793912</v>
      </c>
      <c r="L9" s="24">
        <v>448.03637939999999</v>
      </c>
      <c r="M9" s="24">
        <v>425.76883294395702</v>
      </c>
      <c r="N9" s="24">
        <v>695.49697500000002</v>
      </c>
      <c r="O9" s="24">
        <v>616.09255599999995</v>
      </c>
      <c r="P9" s="24">
        <v>1142.2353700000001</v>
      </c>
      <c r="Q9" s="24">
        <v>346.56025000000005</v>
      </c>
      <c r="R9" s="24">
        <v>364.57316000000003</v>
      </c>
      <c r="S9" s="24">
        <v>1030.0554999999999</v>
      </c>
      <c r="T9" s="24">
        <v>818.20832000000007</v>
      </c>
      <c r="U9" s="24">
        <v>502.81170000000003</v>
      </c>
      <c r="V9" s="24">
        <v>500.14944000000003</v>
      </c>
      <c r="W9" s="24">
        <v>583.74840000000006</v>
      </c>
      <c r="X9" s="24">
        <v>622.37530000000004</v>
      </c>
      <c r="Y9" s="24">
        <v>555.44530000000009</v>
      </c>
      <c r="Z9" s="24">
        <v>479.61561999999998</v>
      </c>
      <c r="AA9" s="24">
        <v>592.27059999999994</v>
      </c>
      <c r="AB9" s="24">
        <v>0</v>
      </c>
      <c r="AC9" s="24">
        <v>0</v>
      </c>
      <c r="AD9" s="24">
        <v>0</v>
      </c>
      <c r="AE9" s="24">
        <v>0</v>
      </c>
    </row>
    <row r="10" spans="1:31" x14ac:dyDescent="0.35">
      <c r="A10" s="28" t="s">
        <v>40</v>
      </c>
      <c r="B10" s="28" t="s">
        <v>66</v>
      </c>
      <c r="C10" s="24">
        <v>530.79836564580751</v>
      </c>
      <c r="D10" s="24">
        <v>230.872505435546</v>
      </c>
      <c r="E10" s="24">
        <v>1057.1347137847731</v>
      </c>
      <c r="F10" s="24">
        <v>846.11251647828578</v>
      </c>
      <c r="G10" s="24">
        <v>118.66284639730598</v>
      </c>
      <c r="H10" s="24">
        <v>393.65107431254449</v>
      </c>
      <c r="I10" s="24">
        <v>246.24999275496191</v>
      </c>
      <c r="J10" s="24">
        <v>584.4438375243775</v>
      </c>
      <c r="K10" s="24">
        <v>42.321687678020893</v>
      </c>
      <c r="L10" s="24">
        <v>42.607378627152507</v>
      </c>
      <c r="M10" s="24">
        <v>240.21769747357152</v>
      </c>
      <c r="N10" s="24">
        <v>3698.7027390208368</v>
      </c>
      <c r="O10" s="24">
        <v>2282.5382514695639</v>
      </c>
      <c r="P10" s="24">
        <v>3267.3770115662032</v>
      </c>
      <c r="Q10" s="24">
        <v>2795.5909951973713</v>
      </c>
      <c r="R10" s="24">
        <v>3294.9424631991246</v>
      </c>
      <c r="S10" s="24">
        <v>12837.147635283922</v>
      </c>
      <c r="T10" s="24">
        <v>12847.092921344427</v>
      </c>
      <c r="U10" s="24">
        <v>19317.010599161706</v>
      </c>
      <c r="V10" s="24">
        <v>20097.739751574776</v>
      </c>
      <c r="W10" s="24">
        <v>13645.411200978791</v>
      </c>
      <c r="X10" s="24">
        <v>18789.363182794736</v>
      </c>
      <c r="Y10" s="24">
        <v>23188.08685763149</v>
      </c>
      <c r="Z10" s="24">
        <v>9237.3061666762696</v>
      </c>
      <c r="AA10" s="24">
        <v>10695.153940123124</v>
      </c>
      <c r="AB10" s="24">
        <v>10271.193523032418</v>
      </c>
      <c r="AC10" s="24">
        <v>11662.066294167111</v>
      </c>
      <c r="AD10" s="24">
        <v>15217.441167290739</v>
      </c>
      <c r="AE10" s="24">
        <v>13490.795748372868</v>
      </c>
    </row>
    <row r="11" spans="1:31" x14ac:dyDescent="0.35">
      <c r="A11" s="28" t="s">
        <v>40</v>
      </c>
      <c r="B11" s="28" t="s">
        <v>65</v>
      </c>
      <c r="C11" s="24">
        <v>89396.121520000001</v>
      </c>
      <c r="D11" s="24">
        <v>87263.078089999995</v>
      </c>
      <c r="E11" s="24">
        <v>83255.577290000001</v>
      </c>
      <c r="F11" s="24">
        <v>96097.69127000001</v>
      </c>
      <c r="G11" s="24">
        <v>94368.175919999994</v>
      </c>
      <c r="H11" s="24">
        <v>82991.196020000003</v>
      </c>
      <c r="I11" s="24">
        <v>80451.390729999999</v>
      </c>
      <c r="J11" s="24">
        <v>86292.226089999996</v>
      </c>
      <c r="K11" s="24">
        <v>71111.495150000002</v>
      </c>
      <c r="L11" s="24">
        <v>62142.14443</v>
      </c>
      <c r="M11" s="24">
        <v>57960.247780000005</v>
      </c>
      <c r="N11" s="24">
        <v>55120.763120000003</v>
      </c>
      <c r="O11" s="24">
        <v>54738.499889999999</v>
      </c>
      <c r="P11" s="24">
        <v>50370.603341320006</v>
      </c>
      <c r="Q11" s="24">
        <v>45894.434544600008</v>
      </c>
      <c r="R11" s="24">
        <v>41106.124035000001</v>
      </c>
      <c r="S11" s="24">
        <v>43917.09292100001</v>
      </c>
      <c r="T11" s="24">
        <v>36948.016629999998</v>
      </c>
      <c r="U11" s="24">
        <v>33411.781544199999</v>
      </c>
      <c r="V11" s="24">
        <v>29119.703881499998</v>
      </c>
      <c r="W11" s="24">
        <v>28635.631089999995</v>
      </c>
      <c r="X11" s="24">
        <v>28901.054498199999</v>
      </c>
      <c r="Y11" s="24">
        <v>26976.926955000003</v>
      </c>
      <c r="Z11" s="24">
        <v>25511.5176636</v>
      </c>
      <c r="AA11" s="24">
        <v>23455.806047400001</v>
      </c>
      <c r="AB11" s="24">
        <v>26378.552724399997</v>
      </c>
      <c r="AC11" s="24">
        <v>21936.083852460004</v>
      </c>
      <c r="AD11" s="24">
        <v>20200.717370999999</v>
      </c>
      <c r="AE11" s="24">
        <v>17820.880698699999</v>
      </c>
    </row>
    <row r="12" spans="1:31" x14ac:dyDescent="0.35">
      <c r="A12" s="28" t="s">
        <v>40</v>
      </c>
      <c r="B12" s="28" t="s">
        <v>69</v>
      </c>
      <c r="C12" s="24">
        <v>67303.459134351069</v>
      </c>
      <c r="D12" s="24">
        <v>80197.866269868027</v>
      </c>
      <c r="E12" s="24">
        <v>68785.109651982915</v>
      </c>
      <c r="F12" s="24">
        <v>67243.201313237325</v>
      </c>
      <c r="G12" s="24">
        <v>66724.570103588674</v>
      </c>
      <c r="H12" s="24">
        <v>66726.07825773138</v>
      </c>
      <c r="I12" s="24">
        <v>64822.916685093318</v>
      </c>
      <c r="J12" s="24">
        <v>55608.617736621745</v>
      </c>
      <c r="K12" s="24">
        <v>50459.194298589544</v>
      </c>
      <c r="L12" s="24">
        <v>47839.33653223305</v>
      </c>
      <c r="M12" s="24">
        <v>49373.581780075721</v>
      </c>
      <c r="N12" s="24">
        <v>42918.395988428463</v>
      </c>
      <c r="O12" s="24">
        <v>40225.452940080831</v>
      </c>
      <c r="P12" s="24">
        <v>39125.246219764398</v>
      </c>
      <c r="Q12" s="24">
        <v>37767.811877152039</v>
      </c>
      <c r="R12" s="24">
        <v>35352.905685861646</v>
      </c>
      <c r="S12" s="24">
        <v>28106.614926739305</v>
      </c>
      <c r="T12" s="24">
        <v>24895.269799069338</v>
      </c>
      <c r="U12" s="24">
        <v>21914.729721425381</v>
      </c>
      <c r="V12" s="24">
        <v>21070.02618688334</v>
      </c>
      <c r="W12" s="24">
        <v>18146.072782769788</v>
      </c>
      <c r="X12" s="24">
        <v>16720.894597497921</v>
      </c>
      <c r="Y12" s="24">
        <v>13031.512620904028</v>
      </c>
      <c r="Z12" s="24">
        <v>11513.832126718304</v>
      </c>
      <c r="AA12" s="24">
        <v>7969.4598261900355</v>
      </c>
      <c r="AB12" s="24">
        <v>5910.698217219182</v>
      </c>
      <c r="AC12" s="24">
        <v>5480.9839998257075</v>
      </c>
      <c r="AD12" s="24">
        <v>4787.2299485708982</v>
      </c>
      <c r="AE12" s="24">
        <v>2774.7389304330254</v>
      </c>
    </row>
    <row r="13" spans="1:31" x14ac:dyDescent="0.35">
      <c r="A13" s="28" t="s">
        <v>40</v>
      </c>
      <c r="B13" s="28" t="s">
        <v>68</v>
      </c>
      <c r="C13" s="24">
        <v>13.512077837622376</v>
      </c>
      <c r="D13" s="24">
        <v>15.820491919115444</v>
      </c>
      <c r="E13" s="24">
        <v>15.338344860104556</v>
      </c>
      <c r="F13" s="24">
        <v>14.046587853549957</v>
      </c>
      <c r="G13" s="24">
        <v>13.116828833488661</v>
      </c>
      <c r="H13" s="24">
        <v>13.253873356377774</v>
      </c>
      <c r="I13" s="24">
        <v>12.806520667545378</v>
      </c>
      <c r="J13" s="24">
        <v>13.913511751376555</v>
      </c>
      <c r="K13" s="24">
        <v>59.639609898456641</v>
      </c>
      <c r="L13" s="24">
        <v>60.006650297823143</v>
      </c>
      <c r="M13" s="24">
        <v>58.412201053989278</v>
      </c>
      <c r="N13" s="24">
        <v>55.120632883409939</v>
      </c>
      <c r="O13" s="24">
        <v>51.034239787239372</v>
      </c>
      <c r="P13" s="24">
        <v>47.483356227496472</v>
      </c>
      <c r="Q13" s="24">
        <v>48.409824608190192</v>
      </c>
      <c r="R13" s="24">
        <v>45.825960302547067</v>
      </c>
      <c r="S13" s="24">
        <v>41.270286549084375</v>
      </c>
      <c r="T13" s="24">
        <v>40.508396185911813</v>
      </c>
      <c r="U13" s="24">
        <v>40.79755975066336</v>
      </c>
      <c r="V13" s="24">
        <v>39.466928252994904</v>
      </c>
      <c r="W13" s="24">
        <v>38.776456533528723</v>
      </c>
      <c r="X13" s="24">
        <v>67.310659300625062</v>
      </c>
      <c r="Y13" s="24">
        <v>65.271271013669221</v>
      </c>
      <c r="Z13" s="24">
        <v>64.53193886960203</v>
      </c>
      <c r="AA13" s="24">
        <v>61.065880207575795</v>
      </c>
      <c r="AB13" s="24">
        <v>76.754027253301331</v>
      </c>
      <c r="AC13" s="24">
        <v>76.164148028226649</v>
      </c>
      <c r="AD13" s="24">
        <v>86.48282656455207</v>
      </c>
      <c r="AE13" s="24">
        <v>87.028555864919994</v>
      </c>
    </row>
    <row r="14" spans="1:31" x14ac:dyDescent="0.35">
      <c r="A14" s="28" t="s">
        <v>40</v>
      </c>
      <c r="B14" s="28" t="s">
        <v>36</v>
      </c>
      <c r="C14" s="24">
        <v>0.20112874363731198</v>
      </c>
      <c r="D14" s="24">
        <v>0.26302726307788105</v>
      </c>
      <c r="E14" s="24">
        <v>0.25113949304005984</v>
      </c>
      <c r="F14" s="24">
        <v>0.26398528503463603</v>
      </c>
      <c r="G14" s="24">
        <v>0.22983711387273587</v>
      </c>
      <c r="H14" s="24">
        <v>0.22040232117205988</v>
      </c>
      <c r="I14" s="24">
        <v>0.2079696740036848</v>
      </c>
      <c r="J14" s="24">
        <v>0.18565225090021201</v>
      </c>
      <c r="K14" s="24">
        <v>0.16720563257903998</v>
      </c>
      <c r="L14" s="24">
        <v>0.16007638442818992</v>
      </c>
      <c r="M14" s="24">
        <v>0.1479364488129799</v>
      </c>
      <c r="N14" s="24">
        <v>0.14497595526420989</v>
      </c>
      <c r="O14" s="24">
        <v>0.11949755115728</v>
      </c>
      <c r="P14" s="24">
        <v>9.7258993645710001E-2</v>
      </c>
      <c r="Q14" s="24">
        <v>0.10131851331535981</v>
      </c>
      <c r="R14" s="24">
        <v>9.6883935548979991E-2</v>
      </c>
      <c r="S14" s="24">
        <v>8.4953551434289898E-2</v>
      </c>
      <c r="T14" s="24">
        <v>8.0216154097840012E-2</v>
      </c>
      <c r="U14" s="24">
        <v>8.1797594763209899E-2</v>
      </c>
      <c r="V14" s="24">
        <v>6.2213186281419995E-2</v>
      </c>
      <c r="W14" s="24">
        <v>3.7194173859970002E-2</v>
      </c>
      <c r="X14" s="24">
        <v>2.080792484937E-2</v>
      </c>
      <c r="Y14" s="24">
        <v>1.9341248268369998E-2</v>
      </c>
      <c r="Z14" s="24">
        <v>0.11799256017406001</v>
      </c>
      <c r="AA14" s="24">
        <v>0.1105915180102699</v>
      </c>
      <c r="AB14" s="24">
        <v>0.24897577137401997</v>
      </c>
      <c r="AC14" s="24">
        <v>0.23695310330483002</v>
      </c>
      <c r="AD14" s="24">
        <v>0.22488613273202987</v>
      </c>
      <c r="AE14" s="24">
        <v>0.2167873054939099</v>
      </c>
    </row>
    <row r="15" spans="1:31" x14ac:dyDescent="0.35">
      <c r="A15" s="28" t="s">
        <v>40</v>
      </c>
      <c r="B15" s="28" t="s">
        <v>73</v>
      </c>
      <c r="C15" s="24">
        <v>354.51419899999996</v>
      </c>
      <c r="D15" s="24">
        <v>1000.4083499999999</v>
      </c>
      <c r="E15" s="24">
        <v>1403.9058208001982</v>
      </c>
      <c r="F15" s="24">
        <v>4067.7180065975713</v>
      </c>
      <c r="G15" s="24">
        <v>3237.278270228981</v>
      </c>
      <c r="H15" s="24">
        <v>2995.4425872407883</v>
      </c>
      <c r="I15" s="24">
        <v>2953.0266275365607</v>
      </c>
      <c r="J15" s="24">
        <v>3680.5062215545336</v>
      </c>
      <c r="K15" s="24">
        <v>2840.6457198304938</v>
      </c>
      <c r="L15" s="24">
        <v>3074.5967015394194</v>
      </c>
      <c r="M15" s="24">
        <v>3057.0733757767903</v>
      </c>
      <c r="N15" s="24">
        <v>4053.9702733431891</v>
      </c>
      <c r="O15" s="24">
        <v>3591.0633917761861</v>
      </c>
      <c r="P15" s="24">
        <v>2968.1029114443973</v>
      </c>
      <c r="Q15" s="24">
        <v>3313.6821383436259</v>
      </c>
      <c r="R15" s="24">
        <v>3005.0972067650346</v>
      </c>
      <c r="S15" s="24">
        <v>1744.8433261889338</v>
      </c>
      <c r="T15" s="24">
        <v>1792.7861003452754</v>
      </c>
      <c r="U15" s="24">
        <v>1694.6232911869615</v>
      </c>
      <c r="V15" s="24">
        <v>1297.4135612798257</v>
      </c>
      <c r="W15" s="24">
        <v>1757.6699608919971</v>
      </c>
      <c r="X15" s="24">
        <v>1599.5596989899211</v>
      </c>
      <c r="Y15" s="24">
        <v>993.62115102665587</v>
      </c>
      <c r="Z15" s="24">
        <v>1260.6849940778923</v>
      </c>
      <c r="AA15" s="24">
        <v>1141.7708631958503</v>
      </c>
      <c r="AB15" s="24">
        <v>889.30926063036281</v>
      </c>
      <c r="AC15" s="24">
        <v>732.35895041242486</v>
      </c>
      <c r="AD15" s="24">
        <v>754.89729342813291</v>
      </c>
      <c r="AE15" s="24">
        <v>538.69298271469029</v>
      </c>
    </row>
    <row r="16" spans="1:31" x14ac:dyDescent="0.35">
      <c r="A16" s="28" t="s">
        <v>40</v>
      </c>
      <c r="B16" s="28" t="s">
        <v>56</v>
      </c>
      <c r="C16" s="24">
        <v>0.54439346053999993</v>
      </c>
      <c r="D16" s="24">
        <v>1.4552049693799991</v>
      </c>
      <c r="E16" s="24">
        <v>2.5503338591400002</v>
      </c>
      <c r="F16" s="24">
        <v>4.8314591380999996</v>
      </c>
      <c r="G16" s="24">
        <v>6.7419894517599994</v>
      </c>
      <c r="H16" s="24">
        <v>8.8612545226999995</v>
      </c>
      <c r="I16" s="24">
        <v>10.508795218600001</v>
      </c>
      <c r="J16" s="24">
        <v>12.096038079199998</v>
      </c>
      <c r="K16" s="24">
        <v>13.10153972939999</v>
      </c>
      <c r="L16" s="24">
        <v>14.348336549000001</v>
      </c>
      <c r="M16" s="24">
        <v>15.0119012636</v>
      </c>
      <c r="N16" s="24">
        <v>16.9688045973</v>
      </c>
      <c r="O16" s="24">
        <v>18.221115247</v>
      </c>
      <c r="P16" s="24">
        <v>18.508897077</v>
      </c>
      <c r="Q16" s="24">
        <v>20.175385767999991</v>
      </c>
      <c r="R16" s="24">
        <v>20.182082651999998</v>
      </c>
      <c r="S16" s="24">
        <v>18.809044837999998</v>
      </c>
      <c r="T16" s="24">
        <v>18.505742835</v>
      </c>
      <c r="U16" s="24">
        <v>18.709262471000002</v>
      </c>
      <c r="V16" s="24">
        <v>17.964258474999998</v>
      </c>
      <c r="W16" s="24">
        <v>18.360509949999997</v>
      </c>
      <c r="X16" s="24">
        <v>17.675515625999999</v>
      </c>
      <c r="Y16" s="24">
        <v>17.179929180000002</v>
      </c>
      <c r="Z16" s="24">
        <v>17.751901756999992</v>
      </c>
      <c r="AA16" s="24">
        <v>16.819181616000002</v>
      </c>
      <c r="AB16" s="24">
        <v>15.408491815999998</v>
      </c>
      <c r="AC16" s="24">
        <v>15.014797836</v>
      </c>
      <c r="AD16" s="24">
        <v>14.968836396</v>
      </c>
      <c r="AE16" s="24">
        <v>12.825152344000001</v>
      </c>
    </row>
    <row r="17" spans="1:31" x14ac:dyDescent="0.35">
      <c r="A17" s="31" t="s">
        <v>138</v>
      </c>
      <c r="B17" s="31"/>
      <c r="C17" s="32">
        <v>650940.66537334432</v>
      </c>
      <c r="D17" s="32">
        <v>589520.72464867984</v>
      </c>
      <c r="E17" s="32">
        <v>552872.09835881484</v>
      </c>
      <c r="F17" s="32">
        <v>525989.36496788997</v>
      </c>
      <c r="G17" s="32">
        <v>485195.89552445372</v>
      </c>
      <c r="H17" s="32">
        <v>436494.08501580101</v>
      </c>
      <c r="I17" s="32">
        <v>398666.82182900648</v>
      </c>
      <c r="J17" s="32">
        <v>394546.09928032407</v>
      </c>
      <c r="K17" s="32">
        <v>323174.22416787565</v>
      </c>
      <c r="L17" s="32">
        <v>300583.25059141527</v>
      </c>
      <c r="M17" s="32">
        <v>284712.88047981617</v>
      </c>
      <c r="N17" s="32">
        <v>279693.18538139563</v>
      </c>
      <c r="O17" s="32">
        <v>277541.39632902987</v>
      </c>
      <c r="P17" s="32">
        <v>258357.04958203255</v>
      </c>
      <c r="Q17" s="32">
        <v>231133.02530133867</v>
      </c>
      <c r="R17" s="32">
        <v>209056.89319365536</v>
      </c>
      <c r="S17" s="32">
        <v>198269.49590864469</v>
      </c>
      <c r="T17" s="32">
        <v>184436.0015900771</v>
      </c>
      <c r="U17" s="32">
        <v>168305.97903387656</v>
      </c>
      <c r="V17" s="32">
        <v>160386.92315024458</v>
      </c>
      <c r="W17" s="32">
        <v>147412.70930149045</v>
      </c>
      <c r="X17" s="32">
        <v>136139.04577416056</v>
      </c>
      <c r="Y17" s="32">
        <v>120839.87342156906</v>
      </c>
      <c r="Z17" s="32">
        <v>97047.697573008307</v>
      </c>
      <c r="AA17" s="32">
        <v>83908.034909010588</v>
      </c>
      <c r="AB17" s="32">
        <v>78824.873072431452</v>
      </c>
      <c r="AC17" s="32">
        <v>66010.579129540507</v>
      </c>
      <c r="AD17" s="32">
        <v>51622.241600045476</v>
      </c>
      <c r="AE17" s="32">
        <v>44019.502317969745</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182305.05499999999</v>
      </c>
      <c r="D20" s="24">
        <v>145561.117</v>
      </c>
      <c r="E20" s="24">
        <v>127494.455</v>
      </c>
      <c r="F20" s="24">
        <v>134896.78246989541</v>
      </c>
      <c r="G20" s="24">
        <v>105692.8984095637</v>
      </c>
      <c r="H20" s="24">
        <v>84312.234817953984</v>
      </c>
      <c r="I20" s="24">
        <v>71933.398784196004</v>
      </c>
      <c r="J20" s="24">
        <v>79236.774611830595</v>
      </c>
      <c r="K20" s="24">
        <v>45014.163722806399</v>
      </c>
      <c r="L20" s="24">
        <v>42690.9047194784</v>
      </c>
      <c r="M20" s="24">
        <v>37859.2739553953</v>
      </c>
      <c r="N20" s="24">
        <v>27327.528067527001</v>
      </c>
      <c r="O20" s="24">
        <v>30351.565569942701</v>
      </c>
      <c r="P20" s="24">
        <v>26301.282503472699</v>
      </c>
      <c r="Q20" s="24">
        <v>12384.819</v>
      </c>
      <c r="R20" s="24">
        <v>14294.630999999999</v>
      </c>
      <c r="S20" s="24">
        <v>15064.4745</v>
      </c>
      <c r="T20" s="24">
        <v>14092.351000000001</v>
      </c>
      <c r="U20" s="24">
        <v>12534.299000000001</v>
      </c>
      <c r="V20" s="24">
        <v>10494.5785</v>
      </c>
      <c r="W20" s="24">
        <v>8718.1378000000004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231.07036908961797</v>
      </c>
      <c r="D22" s="24">
        <v>219.59927722044699</v>
      </c>
      <c r="E22" s="24">
        <v>641.47487158716297</v>
      </c>
      <c r="F22" s="24">
        <v>397.21979037704398</v>
      </c>
      <c r="G22" s="24">
        <v>364.63756639258099</v>
      </c>
      <c r="H22" s="24">
        <v>345.148871322915</v>
      </c>
      <c r="I22" s="24">
        <v>331.14095631901</v>
      </c>
      <c r="J22" s="24">
        <v>318.41718076354999</v>
      </c>
      <c r="K22" s="24">
        <v>300.02158401571302</v>
      </c>
      <c r="L22" s="24">
        <v>286.85095101710505</v>
      </c>
      <c r="M22" s="24">
        <v>273.12108602876299</v>
      </c>
      <c r="N22" s="24">
        <v>4350.081575225885</v>
      </c>
      <c r="O22" s="24">
        <v>4035.9681716094401</v>
      </c>
      <c r="P22" s="24">
        <v>4140.8366838570601</v>
      </c>
      <c r="Q22" s="24">
        <v>4081.9008511718393</v>
      </c>
      <c r="R22" s="24">
        <v>3541.9691735481952</v>
      </c>
      <c r="S22" s="24">
        <v>5418.86006058163</v>
      </c>
      <c r="T22" s="24">
        <v>5640.5848694166561</v>
      </c>
      <c r="U22" s="24">
        <v>4463.8541372929003</v>
      </c>
      <c r="V22" s="24">
        <v>4040.7337261338998</v>
      </c>
      <c r="W22" s="24">
        <v>3729.7341336264699</v>
      </c>
      <c r="X22" s="24">
        <v>4442.0019293508503</v>
      </c>
      <c r="Y22" s="24">
        <v>222.89584407699999</v>
      </c>
      <c r="Z22" s="24">
        <v>3.8519615000000003E-4</v>
      </c>
      <c r="AA22" s="24">
        <v>3.9003387000000002E-4</v>
      </c>
      <c r="AB22" s="24">
        <v>3.8183135000000002E-4</v>
      </c>
      <c r="AC22" s="24">
        <v>3.6549379999999999E-4</v>
      </c>
      <c r="AD22" s="24">
        <v>4.4953007000000001E-4</v>
      </c>
      <c r="AE22" s="24">
        <v>4.1109849999999999E-4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0.33175852957500002</v>
      </c>
      <c r="D24" s="24">
        <v>1.439429969999999E-4</v>
      </c>
      <c r="E24" s="24">
        <v>118.35167662764</v>
      </c>
      <c r="F24" s="24">
        <v>456.80624715090397</v>
      </c>
      <c r="G24" s="24">
        <v>37.055818117834995</v>
      </c>
      <c r="H24" s="24">
        <v>148.27207195594298</v>
      </c>
      <c r="I24" s="24">
        <v>44.120341474372005</v>
      </c>
      <c r="J24" s="24">
        <v>57.186333709212491</v>
      </c>
      <c r="K24" s="24">
        <v>1.45384509E-4</v>
      </c>
      <c r="L24" s="24">
        <v>1.4399065200000001E-4</v>
      </c>
      <c r="M24" s="24">
        <v>1.5154759149999981E-4</v>
      </c>
      <c r="N24" s="24">
        <v>248.12120750080402</v>
      </c>
      <c r="O24" s="24">
        <v>108.71269656515402</v>
      </c>
      <c r="P24" s="24">
        <v>154.29313412641051</v>
      </c>
      <c r="Q24" s="24">
        <v>727.98529298951701</v>
      </c>
      <c r="R24" s="24">
        <v>828.84774283401714</v>
      </c>
      <c r="S24" s="24">
        <v>3231.04221973623</v>
      </c>
      <c r="T24" s="24">
        <v>4870.39153412215</v>
      </c>
      <c r="U24" s="24">
        <v>8092.55745614021</v>
      </c>
      <c r="V24" s="24">
        <v>9200.2798819637028</v>
      </c>
      <c r="W24" s="24">
        <v>4101.3290134102399</v>
      </c>
      <c r="X24" s="24">
        <v>7665.4171301576689</v>
      </c>
      <c r="Y24" s="24">
        <v>10497.54249339984</v>
      </c>
      <c r="Z24" s="24">
        <v>2521.8361929943294</v>
      </c>
      <c r="AA24" s="24">
        <v>2791.3687664292002</v>
      </c>
      <c r="AB24" s="24">
        <v>3532.4041792734697</v>
      </c>
      <c r="AC24" s="24">
        <v>5718.6707216105597</v>
      </c>
      <c r="AD24" s="24">
        <v>7065.1486782923203</v>
      </c>
      <c r="AE24" s="24">
        <v>6637.7253403550703</v>
      </c>
    </row>
    <row r="25" spans="1:31" x14ac:dyDescent="0.35">
      <c r="A25" s="28" t="s">
        <v>130</v>
      </c>
      <c r="B25" s="28" t="s">
        <v>65</v>
      </c>
      <c r="C25" s="24">
        <v>13776.405419999999</v>
      </c>
      <c r="D25" s="24">
        <v>13810.822</v>
      </c>
      <c r="E25" s="24">
        <v>12166.426359999999</v>
      </c>
      <c r="F25" s="24">
        <v>17048.104960000001</v>
      </c>
      <c r="G25" s="24">
        <v>15265.84705</v>
      </c>
      <c r="H25" s="24">
        <v>14198.258699999998</v>
      </c>
      <c r="I25" s="24">
        <v>13552.804699999999</v>
      </c>
      <c r="J25" s="24">
        <v>18105.977449999998</v>
      </c>
      <c r="K25" s="24">
        <v>13370.7461</v>
      </c>
      <c r="L25" s="24">
        <v>11008.845499999999</v>
      </c>
      <c r="M25" s="24">
        <v>11763.903470000001</v>
      </c>
      <c r="N25" s="24">
        <v>11809.932989999999</v>
      </c>
      <c r="O25" s="24">
        <v>12537.82208</v>
      </c>
      <c r="P25" s="24">
        <v>12310.449620000001</v>
      </c>
      <c r="Q25" s="24">
        <v>11934.108400000001</v>
      </c>
      <c r="R25" s="24">
        <v>10647.47817</v>
      </c>
      <c r="S25" s="24">
        <v>12851.94952</v>
      </c>
      <c r="T25" s="24">
        <v>9792.3866999999991</v>
      </c>
      <c r="U25" s="24">
        <v>8685.1968000000015</v>
      </c>
      <c r="V25" s="24">
        <v>7676.3707599999998</v>
      </c>
      <c r="W25" s="24">
        <v>7445.7178199999998</v>
      </c>
      <c r="X25" s="24">
        <v>8401.5922800000008</v>
      </c>
      <c r="Y25" s="24">
        <v>8260.5445200000013</v>
      </c>
      <c r="Z25" s="24">
        <v>8241.6036800000002</v>
      </c>
      <c r="AA25" s="24">
        <v>7501.2908200000002</v>
      </c>
      <c r="AB25" s="24">
        <v>8591.4575800000002</v>
      </c>
      <c r="AC25" s="24">
        <v>6735.7171200000003</v>
      </c>
      <c r="AD25" s="24">
        <v>6245.3941499999992</v>
      </c>
      <c r="AE25" s="24">
        <v>5536.2891500000005</v>
      </c>
    </row>
    <row r="26" spans="1:31" x14ac:dyDescent="0.35">
      <c r="A26" s="28" t="s">
        <v>130</v>
      </c>
      <c r="B26" s="28" t="s">
        <v>69</v>
      </c>
      <c r="C26" s="24">
        <v>15743.286892044493</v>
      </c>
      <c r="D26" s="24">
        <v>17613.806708331213</v>
      </c>
      <c r="E26" s="24">
        <v>15807.409358211309</v>
      </c>
      <c r="F26" s="24">
        <v>14921.167015049017</v>
      </c>
      <c r="G26" s="24">
        <v>14868.271917478394</v>
      </c>
      <c r="H26" s="24">
        <v>15055.612975561518</v>
      </c>
      <c r="I26" s="24">
        <v>13997.609206353047</v>
      </c>
      <c r="J26" s="24">
        <v>11046.554053282614</v>
      </c>
      <c r="K26" s="24">
        <v>9214.1737482029894</v>
      </c>
      <c r="L26" s="24">
        <v>9584.1747163384625</v>
      </c>
      <c r="M26" s="24">
        <v>10698.260396490499</v>
      </c>
      <c r="N26" s="24">
        <v>9738.9542430892616</v>
      </c>
      <c r="O26" s="24">
        <v>9266.4435828057758</v>
      </c>
      <c r="P26" s="24">
        <v>9086.128359525379</v>
      </c>
      <c r="Q26" s="24">
        <v>8908.6043974289696</v>
      </c>
      <c r="R26" s="24">
        <v>8265.0039761175449</v>
      </c>
      <c r="S26" s="24">
        <v>5785.475133377081</v>
      </c>
      <c r="T26" s="24">
        <v>4278.7079109651877</v>
      </c>
      <c r="U26" s="24">
        <v>4371.6074016959474</v>
      </c>
      <c r="V26" s="24">
        <v>4010.4615334043579</v>
      </c>
      <c r="W26" s="24">
        <v>3546.5272047254657</v>
      </c>
      <c r="X26" s="24">
        <v>3365.6277094059224</v>
      </c>
      <c r="Y26" s="24">
        <v>2381.882356922174</v>
      </c>
      <c r="Z26" s="24">
        <v>2429.8875735844076</v>
      </c>
      <c r="AA26" s="24">
        <v>2204.1330322943463</v>
      </c>
      <c r="AB26" s="24">
        <v>1196.1539046664936</v>
      </c>
      <c r="AC26" s="24">
        <v>1060.3668911596983</v>
      </c>
      <c r="AD26" s="24">
        <v>992.77971313089643</v>
      </c>
      <c r="AE26" s="24">
        <v>779.12458856299509</v>
      </c>
    </row>
    <row r="27" spans="1:31" x14ac:dyDescent="0.35">
      <c r="A27" s="28" t="s">
        <v>130</v>
      </c>
      <c r="B27" s="28" t="s">
        <v>68</v>
      </c>
      <c r="C27" s="24">
        <v>4.9791116266675903</v>
      </c>
      <c r="D27" s="24">
        <v>5.7841328400065573</v>
      </c>
      <c r="E27" s="24">
        <v>5.555853989896427</v>
      </c>
      <c r="F27" s="24">
        <v>5.1041650771472753</v>
      </c>
      <c r="G27" s="24">
        <v>4.6300727734370062</v>
      </c>
      <c r="H27" s="24">
        <v>4.7832908957829989</v>
      </c>
      <c r="I27" s="24">
        <v>4.5891321574585673</v>
      </c>
      <c r="J27" s="24">
        <v>7.1007010797758205</v>
      </c>
      <c r="K27" s="24">
        <v>52.695621401165091</v>
      </c>
      <c r="L27" s="24">
        <v>53.170025332344025</v>
      </c>
      <c r="M27" s="24">
        <v>51.82389635657092</v>
      </c>
      <c r="N27" s="24">
        <v>48.705982219102708</v>
      </c>
      <c r="O27" s="24">
        <v>45.18102577398632</v>
      </c>
      <c r="P27" s="24">
        <v>41.921719339457781</v>
      </c>
      <c r="Q27" s="24">
        <v>42.844858943528948</v>
      </c>
      <c r="R27" s="24">
        <v>40.608141019990079</v>
      </c>
      <c r="S27" s="24">
        <v>36.652859474773997</v>
      </c>
      <c r="T27" s="24">
        <v>35.811593793362924</v>
      </c>
      <c r="U27" s="24">
        <v>36.165361476939246</v>
      </c>
      <c r="V27" s="24">
        <v>35.005847009364246</v>
      </c>
      <c r="W27" s="24">
        <v>32.721752102044796</v>
      </c>
      <c r="X27" s="24">
        <v>45.116876404848618</v>
      </c>
      <c r="Y27" s="24">
        <v>43.669696700498228</v>
      </c>
      <c r="Z27" s="24">
        <v>43.762080035423196</v>
      </c>
      <c r="AA27" s="24">
        <v>41.485781777049453</v>
      </c>
      <c r="AB27" s="24">
        <v>47.6915578887916</v>
      </c>
      <c r="AC27" s="24">
        <v>45.628398435550835</v>
      </c>
      <c r="AD27" s="24">
        <v>48.744957476613884</v>
      </c>
      <c r="AE27" s="24">
        <v>50.100132132815034</v>
      </c>
    </row>
    <row r="28" spans="1:31" x14ac:dyDescent="0.35">
      <c r="A28" s="28" t="s">
        <v>130</v>
      </c>
      <c r="B28" s="28" t="s">
        <v>36</v>
      </c>
      <c r="C28" s="24">
        <v>1.521644719999999E-7</v>
      </c>
      <c r="D28" s="24">
        <v>1.5295422700000001E-7</v>
      </c>
      <c r="E28" s="24">
        <v>1.456662299999998E-7</v>
      </c>
      <c r="F28" s="24">
        <v>1.3761919000000001E-7</v>
      </c>
      <c r="G28" s="24">
        <v>1.2963010599999988E-7</v>
      </c>
      <c r="H28" s="24">
        <v>1.338209599999999E-7</v>
      </c>
      <c r="I28" s="24">
        <v>1.437476E-7</v>
      </c>
      <c r="J28" s="24">
        <v>1.54456367E-7</v>
      </c>
      <c r="K28" s="24">
        <v>4.6670099999999899E-7</v>
      </c>
      <c r="L28" s="24">
        <v>4.6810413999999899E-7</v>
      </c>
      <c r="M28" s="24">
        <v>4.4987444999999999E-7</v>
      </c>
      <c r="N28" s="24">
        <v>4.5234366999999895E-7</v>
      </c>
      <c r="O28" s="24">
        <v>4.2826012999999999E-7</v>
      </c>
      <c r="P28" s="24">
        <v>4.0837723999999894E-7</v>
      </c>
      <c r="Q28" s="24">
        <v>4.1223983000000001E-7</v>
      </c>
      <c r="R28" s="24">
        <v>4.1184822999999996E-7</v>
      </c>
      <c r="S28" s="24">
        <v>4.2758691999999902E-7</v>
      </c>
      <c r="T28" s="24">
        <v>4.0324620999999998E-7</v>
      </c>
      <c r="U28" s="24">
        <v>5.1645444999999999E-7</v>
      </c>
      <c r="V28" s="24">
        <v>4.9929389E-7</v>
      </c>
      <c r="W28" s="24">
        <v>7.1926470999999898E-7</v>
      </c>
      <c r="X28" s="24">
        <v>6.679842699999999E-7</v>
      </c>
      <c r="Y28" s="24">
        <v>6.8002758999999902E-7</v>
      </c>
      <c r="Z28" s="24">
        <v>7.4138011999999904E-7</v>
      </c>
      <c r="AA28" s="24">
        <v>6.7063270999999804E-7</v>
      </c>
      <c r="AB28" s="24">
        <v>6.2508234999999903E-7</v>
      </c>
      <c r="AC28" s="24">
        <v>6.0898438E-7</v>
      </c>
      <c r="AD28" s="24">
        <v>7.955843999999999E-7</v>
      </c>
      <c r="AE28" s="24">
        <v>6.7796144E-7</v>
      </c>
    </row>
    <row r="29" spans="1:31" x14ac:dyDescent="0.35">
      <c r="A29" s="28" t="s">
        <v>130</v>
      </c>
      <c r="B29" s="28" t="s">
        <v>73</v>
      </c>
      <c r="C29" s="24">
        <v>151.893089</v>
      </c>
      <c r="D29" s="24">
        <v>514.35212999999999</v>
      </c>
      <c r="E29" s="24">
        <v>671.74922022033252</v>
      </c>
      <c r="F29" s="24">
        <v>1077.7735059962858</v>
      </c>
      <c r="G29" s="24">
        <v>459.74376961600859</v>
      </c>
      <c r="H29" s="24">
        <v>643.83178661894976</v>
      </c>
      <c r="I29" s="24">
        <v>834.75812692630836</v>
      </c>
      <c r="J29" s="24">
        <v>870.16772092932717</v>
      </c>
      <c r="K29" s="24">
        <v>684.37121921516075</v>
      </c>
      <c r="L29" s="24">
        <v>787.72870091864934</v>
      </c>
      <c r="M29" s="24">
        <v>781.5295751190672</v>
      </c>
      <c r="N29" s="24">
        <v>1197.8652724481988</v>
      </c>
      <c r="O29" s="24">
        <v>1019.3688907405647</v>
      </c>
      <c r="P29" s="24">
        <v>670.79611043296143</v>
      </c>
      <c r="Q29" s="24">
        <v>918.43893733588743</v>
      </c>
      <c r="R29" s="24">
        <v>809.21570574233181</v>
      </c>
      <c r="S29" s="24">
        <v>558.32217037874932</v>
      </c>
      <c r="T29" s="24">
        <v>534.96499976757968</v>
      </c>
      <c r="U29" s="24">
        <v>566.39982276032947</v>
      </c>
      <c r="V29" s="24">
        <v>444.89116904900203</v>
      </c>
      <c r="W29" s="24">
        <v>611.71746621454986</v>
      </c>
      <c r="X29" s="24">
        <v>598.56249719191965</v>
      </c>
      <c r="Y29" s="24">
        <v>340.7077300871058</v>
      </c>
      <c r="Z29" s="24">
        <v>492.51368490891031</v>
      </c>
      <c r="AA29" s="24">
        <v>459.50760338087673</v>
      </c>
      <c r="AB29" s="24">
        <v>413.77701426168073</v>
      </c>
      <c r="AC29" s="24">
        <v>354.71733085146803</v>
      </c>
      <c r="AD29" s="24">
        <v>389.14555095718055</v>
      </c>
      <c r="AE29" s="24">
        <v>321.39698295703465</v>
      </c>
    </row>
    <row r="30" spans="1:31" x14ac:dyDescent="0.35">
      <c r="A30" s="28" t="s">
        <v>130</v>
      </c>
      <c r="B30" s="28" t="s">
        <v>56</v>
      </c>
      <c r="C30" s="24">
        <v>0.17883111800000001</v>
      </c>
      <c r="D30" s="24">
        <v>0.49296460000000003</v>
      </c>
      <c r="E30" s="24">
        <v>0.71686111000000008</v>
      </c>
      <c r="F30" s="24">
        <v>1.39625541</v>
      </c>
      <c r="G30" s="24">
        <v>1.89152232</v>
      </c>
      <c r="H30" s="24">
        <v>2.4815274</v>
      </c>
      <c r="I30" s="24">
        <v>3.0146310999999999</v>
      </c>
      <c r="J30" s="24">
        <v>3.4948546999999999</v>
      </c>
      <c r="K30" s="24">
        <v>3.8491203500000002</v>
      </c>
      <c r="L30" s="24">
        <v>4.2582494999999998</v>
      </c>
      <c r="M30" s="24">
        <v>4.5141628999999996</v>
      </c>
      <c r="N30" s="24">
        <v>5.1325838999999993</v>
      </c>
      <c r="O30" s="24">
        <v>5.5425133299999993</v>
      </c>
      <c r="P30" s="24">
        <v>5.6551652000000008</v>
      </c>
      <c r="Q30" s="24">
        <v>6.2217681499999999</v>
      </c>
      <c r="R30" s="24">
        <v>6.1981368999999997</v>
      </c>
      <c r="S30" s="24">
        <v>5.8101472599999999</v>
      </c>
      <c r="T30" s="24">
        <v>5.6787127500000008</v>
      </c>
      <c r="U30" s="24">
        <v>5.8055935999999999</v>
      </c>
      <c r="V30" s="24">
        <v>5.5507523999999995</v>
      </c>
      <c r="W30" s="24">
        <v>5.6985991999999994</v>
      </c>
      <c r="X30" s="24">
        <v>5.5149182000000003</v>
      </c>
      <c r="Y30" s="24">
        <v>5.5201897999999998</v>
      </c>
      <c r="Z30" s="24">
        <v>5.701403899999999</v>
      </c>
      <c r="AA30" s="24">
        <v>5.493366</v>
      </c>
      <c r="AB30" s="24">
        <v>5.1891926999999995</v>
      </c>
      <c r="AC30" s="24">
        <v>4.9327628999999993</v>
      </c>
      <c r="AD30" s="24">
        <v>5.0743833999999994</v>
      </c>
      <c r="AE30" s="24">
        <v>4.6003634</v>
      </c>
    </row>
    <row r="31" spans="1:31" x14ac:dyDescent="0.35">
      <c r="A31" s="31" t="s">
        <v>138</v>
      </c>
      <c r="B31" s="31"/>
      <c r="C31" s="32">
        <v>212061.12855129034</v>
      </c>
      <c r="D31" s="32">
        <v>177211.12926233467</v>
      </c>
      <c r="E31" s="32">
        <v>156233.67312041603</v>
      </c>
      <c r="F31" s="32">
        <v>167725.18464754953</v>
      </c>
      <c r="G31" s="32">
        <v>136233.34083432594</v>
      </c>
      <c r="H31" s="32">
        <v>114064.31072769014</v>
      </c>
      <c r="I31" s="32">
        <v>99863.663120499885</v>
      </c>
      <c r="J31" s="32">
        <v>108772.01033066574</v>
      </c>
      <c r="K31" s="32">
        <v>67951.800921810762</v>
      </c>
      <c r="L31" s="32">
        <v>63623.946056156972</v>
      </c>
      <c r="M31" s="32">
        <v>60646.382955818721</v>
      </c>
      <c r="N31" s="32">
        <v>53523.324065562054</v>
      </c>
      <c r="O31" s="32">
        <v>56345.693126697057</v>
      </c>
      <c r="P31" s="32">
        <v>52034.912020321004</v>
      </c>
      <c r="Q31" s="32">
        <v>38080.262800533856</v>
      </c>
      <c r="R31" s="32">
        <v>37618.538203519747</v>
      </c>
      <c r="S31" s="32">
        <v>42388.454293169714</v>
      </c>
      <c r="T31" s="32">
        <v>38710.233608297356</v>
      </c>
      <c r="U31" s="32">
        <v>38183.680156605995</v>
      </c>
      <c r="V31" s="32">
        <v>35457.430248511322</v>
      </c>
      <c r="W31" s="32">
        <v>27574.167723864222</v>
      </c>
      <c r="X31" s="32">
        <v>23919.755925319292</v>
      </c>
      <c r="Y31" s="32">
        <v>21406.534911099512</v>
      </c>
      <c r="Z31" s="32">
        <v>13237.089911810312</v>
      </c>
      <c r="AA31" s="32">
        <v>12538.278790534467</v>
      </c>
      <c r="AB31" s="32">
        <v>13367.707603660103</v>
      </c>
      <c r="AC31" s="32">
        <v>13560.383496699607</v>
      </c>
      <c r="AD31" s="32">
        <v>14352.0679484299</v>
      </c>
      <c r="AE31" s="32">
        <v>13003.23962214938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175927.65400000001</v>
      </c>
      <c r="D34" s="24">
        <v>152968.53480000002</v>
      </c>
      <c r="E34" s="24">
        <v>155425.74659999998</v>
      </c>
      <c r="F34" s="24">
        <v>137714.73670099099</v>
      </c>
      <c r="G34" s="24">
        <v>131721.61094202861</v>
      </c>
      <c r="H34" s="24">
        <v>121176.5647206258</v>
      </c>
      <c r="I34" s="24">
        <v>105907.12110046259</v>
      </c>
      <c r="J34" s="24">
        <v>100895.10062931869</v>
      </c>
      <c r="K34" s="24">
        <v>90467.347009651305</v>
      </c>
      <c r="L34" s="24">
        <v>83222.052438442493</v>
      </c>
      <c r="M34" s="24">
        <v>77626.316469614088</v>
      </c>
      <c r="N34" s="24">
        <v>78959.659893298594</v>
      </c>
      <c r="O34" s="24">
        <v>78581.374586183199</v>
      </c>
      <c r="P34" s="24">
        <v>72027.648519770606</v>
      </c>
      <c r="Q34" s="24">
        <v>68190.749200000006</v>
      </c>
      <c r="R34" s="24">
        <v>58132.549200000001</v>
      </c>
      <c r="S34" s="24">
        <v>45023.895700000001</v>
      </c>
      <c r="T34" s="24">
        <v>43280.487500000003</v>
      </c>
      <c r="U34" s="24">
        <v>38757.000999999997</v>
      </c>
      <c r="V34" s="24">
        <v>37269.758799999996</v>
      </c>
      <c r="W34" s="24">
        <v>34184.483500000002</v>
      </c>
      <c r="X34" s="24">
        <v>28044.746500000001</v>
      </c>
      <c r="Y34" s="24">
        <v>22026.637999999999</v>
      </c>
      <c r="Z34" s="24">
        <v>17852.921400000003</v>
      </c>
      <c r="AA34" s="24">
        <v>14359.122300000001</v>
      </c>
      <c r="AB34" s="24">
        <v>11282.903400000001</v>
      </c>
      <c r="AC34" s="24">
        <v>10188.313400000001</v>
      </c>
      <c r="AD34" s="24">
        <v>9453.926300000001</v>
      </c>
      <c r="AE34" s="24">
        <v>8058.6424999999999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7651.2746153634253</v>
      </c>
      <c r="D36" s="24">
        <v>7324.2019338928203</v>
      </c>
      <c r="E36" s="24">
        <v>7777.7730857890547</v>
      </c>
      <c r="F36" s="24">
        <v>8806.59695758616</v>
      </c>
      <c r="G36" s="24">
        <v>6984.8130440357509</v>
      </c>
      <c r="H36" s="24">
        <v>6870.7017795975498</v>
      </c>
      <c r="I36" s="24">
        <v>6749.2052558246096</v>
      </c>
      <c r="J36" s="24">
        <v>7460.1439134593757</v>
      </c>
      <c r="K36" s="24">
        <v>5853.5563479950797</v>
      </c>
      <c r="L36" s="24">
        <v>5940.9821458423503</v>
      </c>
      <c r="M36" s="24">
        <v>6994.8317540465305</v>
      </c>
      <c r="N36" s="24">
        <v>13672.681927189822</v>
      </c>
      <c r="O36" s="24">
        <v>15093.101571083147</v>
      </c>
      <c r="P36" s="24">
        <v>12771.444323136306</v>
      </c>
      <c r="Q36" s="24">
        <v>11717.93631795832</v>
      </c>
      <c r="R36" s="24">
        <v>9705.6612826117507</v>
      </c>
      <c r="S36" s="24">
        <v>12939.89951668464</v>
      </c>
      <c r="T36" s="24">
        <v>11679.56580598556</v>
      </c>
      <c r="U36" s="24">
        <v>8551.3078670202631</v>
      </c>
      <c r="V36" s="24">
        <v>8614.8967560373512</v>
      </c>
      <c r="W36" s="24">
        <v>8879.9069631788989</v>
      </c>
      <c r="X36" s="24">
        <v>9457.1811399849212</v>
      </c>
      <c r="Y36" s="24">
        <v>8516.8870210546993</v>
      </c>
      <c r="Z36" s="24">
        <v>7691.7218616056007</v>
      </c>
      <c r="AA36" s="24">
        <v>3466.6004136491501</v>
      </c>
      <c r="AB36" s="24">
        <v>2066.1807996328998</v>
      </c>
      <c r="AC36" s="24">
        <v>1976.89828087607</v>
      </c>
      <c r="AD36" s="24">
        <v>1876.4428629674701</v>
      </c>
      <c r="AE36" s="24">
        <v>1787.4148453429302</v>
      </c>
    </row>
    <row r="37" spans="1:31" x14ac:dyDescent="0.35">
      <c r="A37" s="28" t="s">
        <v>131</v>
      </c>
      <c r="B37" s="28" t="s">
        <v>32</v>
      </c>
      <c r="C37" s="24">
        <v>256.19412</v>
      </c>
      <c r="D37" s="24">
        <v>245.45114000000001</v>
      </c>
      <c r="E37" s="24">
        <v>463.06503000000004</v>
      </c>
      <c r="F37" s="24">
        <v>443.18670000000003</v>
      </c>
      <c r="G37" s="24">
        <v>417.39515999999998</v>
      </c>
      <c r="H37" s="24">
        <v>399.70934</v>
      </c>
      <c r="I37" s="24">
        <v>380.29070000000002</v>
      </c>
      <c r="J37" s="24">
        <v>365.6207</v>
      </c>
      <c r="K37" s="24">
        <v>346.23953</v>
      </c>
      <c r="L37" s="24">
        <v>330.38324999999998</v>
      </c>
      <c r="M37" s="24">
        <v>314.8023</v>
      </c>
      <c r="N37" s="24">
        <v>300.35934000000003</v>
      </c>
      <c r="O37" s="24">
        <v>336.94509999999997</v>
      </c>
      <c r="P37" s="24">
        <v>284.827</v>
      </c>
      <c r="Q37" s="24">
        <v>277.92220000000003</v>
      </c>
      <c r="R37" s="24">
        <v>311.19290000000001</v>
      </c>
      <c r="S37" s="24">
        <v>735.1739399999999</v>
      </c>
      <c r="T37" s="24">
        <v>583.08140000000003</v>
      </c>
      <c r="U37" s="24">
        <v>502.81170000000003</v>
      </c>
      <c r="V37" s="24">
        <v>500.14944000000003</v>
      </c>
      <c r="W37" s="24">
        <v>583.74840000000006</v>
      </c>
      <c r="X37" s="24">
        <v>622.37530000000004</v>
      </c>
      <c r="Y37" s="24">
        <v>555.44530000000009</v>
      </c>
      <c r="Z37" s="24">
        <v>479.61561999999998</v>
      </c>
      <c r="AA37" s="24">
        <v>592.27059999999994</v>
      </c>
      <c r="AB37" s="24">
        <v>0</v>
      </c>
      <c r="AC37" s="24">
        <v>0</v>
      </c>
      <c r="AD37" s="24">
        <v>0</v>
      </c>
      <c r="AE37" s="24">
        <v>0</v>
      </c>
    </row>
    <row r="38" spans="1:31" x14ac:dyDescent="0.35">
      <c r="A38" s="28" t="s">
        <v>131</v>
      </c>
      <c r="B38" s="28" t="s">
        <v>66</v>
      </c>
      <c r="C38" s="24">
        <v>2.8683734899999987E-4</v>
      </c>
      <c r="D38" s="24">
        <v>2.8327765999999998E-4</v>
      </c>
      <c r="E38" s="24">
        <v>5.2632412887950002</v>
      </c>
      <c r="F38" s="24">
        <v>258.22175392370798</v>
      </c>
      <c r="G38" s="24">
        <v>48.429715737727001</v>
      </c>
      <c r="H38" s="24">
        <v>85.555240194549498</v>
      </c>
      <c r="I38" s="24">
        <v>114.73786620896799</v>
      </c>
      <c r="J38" s="24">
        <v>397.04485803787901</v>
      </c>
      <c r="K38" s="24">
        <v>42.320536834734398</v>
      </c>
      <c r="L38" s="24">
        <v>30.799768270363003</v>
      </c>
      <c r="M38" s="24">
        <v>232.2347297891825</v>
      </c>
      <c r="N38" s="24">
        <v>1553.7719231109479</v>
      </c>
      <c r="O38" s="24">
        <v>857.96362704254307</v>
      </c>
      <c r="P38" s="24">
        <v>521.76618916923508</v>
      </c>
      <c r="Q38" s="24">
        <v>493.93565245723806</v>
      </c>
      <c r="R38" s="24">
        <v>1191.6728088955631</v>
      </c>
      <c r="S38" s="24">
        <v>5505.536360996286</v>
      </c>
      <c r="T38" s="24">
        <v>4148.325624051382</v>
      </c>
      <c r="U38" s="24">
        <v>5155.2854890054305</v>
      </c>
      <c r="V38" s="24">
        <v>5190.3607528792954</v>
      </c>
      <c r="W38" s="24">
        <v>4734.5107930592803</v>
      </c>
      <c r="X38" s="24">
        <v>6162.2500728598307</v>
      </c>
      <c r="Y38" s="24">
        <v>5864.0234937117511</v>
      </c>
      <c r="Z38" s="24">
        <v>5232.2428571597993</v>
      </c>
      <c r="AA38" s="24">
        <v>6223.0981193571806</v>
      </c>
      <c r="AB38" s="24">
        <v>5236.5632382983304</v>
      </c>
      <c r="AC38" s="24">
        <v>4171.6078524886698</v>
      </c>
      <c r="AD38" s="24">
        <v>4129.65337889694</v>
      </c>
      <c r="AE38" s="24">
        <v>2839.2433055177503</v>
      </c>
    </row>
    <row r="39" spans="1:31" x14ac:dyDescent="0.35">
      <c r="A39" s="28" t="s">
        <v>131</v>
      </c>
      <c r="B39" s="28" t="s">
        <v>65</v>
      </c>
      <c r="C39" s="24">
        <v>4636.9041999999999</v>
      </c>
      <c r="D39" s="24">
        <v>4414.0360000000001</v>
      </c>
      <c r="E39" s="24">
        <v>4212.9636</v>
      </c>
      <c r="F39" s="24">
        <v>3985.6323000000002</v>
      </c>
      <c r="G39" s="24">
        <v>3785.4957000000004</v>
      </c>
      <c r="H39" s="24">
        <v>3598.9042999999997</v>
      </c>
      <c r="I39" s="24">
        <v>3431.7907</v>
      </c>
      <c r="J39" s="24">
        <v>3248.4546</v>
      </c>
      <c r="K39" s="24">
        <v>3085.9584</v>
      </c>
      <c r="L39" s="24">
        <v>2874.0392599999996</v>
      </c>
      <c r="M39" s="24">
        <v>2797.7442000000001</v>
      </c>
      <c r="N39" s="24">
        <v>2646.8604999999998</v>
      </c>
      <c r="O39" s="24">
        <v>2513.8004000000001</v>
      </c>
      <c r="P39" s="24">
        <v>2390.2669599999999</v>
      </c>
      <c r="Q39" s="24">
        <v>2275.9417999999996</v>
      </c>
      <c r="R39" s="24">
        <v>2155.7354</v>
      </c>
      <c r="S39" s="24">
        <v>765.83450000000005</v>
      </c>
      <c r="T39" s="24">
        <v>732.35143999999991</v>
      </c>
      <c r="U39" s="24">
        <v>694.09524999999996</v>
      </c>
      <c r="V39" s="24">
        <v>659.61480000000006</v>
      </c>
      <c r="W39" s="24">
        <v>629.65343999999993</v>
      </c>
      <c r="X39" s="24">
        <v>0</v>
      </c>
      <c r="Y39" s="24">
        <v>0</v>
      </c>
      <c r="Z39" s="24">
        <v>0</v>
      </c>
      <c r="AA39" s="24">
        <v>0</v>
      </c>
      <c r="AB39" s="24">
        <v>0</v>
      </c>
      <c r="AC39" s="24">
        <v>0</v>
      </c>
      <c r="AD39" s="24">
        <v>0</v>
      </c>
      <c r="AE39" s="24">
        <v>0</v>
      </c>
    </row>
    <row r="40" spans="1:31" x14ac:dyDescent="0.35">
      <c r="A40" s="28" t="s">
        <v>131</v>
      </c>
      <c r="B40" s="28" t="s">
        <v>69</v>
      </c>
      <c r="C40" s="24">
        <v>5372.1783561388902</v>
      </c>
      <c r="D40" s="24">
        <v>8650.3769457028393</v>
      </c>
      <c r="E40" s="24">
        <v>8213.8754752572058</v>
      </c>
      <c r="F40" s="24">
        <v>7227.9158042658546</v>
      </c>
      <c r="G40" s="24">
        <v>8158.7256038130108</v>
      </c>
      <c r="H40" s="24">
        <v>7736.1115225745189</v>
      </c>
      <c r="I40" s="24">
        <v>7873.7411910183373</v>
      </c>
      <c r="J40" s="24">
        <v>7259.0703248295886</v>
      </c>
      <c r="K40" s="24">
        <v>6341.861244316281</v>
      </c>
      <c r="L40" s="24">
        <v>6305.3123959105505</v>
      </c>
      <c r="M40" s="24">
        <v>5316.8030558825158</v>
      </c>
      <c r="N40" s="24">
        <v>5043.785603876021</v>
      </c>
      <c r="O40" s="24">
        <v>4445.4990505157784</v>
      </c>
      <c r="P40" s="24">
        <v>5009.1773050193488</v>
      </c>
      <c r="Q40" s="24">
        <v>4544.8269583326128</v>
      </c>
      <c r="R40" s="24">
        <v>4660.0668867702962</v>
      </c>
      <c r="S40" s="24">
        <v>4502.3243702183181</v>
      </c>
      <c r="T40" s="24">
        <v>4129.1349485976989</v>
      </c>
      <c r="U40" s="24">
        <v>4009.9975261313461</v>
      </c>
      <c r="V40" s="24">
        <v>3346.3695698137221</v>
      </c>
      <c r="W40" s="24">
        <v>3184.2592672311798</v>
      </c>
      <c r="X40" s="24">
        <v>2670.7548307361471</v>
      </c>
      <c r="Y40" s="24">
        <v>2503.7473150546161</v>
      </c>
      <c r="Z40" s="24">
        <v>1323.3637724640214</v>
      </c>
      <c r="AA40" s="24">
        <v>1347.0641277908362</v>
      </c>
      <c r="AB40" s="24">
        <v>1207.0606048671946</v>
      </c>
      <c r="AC40" s="24">
        <v>1106.8420657429783</v>
      </c>
      <c r="AD40" s="24">
        <v>988.29975457615546</v>
      </c>
      <c r="AE40" s="24">
        <v>579.29004467588936</v>
      </c>
    </row>
    <row r="41" spans="1:31" x14ac:dyDescent="0.35">
      <c r="A41" s="28" t="s">
        <v>131</v>
      </c>
      <c r="B41" s="28" t="s">
        <v>68</v>
      </c>
      <c r="C41" s="24">
        <v>5.1758231204913265</v>
      </c>
      <c r="D41" s="24">
        <v>6.7105294985494996</v>
      </c>
      <c r="E41" s="24">
        <v>6.5225796710680379</v>
      </c>
      <c r="F41" s="24">
        <v>5.9508714468740136</v>
      </c>
      <c r="G41" s="24">
        <v>5.7564027140354508</v>
      </c>
      <c r="H41" s="24">
        <v>5.75320404377233</v>
      </c>
      <c r="I41" s="24">
        <v>5.5567952564802479</v>
      </c>
      <c r="J41" s="24">
        <v>4.4252707319691815</v>
      </c>
      <c r="K41" s="24">
        <v>4.5779301153004068</v>
      </c>
      <c r="L41" s="24">
        <v>4.541892502170616</v>
      </c>
      <c r="M41" s="24">
        <v>4.4035751419731159</v>
      </c>
      <c r="N41" s="24">
        <v>4.2644231145207838</v>
      </c>
      <c r="O41" s="24">
        <v>3.892612000254918</v>
      </c>
      <c r="P41" s="24">
        <v>3.7711955218872895</v>
      </c>
      <c r="Q41" s="24">
        <v>3.7751298454957181</v>
      </c>
      <c r="R41" s="24">
        <v>3.4765426180470089</v>
      </c>
      <c r="S41" s="24">
        <v>3.0584562184687596</v>
      </c>
      <c r="T41" s="24">
        <v>3.1535897162003899</v>
      </c>
      <c r="U41" s="24">
        <v>3.1310952626320554</v>
      </c>
      <c r="V41" s="24">
        <v>3.0349157860984666</v>
      </c>
      <c r="W41" s="24">
        <v>4.654709596696863</v>
      </c>
      <c r="X41" s="24">
        <v>20.911531886746143</v>
      </c>
      <c r="Y41" s="24">
        <v>19.416402059016033</v>
      </c>
      <c r="Z41" s="24">
        <v>18.837859634554636</v>
      </c>
      <c r="AA41" s="24">
        <v>17.712493181793718</v>
      </c>
      <c r="AB41" s="24">
        <v>27.473748692315784</v>
      </c>
      <c r="AC41" s="24">
        <v>27.273394522589072</v>
      </c>
      <c r="AD41" s="24">
        <v>26.573983959605499</v>
      </c>
      <c r="AE41" s="24">
        <v>24.751469451828029</v>
      </c>
    </row>
    <row r="42" spans="1:31" x14ac:dyDescent="0.35">
      <c r="A42" s="28" t="s">
        <v>131</v>
      </c>
      <c r="B42" s="28" t="s">
        <v>36</v>
      </c>
      <c r="C42" s="24">
        <v>1.0493586E-7</v>
      </c>
      <c r="D42" s="24">
        <v>2.295044171663E-2</v>
      </c>
      <c r="E42" s="24">
        <v>2.2310107576099997E-2</v>
      </c>
      <c r="F42" s="24">
        <v>2.5850791773436001E-2</v>
      </c>
      <c r="G42" s="24">
        <v>2.4978969391309998E-2</v>
      </c>
      <c r="H42" s="24">
        <v>2.3170775892340002E-2</v>
      </c>
      <c r="I42" s="24">
        <v>2.1566121691530001E-2</v>
      </c>
      <c r="J42" s="24">
        <v>1.9961725062420003E-2</v>
      </c>
      <c r="K42" s="24">
        <v>1.8455380004889999E-2</v>
      </c>
      <c r="L42" s="24">
        <v>1.766604217336E-2</v>
      </c>
      <c r="M42" s="24">
        <v>1.6576674873900001E-2</v>
      </c>
      <c r="N42" s="24">
        <v>1.6127547888380001E-2</v>
      </c>
      <c r="O42" s="24">
        <v>1.5315700962900001E-2</v>
      </c>
      <c r="P42" s="24">
        <v>1.4527366434259999E-2</v>
      </c>
      <c r="Q42" s="24">
        <v>1.3800738051169999E-2</v>
      </c>
      <c r="R42" s="24">
        <v>1.321652209395E-2</v>
      </c>
      <c r="S42" s="24">
        <v>1.16897209039999E-2</v>
      </c>
      <c r="T42" s="24">
        <v>1.116241901343E-2</v>
      </c>
      <c r="U42" s="24">
        <v>1.09358732854999E-2</v>
      </c>
      <c r="V42" s="24">
        <v>8.9326773999999996E-7</v>
      </c>
      <c r="W42" s="24">
        <v>2.5908571999999998E-6</v>
      </c>
      <c r="X42" s="24">
        <v>2.4646956E-6</v>
      </c>
      <c r="Y42" s="24">
        <v>2.5271408000000001E-6</v>
      </c>
      <c r="Z42" s="24">
        <v>4.2098891999999999E-2</v>
      </c>
      <c r="AA42" s="24">
        <v>3.8938656000000002E-2</v>
      </c>
      <c r="AB42" s="24">
        <v>0.18287003999999998</v>
      </c>
      <c r="AC42" s="24">
        <v>0.17443607</v>
      </c>
      <c r="AD42" s="24">
        <v>0.16488319999999998</v>
      </c>
      <c r="AE42" s="24">
        <v>0.16031724999999999</v>
      </c>
    </row>
    <row r="43" spans="1:31" x14ac:dyDescent="0.35">
      <c r="A43" s="28" t="s">
        <v>131</v>
      </c>
      <c r="B43" s="28" t="s">
        <v>73</v>
      </c>
      <c r="C43" s="24">
        <v>202.62110999999999</v>
      </c>
      <c r="D43" s="24">
        <v>486.05622</v>
      </c>
      <c r="E43" s="24">
        <v>732.15660010577778</v>
      </c>
      <c r="F43" s="24">
        <v>2989.9445001238719</v>
      </c>
      <c r="G43" s="24">
        <v>2777.534500118004</v>
      </c>
      <c r="H43" s="24">
        <v>2351.6108001194721</v>
      </c>
      <c r="I43" s="24">
        <v>2118.2685001210571</v>
      </c>
      <c r="J43" s="24">
        <v>2810.3385001335</v>
      </c>
      <c r="K43" s="24">
        <v>2156.2745001280023</v>
      </c>
      <c r="L43" s="24">
        <v>2286.8680001302873</v>
      </c>
      <c r="M43" s="24">
        <v>2275.5438001372686</v>
      </c>
      <c r="N43" s="24">
        <v>2856.1050002721845</v>
      </c>
      <c r="O43" s="24">
        <v>2571.6945004337022</v>
      </c>
      <c r="P43" s="24">
        <v>2297.3068004245297</v>
      </c>
      <c r="Q43" s="24">
        <v>2395.2432004039233</v>
      </c>
      <c r="R43" s="24">
        <v>2195.881500391426</v>
      </c>
      <c r="S43" s="24">
        <v>1186.5211546</v>
      </c>
      <c r="T43" s="24">
        <v>1257.8210993999999</v>
      </c>
      <c r="U43" s="24">
        <v>1128.2234668000001</v>
      </c>
      <c r="V43" s="24">
        <v>852.52239070000007</v>
      </c>
      <c r="W43" s="24">
        <v>1145.7534657000001</v>
      </c>
      <c r="X43" s="24">
        <v>1000.8172959999999</v>
      </c>
      <c r="Y43" s="24">
        <v>652.75454740000009</v>
      </c>
      <c r="Z43" s="24">
        <v>768.00547700000004</v>
      </c>
      <c r="AA43" s="24">
        <v>682.10846930000002</v>
      </c>
      <c r="AB43" s="24">
        <v>475.38680140000002</v>
      </c>
      <c r="AC43" s="24">
        <v>377.50169990000001</v>
      </c>
      <c r="AD43" s="24">
        <v>364.65098969999997</v>
      </c>
      <c r="AE43" s="24">
        <v>216.275001</v>
      </c>
    </row>
    <row r="44" spans="1:31" x14ac:dyDescent="0.35">
      <c r="A44" s="28" t="s">
        <v>131</v>
      </c>
      <c r="B44" s="28" t="s">
        <v>56</v>
      </c>
      <c r="C44" s="24">
        <v>9.4971147000000006E-2</v>
      </c>
      <c r="D44" s="24">
        <v>0.30243249</v>
      </c>
      <c r="E44" s="24">
        <v>0.54105829999999999</v>
      </c>
      <c r="F44" s="24">
        <v>1.1074280300000001</v>
      </c>
      <c r="G44" s="24">
        <v>1.6960270399999999</v>
      </c>
      <c r="H44" s="24">
        <v>2.1695203999999997</v>
      </c>
      <c r="I44" s="24">
        <v>2.5841352300000002</v>
      </c>
      <c r="J44" s="24">
        <v>3.0915963299999989</v>
      </c>
      <c r="K44" s="24">
        <v>3.4748980299999901</v>
      </c>
      <c r="L44" s="24">
        <v>3.8152172600000003</v>
      </c>
      <c r="M44" s="24">
        <v>3.9996299500000001</v>
      </c>
      <c r="N44" s="24">
        <v>4.5237381999999995</v>
      </c>
      <c r="O44" s="24">
        <v>4.9688797999999998</v>
      </c>
      <c r="P44" s="24">
        <v>5.2098140000000006</v>
      </c>
      <c r="Q44" s="24">
        <v>5.4783549000000002</v>
      </c>
      <c r="R44" s="24">
        <v>5.4453134999999993</v>
      </c>
      <c r="S44" s="24">
        <v>5.0668144499999999</v>
      </c>
      <c r="T44" s="24">
        <v>5.0405963600000003</v>
      </c>
      <c r="U44" s="24">
        <v>5.0127034000000004</v>
      </c>
      <c r="V44" s="24">
        <v>4.97366245</v>
      </c>
      <c r="W44" s="24">
        <v>5.0550689000000002</v>
      </c>
      <c r="X44" s="24">
        <v>4.968891600000001</v>
      </c>
      <c r="Y44" s="24">
        <v>4.8697593999999995</v>
      </c>
      <c r="Z44" s="24">
        <v>4.82316699999999</v>
      </c>
      <c r="AA44" s="24">
        <v>4.4241986300000002</v>
      </c>
      <c r="AB44" s="24">
        <v>3.8265510999999996</v>
      </c>
      <c r="AC44" s="24">
        <v>3.8677587000000004</v>
      </c>
      <c r="AD44" s="24">
        <v>3.6182008999999997</v>
      </c>
      <c r="AE44" s="24">
        <v>2.81137617</v>
      </c>
    </row>
    <row r="45" spans="1:31" x14ac:dyDescent="0.35">
      <c r="A45" s="31" t="s">
        <v>138</v>
      </c>
      <c r="B45" s="31"/>
      <c r="C45" s="32">
        <v>193849.38140146015</v>
      </c>
      <c r="D45" s="32">
        <v>173609.31163237189</v>
      </c>
      <c r="E45" s="32">
        <v>176105.20961200609</v>
      </c>
      <c r="F45" s="32">
        <v>158442.24108821357</v>
      </c>
      <c r="G45" s="32">
        <v>151122.22656832912</v>
      </c>
      <c r="H45" s="32">
        <v>139873.30010703622</v>
      </c>
      <c r="I45" s="32">
        <v>124462.44360877098</v>
      </c>
      <c r="J45" s="32">
        <v>119629.8602963775</v>
      </c>
      <c r="K45" s="32">
        <v>106141.86099891271</v>
      </c>
      <c r="L45" s="32">
        <v>98708.111150967918</v>
      </c>
      <c r="M45" s="32">
        <v>93287.136084474289</v>
      </c>
      <c r="N45" s="32">
        <v>102181.38361058991</v>
      </c>
      <c r="O45" s="32">
        <v>101832.57694682492</v>
      </c>
      <c r="P45" s="32">
        <v>93008.901492617384</v>
      </c>
      <c r="Q45" s="32">
        <v>87505.087258593674</v>
      </c>
      <c r="R45" s="32">
        <v>76160.355020895659</v>
      </c>
      <c r="S45" s="32">
        <v>69475.722844117714</v>
      </c>
      <c r="T45" s="32">
        <v>64556.100308350848</v>
      </c>
      <c r="U45" s="32">
        <v>57673.629927419657</v>
      </c>
      <c r="V45" s="32">
        <v>55584.185034516464</v>
      </c>
      <c r="W45" s="32">
        <v>52201.217073066058</v>
      </c>
      <c r="X45" s="32">
        <v>46978.219375467648</v>
      </c>
      <c r="Y45" s="32">
        <v>39486.157531880082</v>
      </c>
      <c r="Z45" s="32">
        <v>32598.703370863979</v>
      </c>
      <c r="AA45" s="32">
        <v>26005.86805397896</v>
      </c>
      <c r="AB45" s="32">
        <v>19820.181791490741</v>
      </c>
      <c r="AC45" s="32">
        <v>17470.934993630308</v>
      </c>
      <c r="AD45" s="32">
        <v>16474.896280400171</v>
      </c>
      <c r="AE45" s="32">
        <v>13289.342164988397</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118130.07</v>
      </c>
      <c r="D49" s="24">
        <v>106719.89350000001</v>
      </c>
      <c r="E49" s="24">
        <v>103101.827</v>
      </c>
      <c r="F49" s="24">
        <v>76619.646594870006</v>
      </c>
      <c r="G49" s="24">
        <v>76062.269413865506</v>
      </c>
      <c r="H49" s="24">
        <v>70644.301336436998</v>
      </c>
      <c r="I49" s="24">
        <v>65339.095711353395</v>
      </c>
      <c r="J49" s="24">
        <v>61351.571063362397</v>
      </c>
      <c r="K49" s="24">
        <v>57259.113679575399</v>
      </c>
      <c r="L49" s="24">
        <v>55871.6835859247</v>
      </c>
      <c r="M49" s="24">
        <v>51962.585539167398</v>
      </c>
      <c r="N49" s="24">
        <v>48824.9</v>
      </c>
      <c r="O49" s="24">
        <v>47619.163500000002</v>
      </c>
      <c r="P49" s="24">
        <v>44340.6895</v>
      </c>
      <c r="Q49" s="24">
        <v>44641.148000000001</v>
      </c>
      <c r="R49" s="24">
        <v>40048.319000000003</v>
      </c>
      <c r="S49" s="24">
        <v>33890.184500000003</v>
      </c>
      <c r="T49" s="24">
        <v>34193.915999999997</v>
      </c>
      <c r="U49" s="24">
        <v>28812.3855</v>
      </c>
      <c r="V49" s="24">
        <v>29139.8688</v>
      </c>
      <c r="W49" s="24">
        <v>30850.806499999999</v>
      </c>
      <c r="X49" s="24">
        <v>29094.1175</v>
      </c>
      <c r="Y49" s="24">
        <v>26256.2091</v>
      </c>
      <c r="Z49" s="24">
        <v>24696.25</v>
      </c>
      <c r="AA49" s="24">
        <v>23308.555099999998</v>
      </c>
      <c r="AB49" s="24">
        <v>22838.589600000003</v>
      </c>
      <c r="AC49" s="24">
        <v>14690.068399999998</v>
      </c>
      <c r="AD49" s="24">
        <v>0</v>
      </c>
      <c r="AE49" s="24">
        <v>0</v>
      </c>
    </row>
    <row r="50" spans="1:31" x14ac:dyDescent="0.35">
      <c r="A50" s="28" t="s">
        <v>132</v>
      </c>
      <c r="B50" s="28" t="s">
        <v>20</v>
      </c>
      <c r="C50" s="24">
        <v>6.9781153999999996E-5</v>
      </c>
      <c r="D50" s="24">
        <v>6.5897229999999999E-5</v>
      </c>
      <c r="E50" s="24">
        <v>6.5906250000000006E-5</v>
      </c>
      <c r="F50" s="24">
        <v>7.2633169999999992E-5</v>
      </c>
      <c r="G50" s="24">
        <v>6.9964410000000011E-5</v>
      </c>
      <c r="H50" s="24">
        <v>6.6861819999999999E-5</v>
      </c>
      <c r="I50" s="24">
        <v>6.8186350000000012E-5</v>
      </c>
      <c r="J50" s="24">
        <v>7.131223E-5</v>
      </c>
      <c r="K50" s="24">
        <v>6.7540249999999998E-5</v>
      </c>
      <c r="L50" s="24">
        <v>6.469693999999999E-5</v>
      </c>
      <c r="M50" s="24">
        <v>6.7050879999999997E-5</v>
      </c>
      <c r="N50" s="24">
        <v>1.0410486E-4</v>
      </c>
      <c r="O50" s="24">
        <v>9.9355004999999994E-5</v>
      </c>
      <c r="P50" s="24">
        <v>9.7451529999999996E-5</v>
      </c>
      <c r="Q50" s="24">
        <v>9.1781119999999989E-5</v>
      </c>
      <c r="R50" s="24">
        <v>8.8076660000000007E-5</v>
      </c>
      <c r="S50" s="24">
        <v>1.4181988000000001E-4</v>
      </c>
      <c r="T50" s="24">
        <v>1.3642341000000001E-4</v>
      </c>
      <c r="U50" s="24">
        <v>1.7980182E-4</v>
      </c>
      <c r="V50" s="24">
        <v>1.6836039999999999E-4</v>
      </c>
      <c r="W50" s="24">
        <v>1.7806396999999998E-4</v>
      </c>
      <c r="X50" s="24">
        <v>1.7522977000000001E-4</v>
      </c>
      <c r="Y50" s="24">
        <v>1.6849139999999899E-4</v>
      </c>
      <c r="Z50" s="24">
        <v>1.5457296E-4</v>
      </c>
      <c r="AA50" s="24">
        <v>1.5525812999999999E-4</v>
      </c>
      <c r="AB50" s="24">
        <v>1.4952657999999999E-4</v>
      </c>
      <c r="AC50" s="24">
        <v>1.4786498000000001E-4</v>
      </c>
      <c r="AD50" s="24">
        <v>4.0176912999999998E-4</v>
      </c>
      <c r="AE50" s="24">
        <v>3.7402921999999999E-4</v>
      </c>
    </row>
    <row r="51" spans="1:31" x14ac:dyDescent="0.35">
      <c r="A51" s="28" t="s">
        <v>132</v>
      </c>
      <c r="B51" s="28" t="s">
        <v>32</v>
      </c>
      <c r="C51" s="24">
        <v>16.011768999999902</v>
      </c>
      <c r="D51" s="24">
        <v>5.0830492999999999</v>
      </c>
      <c r="E51" s="24">
        <v>16.504766</v>
      </c>
      <c r="F51" s="24">
        <v>23.606162000000001</v>
      </c>
      <c r="G51" s="24">
        <v>5.7845434999999998</v>
      </c>
      <c r="H51" s="24">
        <v>20.739136999999999</v>
      </c>
      <c r="I51" s="24">
        <v>14.008255999999999</v>
      </c>
      <c r="J51" s="24">
        <v>30.816562000000001</v>
      </c>
      <c r="K51" s="24">
        <v>1.1793912E-5</v>
      </c>
      <c r="L51" s="24">
        <v>1.2540894</v>
      </c>
      <c r="M51" s="24">
        <v>1.2943956999999901E-5</v>
      </c>
      <c r="N51" s="24">
        <v>57.404855000000005</v>
      </c>
      <c r="O51" s="24">
        <v>28.873846</v>
      </c>
      <c r="P51" s="24">
        <v>93.294070000000005</v>
      </c>
      <c r="Q51" s="24">
        <v>68.638050000000007</v>
      </c>
      <c r="R51" s="24">
        <v>53.38026</v>
      </c>
      <c r="S51" s="24">
        <v>294.88155999999998</v>
      </c>
      <c r="T51" s="24">
        <v>235.12692000000001</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65.43803409553</v>
      </c>
      <c r="D52" s="24">
        <v>2.754704829999999E-4</v>
      </c>
      <c r="E52" s="24">
        <v>61.521016119860008</v>
      </c>
      <c r="F52" s="24">
        <v>16.653148007481999</v>
      </c>
      <c r="G52" s="24">
        <v>3.2844441700000007E-4</v>
      </c>
      <c r="H52" s="24">
        <v>36.138007236837502</v>
      </c>
      <c r="I52" s="24">
        <v>32.8666571894559</v>
      </c>
      <c r="J52" s="24">
        <v>2.821841050188</v>
      </c>
      <c r="K52" s="24">
        <v>3.1640062849999992E-4</v>
      </c>
      <c r="L52" s="24">
        <v>3.0511176499999998E-4</v>
      </c>
      <c r="M52" s="24">
        <v>3.1640407699999997E-4</v>
      </c>
      <c r="N52" s="24">
        <v>225.49470138886602</v>
      </c>
      <c r="O52" s="24">
        <v>124.684905461623</v>
      </c>
      <c r="P52" s="24">
        <v>109.732849805123</v>
      </c>
      <c r="Q52" s="24">
        <v>153.08927997748398</v>
      </c>
      <c r="R52" s="24">
        <v>62.341722846610985</v>
      </c>
      <c r="S52" s="24">
        <v>383.837293698758</v>
      </c>
      <c r="T52" s="24">
        <v>111.86395355804497</v>
      </c>
      <c r="U52" s="24">
        <v>1967.5309091384881</v>
      </c>
      <c r="V52" s="24">
        <v>1984.704677851101</v>
      </c>
      <c r="W52" s="24">
        <v>859.35589387425</v>
      </c>
      <c r="X52" s="24">
        <v>510.32770625015002</v>
      </c>
      <c r="Y52" s="24">
        <v>1840.0834646948742</v>
      </c>
      <c r="Z52" s="24">
        <v>593.56541874565494</v>
      </c>
      <c r="AA52" s="24">
        <v>626.928459165552</v>
      </c>
      <c r="AB52" s="24">
        <v>465.64238528406298</v>
      </c>
      <c r="AC52" s="24">
        <v>359.31175864606001</v>
      </c>
      <c r="AD52" s="24">
        <v>2408.6047482663798</v>
      </c>
      <c r="AE52" s="24">
        <v>2530.7845940768402</v>
      </c>
    </row>
    <row r="53" spans="1:31" x14ac:dyDescent="0.35">
      <c r="A53" s="28" t="s">
        <v>132</v>
      </c>
      <c r="B53" s="28" t="s">
        <v>65</v>
      </c>
      <c r="C53" s="24">
        <v>18563.471400000002</v>
      </c>
      <c r="D53" s="24">
        <v>17710.736100000002</v>
      </c>
      <c r="E53" s="24">
        <v>15350.672040000001</v>
      </c>
      <c r="F53" s="24">
        <v>18085.036510000002</v>
      </c>
      <c r="G53" s="24">
        <v>17514.903469999997</v>
      </c>
      <c r="H53" s="24">
        <v>15831.913619999999</v>
      </c>
      <c r="I53" s="24">
        <v>15271.035189999999</v>
      </c>
      <c r="J53" s="24">
        <v>18383.424340000001</v>
      </c>
      <c r="K53" s="24">
        <v>14500.78025</v>
      </c>
      <c r="L53" s="24">
        <v>11823.022930000001</v>
      </c>
      <c r="M53" s="24">
        <v>11260.68211</v>
      </c>
      <c r="N53" s="24">
        <v>9708.17173</v>
      </c>
      <c r="O53" s="24">
        <v>11517.48005</v>
      </c>
      <c r="P53" s="24">
        <v>11166.662880000002</v>
      </c>
      <c r="Q53" s="24">
        <v>10134.10296</v>
      </c>
      <c r="R53" s="24">
        <v>9650.8289599999989</v>
      </c>
      <c r="S53" s="24">
        <v>11623.4771</v>
      </c>
      <c r="T53" s="24">
        <v>9200.948809999998</v>
      </c>
      <c r="U53" s="24">
        <v>7510.9351099999994</v>
      </c>
      <c r="V53" s="24">
        <v>7162.8762960000004</v>
      </c>
      <c r="W53" s="24">
        <v>6205.4666799999995</v>
      </c>
      <c r="X53" s="24">
        <v>7274.5936799999999</v>
      </c>
      <c r="Y53" s="24">
        <v>7132.3850400000001</v>
      </c>
      <c r="Z53" s="24">
        <v>6423.5287100000005</v>
      </c>
      <c r="AA53" s="24">
        <v>6145.4455340000004</v>
      </c>
      <c r="AB53" s="24">
        <v>7394.8051099999993</v>
      </c>
      <c r="AC53" s="24">
        <v>5856.5075649999999</v>
      </c>
      <c r="AD53" s="24">
        <v>4767.4444199999998</v>
      </c>
      <c r="AE53" s="24">
        <v>4556.4991250000003</v>
      </c>
    </row>
    <row r="54" spans="1:31" x14ac:dyDescent="0.35">
      <c r="A54" s="28" t="s">
        <v>132</v>
      </c>
      <c r="B54" s="28" t="s">
        <v>69</v>
      </c>
      <c r="C54" s="24">
        <v>27121.110031252949</v>
      </c>
      <c r="D54" s="24">
        <v>33110.383411188661</v>
      </c>
      <c r="E54" s="24">
        <v>27123.146451090619</v>
      </c>
      <c r="F54" s="24">
        <v>26733.557501447576</v>
      </c>
      <c r="G54" s="24">
        <v>26275.103831469714</v>
      </c>
      <c r="H54" s="24">
        <v>25936.381181435161</v>
      </c>
      <c r="I54" s="24">
        <v>25721.289811576746</v>
      </c>
      <c r="J54" s="24">
        <v>22136.263671743007</v>
      </c>
      <c r="K54" s="24">
        <v>21237.644236701537</v>
      </c>
      <c r="L54" s="24">
        <v>19577.654231587927</v>
      </c>
      <c r="M54" s="24">
        <v>20684.178921813313</v>
      </c>
      <c r="N54" s="24">
        <v>17475.443484623007</v>
      </c>
      <c r="O54" s="24">
        <v>16626.794809577343</v>
      </c>
      <c r="P54" s="24">
        <v>16002.561510666405</v>
      </c>
      <c r="Q54" s="24">
        <v>15970.870706953139</v>
      </c>
      <c r="R54" s="24">
        <v>15293.885837412305</v>
      </c>
      <c r="S54" s="24">
        <v>12060.390546666567</v>
      </c>
      <c r="T54" s="24">
        <v>11193.93591748086</v>
      </c>
      <c r="U54" s="24">
        <v>9635.5522512169373</v>
      </c>
      <c r="V54" s="24">
        <v>9907.7660420678658</v>
      </c>
      <c r="W54" s="24">
        <v>8069.280127384498</v>
      </c>
      <c r="X54" s="24">
        <v>7519.8292843860654</v>
      </c>
      <c r="Y54" s="24">
        <v>5876.8237421321883</v>
      </c>
      <c r="Z54" s="24">
        <v>5397.0756114444666</v>
      </c>
      <c r="AA54" s="24">
        <v>2808.98011594745</v>
      </c>
      <c r="AB54" s="24">
        <v>2248.8730682004498</v>
      </c>
      <c r="AC54" s="24">
        <v>2024.6202929045246</v>
      </c>
      <c r="AD54" s="24">
        <v>1705.2555038753865</v>
      </c>
      <c r="AE54" s="24">
        <v>541.53586267771993</v>
      </c>
    </row>
    <row r="55" spans="1:31" x14ac:dyDescent="0.35">
      <c r="A55" s="28" t="s">
        <v>132</v>
      </c>
      <c r="B55" s="28" t="s">
        <v>68</v>
      </c>
      <c r="C55" s="24">
        <v>2.4749839888967999</v>
      </c>
      <c r="D55" s="24">
        <v>2.3456871647965629</v>
      </c>
      <c r="E55" s="24">
        <v>2.3214689443257126</v>
      </c>
      <c r="F55" s="24">
        <v>2.1268025308154521</v>
      </c>
      <c r="G55" s="24">
        <v>1.9256624864597041</v>
      </c>
      <c r="H55" s="24">
        <v>1.9312343862177119</v>
      </c>
      <c r="I55" s="24">
        <v>1.8871688806721629</v>
      </c>
      <c r="J55" s="24">
        <v>1.6858961143103461</v>
      </c>
      <c r="K55" s="24">
        <v>1.6681695918344694</v>
      </c>
      <c r="L55" s="24">
        <v>1.6229864440455457</v>
      </c>
      <c r="M55" s="24">
        <v>1.5407634958772352</v>
      </c>
      <c r="N55" s="24">
        <v>1.5261301926282593</v>
      </c>
      <c r="O55" s="24">
        <v>1.393611073876079</v>
      </c>
      <c r="P55" s="24">
        <v>1.2627240732677547</v>
      </c>
      <c r="Q55" s="24">
        <v>1.273579664773858</v>
      </c>
      <c r="R55" s="24">
        <v>1.2349748047108171</v>
      </c>
      <c r="S55" s="24">
        <v>1.1002516949551298</v>
      </c>
      <c r="T55" s="24">
        <v>1.0866674999789692</v>
      </c>
      <c r="U55" s="24">
        <v>1.06075485886031</v>
      </c>
      <c r="V55" s="24">
        <v>1.0050942663363795</v>
      </c>
      <c r="W55" s="24">
        <v>0.99437293809371974</v>
      </c>
      <c r="X55" s="24">
        <v>0.91186437631855999</v>
      </c>
      <c r="Y55" s="24">
        <v>0.82841805511261979</v>
      </c>
      <c r="Z55" s="24">
        <v>0.7612436526296098</v>
      </c>
      <c r="AA55" s="24">
        <v>0.71939183418934993</v>
      </c>
      <c r="AB55" s="24">
        <v>0.6367525180677498</v>
      </c>
      <c r="AC55" s="24">
        <v>2.4131206224046995</v>
      </c>
      <c r="AD55" s="24">
        <v>10.435663872533169</v>
      </c>
      <c r="AE55" s="24">
        <v>10.598761383112869</v>
      </c>
    </row>
    <row r="56" spans="1:31" x14ac:dyDescent="0.35">
      <c r="A56" s="28" t="s">
        <v>132</v>
      </c>
      <c r="B56" s="28" t="s">
        <v>36</v>
      </c>
      <c r="C56" s="24">
        <v>0.10514427444112</v>
      </c>
      <c r="D56" s="24">
        <v>0.14948869592729</v>
      </c>
      <c r="E56" s="24">
        <v>0.1385970739866399</v>
      </c>
      <c r="F56" s="24">
        <v>0.14937794923904499</v>
      </c>
      <c r="G56" s="24">
        <v>0.12715626480184</v>
      </c>
      <c r="H56" s="24">
        <v>0.12467537122041</v>
      </c>
      <c r="I56" s="24">
        <v>0.11961986063585989</v>
      </c>
      <c r="J56" s="24">
        <v>0.10434412761430499</v>
      </c>
      <c r="K56" s="24">
        <v>9.3566648306859984E-2</v>
      </c>
      <c r="L56" s="24">
        <v>9.0701656469630007E-2</v>
      </c>
      <c r="M56" s="24">
        <v>8.3751293076870001E-2</v>
      </c>
      <c r="N56" s="24">
        <v>8.2347946900369895E-2</v>
      </c>
      <c r="O56" s="24">
        <v>6.1040845697070002E-2</v>
      </c>
      <c r="P56" s="24">
        <v>5.1895313154230002E-2</v>
      </c>
      <c r="Q56" s="24">
        <v>5.6285959793779899E-2</v>
      </c>
      <c r="R56" s="24">
        <v>5.3927555690399996E-2</v>
      </c>
      <c r="S56" s="24">
        <v>4.5884488721869988E-2</v>
      </c>
      <c r="T56" s="24">
        <v>4.3260376387240007E-2</v>
      </c>
      <c r="U56" s="24">
        <v>4.5102281455860004E-2</v>
      </c>
      <c r="V56" s="24">
        <v>3.9434477478799988E-2</v>
      </c>
      <c r="W56" s="24">
        <v>1.4521869134259999E-2</v>
      </c>
      <c r="X56" s="24">
        <v>6.112118E-7</v>
      </c>
      <c r="Y56" s="24">
        <v>6.2235649999999993E-7</v>
      </c>
      <c r="Z56" s="24">
        <v>6.5913079999999999E-7</v>
      </c>
      <c r="AA56" s="24">
        <v>5.8682554000000004E-7</v>
      </c>
      <c r="AB56" s="24">
        <v>5.6623959999999899E-7</v>
      </c>
      <c r="AC56" s="24">
        <v>5.5432559999999898E-7</v>
      </c>
      <c r="AD56" s="24">
        <v>7.1635049999999994E-7</v>
      </c>
      <c r="AE56" s="24">
        <v>7.1097629999999995E-7</v>
      </c>
    </row>
    <row r="57" spans="1:31" x14ac:dyDescent="0.35">
      <c r="A57" s="28" t="s">
        <v>132</v>
      </c>
      <c r="B57" s="28" t="s">
        <v>73</v>
      </c>
      <c r="C57" s="24">
        <v>0</v>
      </c>
      <c r="D57" s="24">
        <v>0</v>
      </c>
      <c r="E57" s="24">
        <v>1.259623E-7</v>
      </c>
      <c r="F57" s="24">
        <v>1.3693562E-7</v>
      </c>
      <c r="G57" s="24">
        <v>1.3075486999999901E-7</v>
      </c>
      <c r="H57" s="24">
        <v>1.3782953999999998E-7</v>
      </c>
      <c r="I57" s="24">
        <v>1.2813190999999999E-7</v>
      </c>
      <c r="J57" s="24">
        <v>1.2864182999999999E-7</v>
      </c>
      <c r="K57" s="24">
        <v>1.2434105000000001E-7</v>
      </c>
      <c r="L57" s="24">
        <v>1.2405985999999998E-7</v>
      </c>
      <c r="M57" s="24">
        <v>1.2830504E-7</v>
      </c>
      <c r="N57" s="24">
        <v>2.0640629E-7</v>
      </c>
      <c r="O57" s="24">
        <v>1.9230960999999999E-7</v>
      </c>
      <c r="P57" s="24">
        <v>1.78528089999999E-7</v>
      </c>
      <c r="Q57" s="24">
        <v>1.8147793999999899E-7</v>
      </c>
      <c r="R57" s="24">
        <v>1.9824805000000001E-7</v>
      </c>
      <c r="S57" s="24">
        <v>7.2362520000000009E-7</v>
      </c>
      <c r="T57" s="24">
        <v>6.9605856000000002E-7</v>
      </c>
      <c r="U57" s="24">
        <v>1.0788035999999999E-6</v>
      </c>
      <c r="V57" s="24">
        <v>1.0024541999999998E-6</v>
      </c>
      <c r="W57" s="24">
        <v>0.19902838</v>
      </c>
      <c r="X57" s="24">
        <v>0.17990523</v>
      </c>
      <c r="Y57" s="24">
        <v>0.15887298999999999</v>
      </c>
      <c r="Z57" s="24">
        <v>0.16583155999999999</v>
      </c>
      <c r="AA57" s="24">
        <v>0.15478992999999999</v>
      </c>
      <c r="AB57" s="24">
        <v>0.1454444</v>
      </c>
      <c r="AC57" s="24">
        <v>0.13991909999999999</v>
      </c>
      <c r="AD57" s="24">
        <v>1.1007521999999998</v>
      </c>
      <c r="AE57" s="24">
        <v>1.0209982</v>
      </c>
    </row>
    <row r="58" spans="1:31" x14ac:dyDescent="0.35">
      <c r="A58" s="28" t="s">
        <v>132</v>
      </c>
      <c r="B58" s="28" t="s">
        <v>56</v>
      </c>
      <c r="C58" s="24">
        <v>0.1336717969999999</v>
      </c>
      <c r="D58" s="24">
        <v>0.39988850000000004</v>
      </c>
      <c r="E58" s="24">
        <v>0.89203840999999995</v>
      </c>
      <c r="F58" s="24">
        <v>1.7367938999999999</v>
      </c>
      <c r="G58" s="24">
        <v>2.4041994400000002</v>
      </c>
      <c r="H58" s="24">
        <v>3.2842339000000003</v>
      </c>
      <c r="I58" s="24">
        <v>3.8767124999999996</v>
      </c>
      <c r="J58" s="24">
        <v>4.3232711500000001</v>
      </c>
      <c r="K58" s="24">
        <v>4.5360645000000002</v>
      </c>
      <c r="L58" s="24">
        <v>4.9159353700000006</v>
      </c>
      <c r="M58" s="24">
        <v>5.0638375599999996</v>
      </c>
      <c r="N58" s="24">
        <v>5.7240256500000006</v>
      </c>
      <c r="O58" s="24">
        <v>6.0106973999999997</v>
      </c>
      <c r="P58" s="24">
        <v>5.9431614000000001</v>
      </c>
      <c r="Q58" s="24">
        <v>6.5998246999999903</v>
      </c>
      <c r="R58" s="24">
        <v>6.6727436999999989</v>
      </c>
      <c r="S58" s="24">
        <v>6.1165173699999986</v>
      </c>
      <c r="T58" s="24">
        <v>5.9961666000000005</v>
      </c>
      <c r="U58" s="24">
        <v>6.1135881500000009</v>
      </c>
      <c r="V58" s="24">
        <v>5.7329683500000002</v>
      </c>
      <c r="W58" s="24">
        <v>5.8932407999999992</v>
      </c>
      <c r="X58" s="24">
        <v>5.5405367999999999</v>
      </c>
      <c r="Y58" s="24">
        <v>5.1853974000000003</v>
      </c>
      <c r="Z58" s="24">
        <v>5.6298453999999998</v>
      </c>
      <c r="AA58" s="24">
        <v>5.3485728999999997</v>
      </c>
      <c r="AB58" s="24">
        <v>4.9406837599999998</v>
      </c>
      <c r="AC58" s="24">
        <v>4.83885933</v>
      </c>
      <c r="AD58" s="24">
        <v>4.9226806500000002</v>
      </c>
      <c r="AE58" s="24">
        <v>4.21194676</v>
      </c>
    </row>
    <row r="59" spans="1:31" x14ac:dyDescent="0.35">
      <c r="A59" s="31" t="s">
        <v>138</v>
      </c>
      <c r="B59" s="31"/>
      <c r="C59" s="32">
        <v>163898.57628811852</v>
      </c>
      <c r="D59" s="32">
        <v>157548.44208902118</v>
      </c>
      <c r="E59" s="32">
        <v>145655.99280806104</v>
      </c>
      <c r="F59" s="32">
        <v>121480.62679148903</v>
      </c>
      <c r="G59" s="32">
        <v>119859.98731973051</v>
      </c>
      <c r="H59" s="32">
        <v>112471.40458335703</v>
      </c>
      <c r="I59" s="32">
        <v>106380.18286318662</v>
      </c>
      <c r="J59" s="32">
        <v>101906.58344558215</v>
      </c>
      <c r="K59" s="32">
        <v>92999.206731603568</v>
      </c>
      <c r="L59" s="32">
        <v>87275.238193165365</v>
      </c>
      <c r="M59" s="32">
        <v>83908.987730875509</v>
      </c>
      <c r="N59" s="32">
        <v>76292.94100530936</v>
      </c>
      <c r="O59" s="32">
        <v>75918.390821467852</v>
      </c>
      <c r="P59" s="32">
        <v>71714.203631996337</v>
      </c>
      <c r="Q59" s="32">
        <v>70969.122668376513</v>
      </c>
      <c r="R59" s="32">
        <v>65109.990843140287</v>
      </c>
      <c r="S59" s="32">
        <v>58253.871393880159</v>
      </c>
      <c r="T59" s="32">
        <v>54936.878404962299</v>
      </c>
      <c r="U59" s="32">
        <v>47927.4647050161</v>
      </c>
      <c r="V59" s="32">
        <v>48196.221078545699</v>
      </c>
      <c r="W59" s="32">
        <v>45985.903752260805</v>
      </c>
      <c r="X59" s="32">
        <v>44399.780210242301</v>
      </c>
      <c r="Y59" s="32">
        <v>41106.329933373578</v>
      </c>
      <c r="Z59" s="32">
        <v>37111.181138415719</v>
      </c>
      <c r="AA59" s="32">
        <v>32890.628756205318</v>
      </c>
      <c r="AB59" s="32">
        <v>32948.547065529157</v>
      </c>
      <c r="AC59" s="32">
        <v>22932.921285037966</v>
      </c>
      <c r="AD59" s="32">
        <v>8891.7407377834297</v>
      </c>
      <c r="AE59" s="32">
        <v>7639.4187171668927</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7745.9302684390705</v>
      </c>
      <c r="D64" s="24">
        <v>7360.3198648922398</v>
      </c>
      <c r="E64" s="24">
        <v>3550.97328016252</v>
      </c>
      <c r="F64" s="24">
        <v>2728.3842758741052</v>
      </c>
      <c r="G64" s="24">
        <v>2573.8675731943499</v>
      </c>
      <c r="H64" s="24">
        <v>2459.184269497734</v>
      </c>
      <c r="I64" s="24">
        <v>2344.8522674762803</v>
      </c>
      <c r="J64" s="24">
        <v>2258.246572174884</v>
      </c>
      <c r="K64" s="24">
        <v>2139.3055684986102</v>
      </c>
      <c r="L64" s="24">
        <v>2038.64526674487</v>
      </c>
      <c r="M64" s="24">
        <v>1938.52327046195</v>
      </c>
      <c r="N64" s="24">
        <v>4069.8543128339302</v>
      </c>
      <c r="O64" s="24">
        <v>3946.6049080862399</v>
      </c>
      <c r="P64" s="24">
        <v>4822.2026107970505</v>
      </c>
      <c r="Q64" s="24">
        <v>3263.6643045870305</v>
      </c>
      <c r="R64" s="24">
        <v>3169.3921012861952</v>
      </c>
      <c r="S64" s="24">
        <v>1.7624369999999999E-4</v>
      </c>
      <c r="T64" s="24">
        <v>1.6816401000000001E-4</v>
      </c>
      <c r="U64" s="24">
        <v>1.7959495000000001E-4</v>
      </c>
      <c r="V64" s="24">
        <v>1.6768759999999998E-4</v>
      </c>
      <c r="W64" s="24">
        <v>2.513781E-4</v>
      </c>
      <c r="X64" s="24">
        <v>2.4827330999999998E-4</v>
      </c>
      <c r="Y64" s="24">
        <v>2.4000369999999999E-4</v>
      </c>
      <c r="Z64" s="24">
        <v>2.1251816000000001E-4</v>
      </c>
      <c r="AA64" s="24">
        <v>2.1316118999999999E-4</v>
      </c>
      <c r="AB64" s="24">
        <v>2.0645936000000001E-4</v>
      </c>
      <c r="AC64" s="24">
        <v>1.9766561999999999E-4</v>
      </c>
      <c r="AD64" s="24">
        <v>2.2882016000000001E-4</v>
      </c>
      <c r="AE64" s="24">
        <v>2.1126668000000001E-4</v>
      </c>
    </row>
    <row r="65" spans="1:31" x14ac:dyDescent="0.35">
      <c r="A65" s="28" t="s">
        <v>133</v>
      </c>
      <c r="B65" s="28" t="s">
        <v>32</v>
      </c>
      <c r="C65" s="24">
        <v>1433.5139999999999</v>
      </c>
      <c r="D65" s="24">
        <v>1408.8866</v>
      </c>
      <c r="E65" s="24">
        <v>1287.1186</v>
      </c>
      <c r="F65" s="24">
        <v>158.15350000000001</v>
      </c>
      <c r="G65" s="24">
        <v>148.09304999999998</v>
      </c>
      <c r="H65" s="24">
        <v>141.32139999999998</v>
      </c>
      <c r="I65" s="24">
        <v>134.34475</v>
      </c>
      <c r="J65" s="24">
        <v>130.20675</v>
      </c>
      <c r="K65" s="24">
        <v>121.82585</v>
      </c>
      <c r="L65" s="24">
        <v>116.39904</v>
      </c>
      <c r="M65" s="24">
        <v>110.96652</v>
      </c>
      <c r="N65" s="24">
        <v>337.73278000000005</v>
      </c>
      <c r="O65" s="24">
        <v>250.27360999999999</v>
      </c>
      <c r="P65" s="24">
        <v>764.11430000000007</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465.02820575833044</v>
      </c>
      <c r="D66" s="24">
        <v>230.87172825892802</v>
      </c>
      <c r="E66" s="24">
        <v>871.99870530166402</v>
      </c>
      <c r="F66" s="24">
        <v>114.43129525339602</v>
      </c>
      <c r="G66" s="24">
        <v>33.176916701515005</v>
      </c>
      <c r="H66" s="24">
        <v>123.6856869998835</v>
      </c>
      <c r="I66" s="24">
        <v>54.525060630854</v>
      </c>
      <c r="J66" s="24">
        <v>127.39073781614199</v>
      </c>
      <c r="K66" s="24">
        <v>6.2203566899999977E-4</v>
      </c>
      <c r="L66" s="24">
        <v>11.807095641961501</v>
      </c>
      <c r="M66" s="24">
        <v>7.9824379231755014</v>
      </c>
      <c r="N66" s="24">
        <v>1671.314845484186</v>
      </c>
      <c r="O66" s="24">
        <v>1191.1769617689868</v>
      </c>
      <c r="P66" s="24">
        <v>2481.5847785816504</v>
      </c>
      <c r="Q66" s="24">
        <v>1420.5807105150761</v>
      </c>
      <c r="R66" s="24">
        <v>1212.0801303367921</v>
      </c>
      <c r="S66" s="24">
        <v>3716.7317021700483</v>
      </c>
      <c r="T66" s="24">
        <v>3716.511752344516</v>
      </c>
      <c r="U66" s="24">
        <v>4101.6366870459005</v>
      </c>
      <c r="V66" s="24">
        <v>3722.3944002380699</v>
      </c>
      <c r="W66" s="24">
        <v>3949.9959890750297</v>
      </c>
      <c r="X66" s="24">
        <v>4451.3682353965178</v>
      </c>
      <c r="Y66" s="24">
        <v>4986.4373678857801</v>
      </c>
      <c r="Z66" s="24">
        <v>889.66166000704004</v>
      </c>
      <c r="AA66" s="24">
        <v>1053.75855812599</v>
      </c>
      <c r="AB66" s="24">
        <v>1036.583682621007</v>
      </c>
      <c r="AC66" s="24">
        <v>1412.4759236152308</v>
      </c>
      <c r="AD66" s="24">
        <v>1613.3856111580199</v>
      </c>
      <c r="AE66" s="24">
        <v>1483.0424712026099</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15721.940292626099</v>
      </c>
      <c r="D68" s="24">
        <v>16958.771802464435</v>
      </c>
      <c r="E68" s="24">
        <v>14308.113432771819</v>
      </c>
      <c r="F68" s="24">
        <v>15152.867872850833</v>
      </c>
      <c r="G68" s="24">
        <v>14156.796362666226</v>
      </c>
      <c r="H68" s="24">
        <v>14820.003692808144</v>
      </c>
      <c r="I68" s="24">
        <v>14114.792722851891</v>
      </c>
      <c r="J68" s="24">
        <v>12640.87351324247</v>
      </c>
      <c r="K68" s="24">
        <v>11275.341413097707</v>
      </c>
      <c r="L68" s="24">
        <v>10334.556612972803</v>
      </c>
      <c r="M68" s="24">
        <v>10364.486193422612</v>
      </c>
      <c r="N68" s="24">
        <v>8733.4467717315092</v>
      </c>
      <c r="O68" s="24">
        <v>8117.6802128173531</v>
      </c>
      <c r="P68" s="24">
        <v>7426.7642296981385</v>
      </c>
      <c r="Q68" s="24">
        <v>6954.3775181254332</v>
      </c>
      <c r="R68" s="24">
        <v>5884.3914423173128</v>
      </c>
      <c r="S68" s="24">
        <v>4923.8294280368</v>
      </c>
      <c r="T68" s="24">
        <v>4482.5591802033614</v>
      </c>
      <c r="U68" s="24">
        <v>3279.1053114759297</v>
      </c>
      <c r="V68" s="24">
        <v>3195.4921744154453</v>
      </c>
      <c r="W68" s="24">
        <v>2773.2310701754509</v>
      </c>
      <c r="X68" s="24">
        <v>2627.3475466560785</v>
      </c>
      <c r="Y68" s="24">
        <v>1795.3198579117693</v>
      </c>
      <c r="Z68" s="24">
        <v>1973.7252482042704</v>
      </c>
      <c r="AA68" s="24">
        <v>1213.5894273048866</v>
      </c>
      <c r="AB68" s="24">
        <v>960.03767684391869</v>
      </c>
      <c r="AC68" s="24">
        <v>969.58200041972589</v>
      </c>
      <c r="AD68" s="24">
        <v>832.09343929633519</v>
      </c>
      <c r="AE68" s="24">
        <v>628.00962365947896</v>
      </c>
    </row>
    <row r="69" spans="1:31" x14ac:dyDescent="0.35">
      <c r="A69" s="28" t="s">
        <v>133</v>
      </c>
      <c r="B69" s="28" t="s">
        <v>68</v>
      </c>
      <c r="C69" s="24">
        <v>0.88215906550281908</v>
      </c>
      <c r="D69" s="24">
        <v>0.98014236645377106</v>
      </c>
      <c r="E69" s="24">
        <v>0.93844217895121507</v>
      </c>
      <c r="F69" s="24">
        <v>0.86474871308677093</v>
      </c>
      <c r="G69" s="24">
        <v>0.80469079079480121</v>
      </c>
      <c r="H69" s="24">
        <v>0.78614395057018294</v>
      </c>
      <c r="I69" s="24">
        <v>0.773424284568341</v>
      </c>
      <c r="J69" s="24">
        <v>0.70164373205168207</v>
      </c>
      <c r="K69" s="24">
        <v>0.69788866985699294</v>
      </c>
      <c r="L69" s="24">
        <v>0.67174586353452814</v>
      </c>
      <c r="M69" s="24">
        <v>0.64396588055529813</v>
      </c>
      <c r="N69" s="24">
        <v>0.62409718074103615</v>
      </c>
      <c r="O69" s="24">
        <v>0.56699076318906405</v>
      </c>
      <c r="P69" s="24">
        <v>0.52771714717639884</v>
      </c>
      <c r="Q69" s="24">
        <v>0.51625600330128885</v>
      </c>
      <c r="R69" s="24">
        <v>0.50630171722416994</v>
      </c>
      <c r="S69" s="24">
        <v>0.45871899431550001</v>
      </c>
      <c r="T69" s="24">
        <v>0.45654498115411801</v>
      </c>
      <c r="U69" s="24">
        <v>0.44034795630744999</v>
      </c>
      <c r="V69" s="24">
        <v>0.42107090426141003</v>
      </c>
      <c r="W69" s="24">
        <v>0.405621623870345</v>
      </c>
      <c r="X69" s="24">
        <v>0.37038637092848897</v>
      </c>
      <c r="Y69" s="24">
        <v>1.3567539784904401</v>
      </c>
      <c r="Z69" s="24">
        <v>1.1707553212660937</v>
      </c>
      <c r="AA69" s="24">
        <v>1.1482132080656098</v>
      </c>
      <c r="AB69" s="24">
        <v>0.95196795664292011</v>
      </c>
      <c r="AC69" s="24">
        <v>0.84923424879238008</v>
      </c>
      <c r="AD69" s="24">
        <v>0.72822107056827989</v>
      </c>
      <c r="AE69" s="24">
        <v>1.5781927258375501</v>
      </c>
    </row>
    <row r="70" spans="1:31" x14ac:dyDescent="0.35">
      <c r="A70" s="28" t="s">
        <v>133</v>
      </c>
      <c r="B70" s="28" t="s">
        <v>36</v>
      </c>
      <c r="C70" s="24">
        <v>9.5984110201209991E-2</v>
      </c>
      <c r="D70" s="24">
        <v>9.0587871410833992E-2</v>
      </c>
      <c r="E70" s="24">
        <v>9.0232070752729904E-2</v>
      </c>
      <c r="F70" s="24">
        <v>8.8756315299790001E-2</v>
      </c>
      <c r="G70" s="24">
        <v>7.7701656091549887E-2</v>
      </c>
      <c r="H70" s="24">
        <v>7.2555946781229896E-2</v>
      </c>
      <c r="I70" s="24">
        <v>6.6783449426729882E-2</v>
      </c>
      <c r="J70" s="24">
        <v>6.1346132986950005E-2</v>
      </c>
      <c r="K70" s="24">
        <v>5.518298881232999E-2</v>
      </c>
      <c r="L70" s="24">
        <v>5.1708065914479906E-2</v>
      </c>
      <c r="M70" s="24">
        <v>4.7607870653379895E-2</v>
      </c>
      <c r="N70" s="24">
        <v>4.649983781434E-2</v>
      </c>
      <c r="O70" s="24">
        <v>4.3140410752119995E-2</v>
      </c>
      <c r="P70" s="24">
        <v>3.0835729232259999E-2</v>
      </c>
      <c r="Q70" s="24">
        <v>3.1231223936849902E-2</v>
      </c>
      <c r="R70" s="24">
        <v>2.9739260405599998E-2</v>
      </c>
      <c r="S70" s="24">
        <v>2.7378723144350001E-2</v>
      </c>
      <c r="T70" s="24">
        <v>2.57927645735E-2</v>
      </c>
      <c r="U70" s="24">
        <v>2.575867349894E-2</v>
      </c>
      <c r="V70" s="24">
        <v>2.2777074323400003E-2</v>
      </c>
      <c r="W70" s="24">
        <v>2.2668749398500002E-2</v>
      </c>
      <c r="X70" s="24">
        <v>2.0803946219300002E-2</v>
      </c>
      <c r="Y70" s="24">
        <v>1.9337191227999997E-2</v>
      </c>
      <c r="Z70" s="24">
        <v>7.5892035999999996E-2</v>
      </c>
      <c r="AA70" s="24">
        <v>7.1651376999999891E-2</v>
      </c>
      <c r="AB70" s="24">
        <v>6.6104307000000001E-2</v>
      </c>
      <c r="AC70" s="24">
        <v>6.2515633000000001E-2</v>
      </c>
      <c r="AD70" s="24">
        <v>6.0001162999999899E-2</v>
      </c>
      <c r="AE70" s="24">
        <v>5.6468417999999902E-2</v>
      </c>
    </row>
    <row r="71" spans="1:31" x14ac:dyDescent="0.35">
      <c r="A71" s="28" t="s">
        <v>133</v>
      </c>
      <c r="B71" s="28" t="s">
        <v>73</v>
      </c>
      <c r="C71" s="24">
        <v>0</v>
      </c>
      <c r="D71" s="24">
        <v>0</v>
      </c>
      <c r="E71" s="24">
        <v>9.7031669999999893E-8</v>
      </c>
      <c r="F71" s="24">
        <v>8.9962829999999988E-8</v>
      </c>
      <c r="G71" s="24">
        <v>8.5013499999999996E-8</v>
      </c>
      <c r="H71" s="24">
        <v>8.4846694999999997E-8</v>
      </c>
      <c r="I71" s="24">
        <v>8.2033259999999994E-8</v>
      </c>
      <c r="J71" s="24">
        <v>8.2596969999999992E-8</v>
      </c>
      <c r="K71" s="24">
        <v>8.0767499999999998E-8</v>
      </c>
      <c r="L71" s="24">
        <v>8.176432E-8</v>
      </c>
      <c r="M71" s="24">
        <v>8.2978570000000007E-8</v>
      </c>
      <c r="N71" s="24">
        <v>1.0428264000000001E-7</v>
      </c>
      <c r="O71" s="24">
        <v>9.8796740000000004E-8</v>
      </c>
      <c r="P71" s="24">
        <v>9.2872214999999998E-8</v>
      </c>
      <c r="Q71" s="24">
        <v>1.0063489E-7</v>
      </c>
      <c r="R71" s="24">
        <v>1.0738405E-7</v>
      </c>
      <c r="S71" s="24">
        <v>1.5655804999999999E-7</v>
      </c>
      <c r="T71" s="24">
        <v>1.5187552999999999E-7</v>
      </c>
      <c r="U71" s="24">
        <v>1.473477E-7</v>
      </c>
      <c r="V71" s="24">
        <v>1.4115974999999999E-7</v>
      </c>
      <c r="W71" s="24">
        <v>2.1756492999999901E-7</v>
      </c>
      <c r="X71" s="24">
        <v>2.0289715999999999E-7</v>
      </c>
      <c r="Y71" s="24">
        <v>1.9318743000000002E-7</v>
      </c>
      <c r="Z71" s="24">
        <v>2.5811209999999997E-7</v>
      </c>
      <c r="AA71" s="24">
        <v>2.4007632999999999E-7</v>
      </c>
      <c r="AB71" s="24">
        <v>2.2613052999999999E-7</v>
      </c>
      <c r="AC71" s="24">
        <v>2.1673646000000002E-7</v>
      </c>
      <c r="AD71" s="24">
        <v>2.0970713000000001E-7</v>
      </c>
      <c r="AE71" s="24">
        <v>2.0495526999999899E-7</v>
      </c>
    </row>
    <row r="72" spans="1:31" x14ac:dyDescent="0.35">
      <c r="A72" s="28" t="s">
        <v>133</v>
      </c>
      <c r="B72" s="28" t="s">
        <v>56</v>
      </c>
      <c r="C72" s="24">
        <v>0.13400219699999999</v>
      </c>
      <c r="D72" s="24">
        <v>0.251289136999999</v>
      </c>
      <c r="E72" s="24">
        <v>0.39521085000000006</v>
      </c>
      <c r="F72" s="24">
        <v>0.58174914499999997</v>
      </c>
      <c r="G72" s="24">
        <v>0.73559502999999993</v>
      </c>
      <c r="H72" s="24">
        <v>0.90460914999999997</v>
      </c>
      <c r="I72" s="24">
        <v>1.0076754700000001</v>
      </c>
      <c r="J72" s="24">
        <v>1.1543116299999989</v>
      </c>
      <c r="K72" s="24">
        <v>1.1930536299999999</v>
      </c>
      <c r="L72" s="24">
        <v>1.2994363799999991</v>
      </c>
      <c r="M72" s="24">
        <v>1.3461694799999999</v>
      </c>
      <c r="N72" s="24">
        <v>1.4803869300000001</v>
      </c>
      <c r="O72" s="24">
        <v>1.57619277</v>
      </c>
      <c r="P72" s="24">
        <v>1.5564839000000001</v>
      </c>
      <c r="Q72" s="24">
        <v>1.7116633200000002</v>
      </c>
      <c r="R72" s="24">
        <v>1.6791795999999999</v>
      </c>
      <c r="S72" s="24">
        <v>1.6293841500000001</v>
      </c>
      <c r="T72" s="24">
        <v>1.60299382</v>
      </c>
      <c r="U72" s="24">
        <v>1.5952078999999999</v>
      </c>
      <c r="V72" s="24">
        <v>1.5121408999999999</v>
      </c>
      <c r="W72" s="24">
        <v>1.5186219000000001</v>
      </c>
      <c r="X72" s="24">
        <v>1.4549875999999999</v>
      </c>
      <c r="Y72" s="24">
        <v>1.4144148700000001</v>
      </c>
      <c r="Z72" s="24">
        <v>1.4058773999999998</v>
      </c>
      <c r="AA72" s="24">
        <v>1.353313779999999</v>
      </c>
      <c r="AB72" s="24">
        <v>1.26741751</v>
      </c>
      <c r="AC72" s="24">
        <v>1.1993706500000001</v>
      </c>
      <c r="AD72" s="24">
        <v>1.1789453599999999</v>
      </c>
      <c r="AE72" s="24">
        <v>1.04239719</v>
      </c>
    </row>
    <row r="73" spans="1:31" x14ac:dyDescent="0.35">
      <c r="A73" s="31" t="s">
        <v>138</v>
      </c>
      <c r="B73" s="31"/>
      <c r="C73" s="32">
        <v>25367.294925889004</v>
      </c>
      <c r="D73" s="32">
        <v>25959.830137982055</v>
      </c>
      <c r="E73" s="32">
        <v>20019.142460414954</v>
      </c>
      <c r="F73" s="32">
        <v>18154.701692691422</v>
      </c>
      <c r="G73" s="32">
        <v>16912.738593352886</v>
      </c>
      <c r="H73" s="32">
        <v>17544.981193256332</v>
      </c>
      <c r="I73" s="32">
        <v>16649.288225243596</v>
      </c>
      <c r="J73" s="32">
        <v>15157.419216965547</v>
      </c>
      <c r="K73" s="32">
        <v>13537.171342301843</v>
      </c>
      <c r="L73" s="32">
        <v>12502.079761223169</v>
      </c>
      <c r="M73" s="32">
        <v>12422.602387688294</v>
      </c>
      <c r="N73" s="32">
        <v>14812.972807230364</v>
      </c>
      <c r="O73" s="32">
        <v>13506.30268343577</v>
      </c>
      <c r="P73" s="32">
        <v>15495.193636224018</v>
      </c>
      <c r="Q73" s="32">
        <v>11639.138789230839</v>
      </c>
      <c r="R73" s="32">
        <v>10266.369975657524</v>
      </c>
      <c r="S73" s="32">
        <v>8641.0200254448646</v>
      </c>
      <c r="T73" s="32">
        <v>8199.5276456930424</v>
      </c>
      <c r="U73" s="32">
        <v>7381.1825260730875</v>
      </c>
      <c r="V73" s="32">
        <v>6918.3078132453775</v>
      </c>
      <c r="W73" s="32">
        <v>6723.6329322524516</v>
      </c>
      <c r="X73" s="32">
        <v>7079.0864166968349</v>
      </c>
      <c r="Y73" s="32">
        <v>6783.1142197797399</v>
      </c>
      <c r="Z73" s="32">
        <v>2864.5578760507365</v>
      </c>
      <c r="AA73" s="32">
        <v>2268.4964118001321</v>
      </c>
      <c r="AB73" s="32">
        <v>1997.5735338809286</v>
      </c>
      <c r="AC73" s="32">
        <v>2382.907355949369</v>
      </c>
      <c r="AD73" s="32">
        <v>2446.2075003450832</v>
      </c>
      <c r="AE73" s="32">
        <v>2112.6304988546067</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6.3836489999999997E-5</v>
      </c>
      <c r="D78" s="24">
        <v>6.0254533000000001E-5</v>
      </c>
      <c r="E78" s="24">
        <v>5.8742069999999999E-5</v>
      </c>
      <c r="F78" s="24">
        <v>5.6093915999999904E-5</v>
      </c>
      <c r="G78" s="24">
        <v>5.3089347000000002E-5</v>
      </c>
      <c r="H78" s="24">
        <v>5.1103904999999997E-5</v>
      </c>
      <c r="I78" s="24">
        <v>5.0672396999999998E-5</v>
      </c>
      <c r="J78" s="24">
        <v>5.0204819999999999E-5</v>
      </c>
      <c r="K78" s="24">
        <v>4.9832959999999999E-5</v>
      </c>
      <c r="L78" s="24">
        <v>4.8710360000000004E-5</v>
      </c>
      <c r="M78" s="24">
        <v>4.6504054000000002E-5</v>
      </c>
      <c r="N78" s="24">
        <v>4.5882842999999998E-5</v>
      </c>
      <c r="O78" s="24">
        <v>4.5432510000000003E-5</v>
      </c>
      <c r="P78" s="24">
        <v>4.4669202999999997E-5</v>
      </c>
      <c r="Q78" s="24">
        <v>4.428277E-5</v>
      </c>
      <c r="R78" s="24">
        <v>4.3769247999999999E-5</v>
      </c>
      <c r="S78" s="24">
        <v>4.3742496999999995E-5</v>
      </c>
      <c r="T78" s="24">
        <v>4.3487770000000005E-5</v>
      </c>
      <c r="U78" s="24">
        <v>4.5628845999999897E-5</v>
      </c>
      <c r="V78" s="24">
        <v>4.3814233999999998E-5</v>
      </c>
      <c r="W78" s="24">
        <v>4.496092E-5</v>
      </c>
      <c r="X78" s="24">
        <v>4.3528440000000004E-5</v>
      </c>
      <c r="Y78" s="24">
        <v>4.3393064000000005E-5</v>
      </c>
      <c r="Z78" s="24">
        <v>4.3251254000000005E-5</v>
      </c>
      <c r="AA78" s="24">
        <v>4.2987510000000002E-5</v>
      </c>
      <c r="AB78" s="24">
        <v>4.3076370000000004E-5</v>
      </c>
      <c r="AC78" s="24">
        <v>4.3158999999999896E-5</v>
      </c>
      <c r="AD78" s="24">
        <v>4.353245E-5</v>
      </c>
      <c r="AE78" s="24">
        <v>4.2861602999999998E-5</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8.0425022999999898E-5</v>
      </c>
      <c r="D80" s="24">
        <v>7.4485477999999895E-5</v>
      </c>
      <c r="E80" s="24">
        <v>7.4446813999999998E-5</v>
      </c>
      <c r="F80" s="24">
        <v>7.2142795999999992E-5</v>
      </c>
      <c r="G80" s="24">
        <v>6.7395811999999887E-5</v>
      </c>
      <c r="H80" s="24">
        <v>6.792533099999999E-5</v>
      </c>
      <c r="I80" s="24">
        <v>6.7251311999999997E-5</v>
      </c>
      <c r="J80" s="24">
        <v>6.6910955999999983E-5</v>
      </c>
      <c r="K80" s="24">
        <v>6.7022479999999894E-5</v>
      </c>
      <c r="L80" s="24">
        <v>6.5612411000000006E-5</v>
      </c>
      <c r="M80" s="24">
        <v>6.18095449999999E-5</v>
      </c>
      <c r="N80" s="24">
        <v>6.1536033000000005E-5</v>
      </c>
      <c r="O80" s="24">
        <v>6.0631256999999897E-5</v>
      </c>
      <c r="P80" s="24">
        <v>5.9883783999999906E-5</v>
      </c>
      <c r="Q80" s="24">
        <v>5.9258055999999994E-5</v>
      </c>
      <c r="R80" s="24">
        <v>5.8286140999999996E-5</v>
      </c>
      <c r="S80" s="24">
        <v>5.8682600999999894E-5</v>
      </c>
      <c r="T80" s="24">
        <v>5.7268336700000002E-5</v>
      </c>
      <c r="U80" s="24">
        <v>5.7831679399999993E-5</v>
      </c>
      <c r="V80" s="24">
        <v>3.8642605999999998E-5</v>
      </c>
      <c r="W80" s="24">
        <v>0.21951155999229899</v>
      </c>
      <c r="X80" s="24">
        <v>3.8130569599999995E-5</v>
      </c>
      <c r="Y80" s="24">
        <v>3.79392427E-5</v>
      </c>
      <c r="Z80" s="24">
        <v>3.7769447E-5</v>
      </c>
      <c r="AA80" s="24">
        <v>3.7045201599999995E-5</v>
      </c>
      <c r="AB80" s="24">
        <v>3.7555548999999889E-5</v>
      </c>
      <c r="AC80" s="24">
        <v>3.7806590499999989E-5</v>
      </c>
      <c r="AD80" s="24">
        <v>0.64875067708159995</v>
      </c>
      <c r="AE80" s="24">
        <v>3.7220595999999996E-5</v>
      </c>
    </row>
    <row r="81" spans="1:31" x14ac:dyDescent="0.35">
      <c r="A81" s="28" t="s">
        <v>134</v>
      </c>
      <c r="B81" s="28" t="s">
        <v>65</v>
      </c>
      <c r="C81" s="24">
        <v>52419.340499999998</v>
      </c>
      <c r="D81" s="24">
        <v>51327.483989999993</v>
      </c>
      <c r="E81" s="24">
        <v>51525.515289999996</v>
      </c>
      <c r="F81" s="24">
        <v>56978.917500000003</v>
      </c>
      <c r="G81" s="24">
        <v>57801.929699999993</v>
      </c>
      <c r="H81" s="24">
        <v>49362.119400000003</v>
      </c>
      <c r="I81" s="24">
        <v>48195.760139999999</v>
      </c>
      <c r="J81" s="24">
        <v>46554.369699999996</v>
      </c>
      <c r="K81" s="24">
        <v>40154.010399999999</v>
      </c>
      <c r="L81" s="24">
        <v>36436.23674</v>
      </c>
      <c r="M81" s="24">
        <v>32137.918000000001</v>
      </c>
      <c r="N81" s="24">
        <v>30955.797900000001</v>
      </c>
      <c r="O81" s="24">
        <v>28169.397359999999</v>
      </c>
      <c r="P81" s="24">
        <v>24503.223881319998</v>
      </c>
      <c r="Q81" s="24">
        <v>21550.281384600003</v>
      </c>
      <c r="R81" s="24">
        <v>18652.081504999998</v>
      </c>
      <c r="S81" s="24">
        <v>18675.831801000008</v>
      </c>
      <c r="T81" s="24">
        <v>17222.329680000003</v>
      </c>
      <c r="U81" s="24">
        <v>16521.554384200001</v>
      </c>
      <c r="V81" s="24">
        <v>13620.8420255</v>
      </c>
      <c r="W81" s="24">
        <v>14354.793149999998</v>
      </c>
      <c r="X81" s="24">
        <v>13224.8685382</v>
      </c>
      <c r="Y81" s="24">
        <v>11583.997395</v>
      </c>
      <c r="Z81" s="24">
        <v>10846.385273599999</v>
      </c>
      <c r="AA81" s="24">
        <v>9809.0696933999989</v>
      </c>
      <c r="AB81" s="24">
        <v>10392.290034399999</v>
      </c>
      <c r="AC81" s="24">
        <v>9343.8591674600011</v>
      </c>
      <c r="AD81" s="24">
        <v>9187.8788010000007</v>
      </c>
      <c r="AE81" s="24">
        <v>7728.0924236999999</v>
      </c>
    </row>
    <row r="82" spans="1:31" x14ac:dyDescent="0.35">
      <c r="A82" s="28" t="s">
        <v>134</v>
      </c>
      <c r="B82" s="28" t="s">
        <v>69</v>
      </c>
      <c r="C82" s="24">
        <v>3344.9435622886435</v>
      </c>
      <c r="D82" s="24">
        <v>3864.5274021808668</v>
      </c>
      <c r="E82" s="24">
        <v>3332.564934651969</v>
      </c>
      <c r="F82" s="24">
        <v>3207.6931196240489</v>
      </c>
      <c r="G82" s="24">
        <v>3265.6723881613302</v>
      </c>
      <c r="H82" s="24">
        <v>3177.9688853520402</v>
      </c>
      <c r="I82" s="24">
        <v>3115.4837532933043</v>
      </c>
      <c r="J82" s="24">
        <v>2525.8561735240646</v>
      </c>
      <c r="K82" s="24">
        <v>2390.1736562710312</v>
      </c>
      <c r="L82" s="24">
        <v>2037.6385754233022</v>
      </c>
      <c r="M82" s="24">
        <v>2309.8532124667731</v>
      </c>
      <c r="N82" s="24">
        <v>1926.7658851086705</v>
      </c>
      <c r="O82" s="24">
        <v>1769.0352843645817</v>
      </c>
      <c r="P82" s="24">
        <v>1600.6148148551263</v>
      </c>
      <c r="Q82" s="24">
        <v>1389.1322963118907</v>
      </c>
      <c r="R82" s="24">
        <v>1249.5575432441869</v>
      </c>
      <c r="S82" s="24">
        <v>834.59544844053755</v>
      </c>
      <c r="T82" s="24">
        <v>810.93184182222967</v>
      </c>
      <c r="U82" s="24">
        <v>618.46723090521857</v>
      </c>
      <c r="V82" s="24">
        <v>609.93686718194976</v>
      </c>
      <c r="W82" s="24">
        <v>572.77511325319267</v>
      </c>
      <c r="X82" s="24">
        <v>537.33522631370761</v>
      </c>
      <c r="Y82" s="24">
        <v>473.73934888328006</v>
      </c>
      <c r="Z82" s="24">
        <v>389.7799210211362</v>
      </c>
      <c r="AA82" s="24">
        <v>395.69312285251573</v>
      </c>
      <c r="AB82" s="24">
        <v>298.572962641125</v>
      </c>
      <c r="AC82" s="24">
        <v>319.57274959878066</v>
      </c>
      <c r="AD82" s="24">
        <v>268.80153769212444</v>
      </c>
      <c r="AE82" s="24">
        <v>246.77881085694196</v>
      </c>
    </row>
    <row r="83" spans="1:31" x14ac:dyDescent="0.35">
      <c r="A83" s="28" t="s">
        <v>134</v>
      </c>
      <c r="B83" s="28" t="s">
        <v>68</v>
      </c>
      <c r="C83" s="24">
        <v>3.606384E-8</v>
      </c>
      <c r="D83" s="24">
        <v>4.9309051999999998E-8</v>
      </c>
      <c r="E83" s="24">
        <v>7.5863164999999893E-8</v>
      </c>
      <c r="F83" s="24">
        <v>8.5626444999999988E-8</v>
      </c>
      <c r="G83" s="24">
        <v>6.8761700000000001E-8</v>
      </c>
      <c r="H83" s="24">
        <v>8.0034549999999997E-8</v>
      </c>
      <c r="I83" s="24">
        <v>8.8366059999999899E-8</v>
      </c>
      <c r="J83" s="24">
        <v>9.3269526000000002E-8</v>
      </c>
      <c r="K83" s="24">
        <v>1.2029967999999999E-7</v>
      </c>
      <c r="L83" s="24">
        <v>1.5572842999999997E-7</v>
      </c>
      <c r="M83" s="24">
        <v>1.7901271E-7</v>
      </c>
      <c r="N83" s="24">
        <v>1.7641715E-7</v>
      </c>
      <c r="O83" s="24">
        <v>1.75932989999999E-7</v>
      </c>
      <c r="P83" s="24">
        <v>1.4570725E-7</v>
      </c>
      <c r="Q83" s="24">
        <v>1.5109037999999999E-7</v>
      </c>
      <c r="R83" s="24">
        <v>1.4257500000000002E-7</v>
      </c>
      <c r="S83" s="24">
        <v>1.66570989999999E-7</v>
      </c>
      <c r="T83" s="24">
        <v>1.9521541E-7</v>
      </c>
      <c r="U83" s="24">
        <v>1.959243E-7</v>
      </c>
      <c r="V83" s="24">
        <v>2.8693440000000002E-7</v>
      </c>
      <c r="W83" s="24">
        <v>2.7282300000000001E-7</v>
      </c>
      <c r="X83" s="24">
        <v>2.6178324999999999E-7</v>
      </c>
      <c r="Y83" s="24">
        <v>2.2055189999999998E-7</v>
      </c>
      <c r="Z83" s="24">
        <v>2.2572850000000001E-7</v>
      </c>
      <c r="AA83" s="24">
        <v>2.0647765999999999E-7</v>
      </c>
      <c r="AB83" s="24">
        <v>1.9748327000000002E-7</v>
      </c>
      <c r="AC83" s="24">
        <v>1.9888965E-7</v>
      </c>
      <c r="AD83" s="24">
        <v>1.8523124E-7</v>
      </c>
      <c r="AE83" s="24">
        <v>1.713265E-7</v>
      </c>
    </row>
    <row r="84" spans="1:31" x14ac:dyDescent="0.35">
      <c r="A84" s="28" t="s">
        <v>134</v>
      </c>
      <c r="B84" s="28" t="s">
        <v>36</v>
      </c>
      <c r="C84" s="24">
        <v>1.0189465E-7</v>
      </c>
      <c r="D84" s="24">
        <v>1.010689E-7</v>
      </c>
      <c r="E84" s="24">
        <v>9.5058359999999999E-8</v>
      </c>
      <c r="F84" s="24">
        <v>9.1103174999999899E-8</v>
      </c>
      <c r="G84" s="24">
        <v>9.3957929999999892E-8</v>
      </c>
      <c r="H84" s="24">
        <v>9.3457119999999894E-8</v>
      </c>
      <c r="I84" s="24">
        <v>9.850196500000001E-8</v>
      </c>
      <c r="J84" s="24">
        <v>1.1078017000000001E-7</v>
      </c>
      <c r="K84" s="24">
        <v>1.4875396E-7</v>
      </c>
      <c r="L84" s="24">
        <v>1.5176658E-7</v>
      </c>
      <c r="M84" s="24">
        <v>1.6033438000000001E-7</v>
      </c>
      <c r="N84" s="24">
        <v>1.7031744999999901E-7</v>
      </c>
      <c r="O84" s="24">
        <v>1.6548506000000001E-7</v>
      </c>
      <c r="P84" s="24">
        <v>1.7644772000000001E-7</v>
      </c>
      <c r="Q84" s="24">
        <v>1.7929372999999999E-7</v>
      </c>
      <c r="R84" s="24">
        <v>1.8551080000000001E-7</v>
      </c>
      <c r="S84" s="24">
        <v>1.9107715E-7</v>
      </c>
      <c r="T84" s="24">
        <v>1.9087746E-7</v>
      </c>
      <c r="U84" s="24">
        <v>2.5006845999999999E-7</v>
      </c>
      <c r="V84" s="24">
        <v>2.4191758999999998E-7</v>
      </c>
      <c r="W84" s="24">
        <v>2.4520530000000001E-7</v>
      </c>
      <c r="X84" s="24">
        <v>2.3473839999999999E-7</v>
      </c>
      <c r="Y84" s="24">
        <v>2.2751548E-7</v>
      </c>
      <c r="Z84" s="24">
        <v>2.3166313999999998E-7</v>
      </c>
      <c r="AA84" s="24">
        <v>2.2755202000000002E-7</v>
      </c>
      <c r="AB84" s="24">
        <v>2.3305207E-7</v>
      </c>
      <c r="AC84" s="24">
        <v>2.3699485E-7</v>
      </c>
      <c r="AD84" s="24">
        <v>2.5779713000000001E-7</v>
      </c>
      <c r="AE84" s="24">
        <v>2.4855617000000003E-7</v>
      </c>
    </row>
    <row r="85" spans="1:31" x14ac:dyDescent="0.35">
      <c r="A85" s="28" t="s">
        <v>134</v>
      </c>
      <c r="B85" s="28" t="s">
        <v>73</v>
      </c>
      <c r="C85" s="24">
        <v>0</v>
      </c>
      <c r="D85" s="24">
        <v>0</v>
      </c>
      <c r="E85" s="24">
        <v>2.5109397999999999E-7</v>
      </c>
      <c r="F85" s="24">
        <v>2.5051488999999999E-7</v>
      </c>
      <c r="G85" s="24">
        <v>2.7920001000000005E-7</v>
      </c>
      <c r="H85" s="24">
        <v>2.7969050999999998E-7</v>
      </c>
      <c r="I85" s="24">
        <v>2.7903017000000001E-7</v>
      </c>
      <c r="J85" s="24">
        <v>2.8046789999999902E-7</v>
      </c>
      <c r="K85" s="24">
        <v>2.8222225999999999E-7</v>
      </c>
      <c r="L85" s="24">
        <v>2.8465811999999997E-7</v>
      </c>
      <c r="M85" s="24">
        <v>3.0917089000000001E-7</v>
      </c>
      <c r="N85" s="24">
        <v>3.1211738999999997E-7</v>
      </c>
      <c r="O85" s="24">
        <v>3.1081322E-7</v>
      </c>
      <c r="P85" s="24">
        <v>3.1550611999999995E-7</v>
      </c>
      <c r="Q85" s="24">
        <v>3.2170237999999903E-7</v>
      </c>
      <c r="R85" s="24">
        <v>3.2564467999999998E-7</v>
      </c>
      <c r="S85" s="24">
        <v>3.3000112999999999E-7</v>
      </c>
      <c r="T85" s="24">
        <v>3.2976159000000001E-7</v>
      </c>
      <c r="U85" s="24">
        <v>4.0048079999999903E-7</v>
      </c>
      <c r="V85" s="24">
        <v>3.8720973000000001E-7</v>
      </c>
      <c r="W85" s="24">
        <v>3.7988196E-7</v>
      </c>
      <c r="X85" s="24">
        <v>3.6510432999999999E-7</v>
      </c>
      <c r="Y85" s="24">
        <v>3.5636253999999899E-7</v>
      </c>
      <c r="Z85" s="24">
        <v>3.50869879999999E-7</v>
      </c>
      <c r="AA85" s="24">
        <v>3.44897119999999E-7</v>
      </c>
      <c r="AB85" s="24">
        <v>3.4255167999999901E-7</v>
      </c>
      <c r="AC85" s="24">
        <v>3.4422034999999999E-7</v>
      </c>
      <c r="AD85" s="24">
        <v>3.6124538999999904E-7</v>
      </c>
      <c r="AE85" s="24">
        <v>3.5270029999999895E-7</v>
      </c>
    </row>
    <row r="86" spans="1:31" x14ac:dyDescent="0.35">
      <c r="A86" s="28" t="s">
        <v>134</v>
      </c>
      <c r="B86" s="28" t="s">
        <v>56</v>
      </c>
      <c r="C86" s="24">
        <v>2.9172015399999999E-3</v>
      </c>
      <c r="D86" s="24">
        <v>8.6302423799999983E-3</v>
      </c>
      <c r="E86" s="24">
        <v>5.16518914E-3</v>
      </c>
      <c r="F86" s="24">
        <v>9.2326531E-3</v>
      </c>
      <c r="G86" s="24">
        <v>1.4645621760000001E-2</v>
      </c>
      <c r="H86" s="24">
        <v>2.1363672699999999E-2</v>
      </c>
      <c r="I86" s="24">
        <v>2.56409186E-2</v>
      </c>
      <c r="J86" s="24">
        <v>3.2004269199999991E-2</v>
      </c>
      <c r="K86" s="24">
        <v>4.8403219399999989E-2</v>
      </c>
      <c r="L86" s="24">
        <v>5.9498038999999898E-2</v>
      </c>
      <c r="M86" s="24">
        <v>8.8101373600000005E-2</v>
      </c>
      <c r="N86" s="24">
        <v>0.1080699173</v>
      </c>
      <c r="O86" s="24">
        <v>0.122831947</v>
      </c>
      <c r="P86" s="24">
        <v>0.14427257699999899</v>
      </c>
      <c r="Q86" s="24">
        <v>0.16377469799999989</v>
      </c>
      <c r="R86" s="24">
        <v>0.1867089519999999</v>
      </c>
      <c r="S86" s="24">
        <v>0.18618160799999997</v>
      </c>
      <c r="T86" s="24">
        <v>0.18727330499999889</v>
      </c>
      <c r="U86" s="24">
        <v>0.182169421</v>
      </c>
      <c r="V86" s="24">
        <v>0.19473437499999999</v>
      </c>
      <c r="W86" s="24">
        <v>0.19497914999999988</v>
      </c>
      <c r="X86" s="24">
        <v>0.19618142599999999</v>
      </c>
      <c r="Y86" s="24">
        <v>0.19016770999999988</v>
      </c>
      <c r="Z86" s="24">
        <v>0.191608057</v>
      </c>
      <c r="AA86" s="24">
        <v>0.19973030599999991</v>
      </c>
      <c r="AB86" s="24">
        <v>0.184646746</v>
      </c>
      <c r="AC86" s="24">
        <v>0.17604625600000001</v>
      </c>
      <c r="AD86" s="24">
        <v>0.17462608599999999</v>
      </c>
      <c r="AE86" s="24">
        <v>0.159068824</v>
      </c>
    </row>
    <row r="87" spans="1:31" x14ac:dyDescent="0.35">
      <c r="A87" s="31" t="s">
        <v>138</v>
      </c>
      <c r="B87" s="31"/>
      <c r="C87" s="32">
        <v>55764.284206586221</v>
      </c>
      <c r="D87" s="32">
        <v>55192.011526970178</v>
      </c>
      <c r="E87" s="32">
        <v>54858.080357916719</v>
      </c>
      <c r="F87" s="32">
        <v>60186.610747946383</v>
      </c>
      <c r="G87" s="32">
        <v>61067.602208715245</v>
      </c>
      <c r="H87" s="32">
        <v>52540.088404461319</v>
      </c>
      <c r="I87" s="32">
        <v>51311.244011305374</v>
      </c>
      <c r="J87" s="32">
        <v>49080.22599073311</v>
      </c>
      <c r="K87" s="32">
        <v>42544.184173246766</v>
      </c>
      <c r="L87" s="32">
        <v>38473.875429901804</v>
      </c>
      <c r="M87" s="32">
        <v>34447.771320959386</v>
      </c>
      <c r="N87" s="32">
        <v>32882.563892703969</v>
      </c>
      <c r="O87" s="32">
        <v>29938.432750604279</v>
      </c>
      <c r="P87" s="32">
        <v>26103.838800873818</v>
      </c>
      <c r="Q87" s="32">
        <v>22939.41378460381</v>
      </c>
      <c r="R87" s="32">
        <v>19901.639150442152</v>
      </c>
      <c r="S87" s="32">
        <v>19510.427352032217</v>
      </c>
      <c r="T87" s="32">
        <v>18033.261622773553</v>
      </c>
      <c r="U87" s="32">
        <v>17140.021718761669</v>
      </c>
      <c r="V87" s="32">
        <v>14230.778975425725</v>
      </c>
      <c r="W87" s="32">
        <v>14927.787820046926</v>
      </c>
      <c r="X87" s="32">
        <v>13762.203846434501</v>
      </c>
      <c r="Y87" s="32">
        <v>12057.736825436139</v>
      </c>
      <c r="Z87" s="32">
        <v>11236.165275867565</v>
      </c>
      <c r="AA87" s="32">
        <v>10204.762896491704</v>
      </c>
      <c r="AB87" s="32">
        <v>10690.863077870526</v>
      </c>
      <c r="AC87" s="32">
        <v>9663.4319982232628</v>
      </c>
      <c r="AD87" s="32">
        <v>9457.3291330868888</v>
      </c>
      <c r="AE87" s="32">
        <v>7974.8713148104671</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0.2475928943</v>
      </c>
      <c r="D92" s="33">
        <v>0.32551070849999997</v>
      </c>
      <c r="E92" s="33">
        <v>0.30919949749999986</v>
      </c>
      <c r="F92" s="33">
        <v>0.32626031619999996</v>
      </c>
      <c r="G92" s="33">
        <v>0.28349329820000002</v>
      </c>
      <c r="H92" s="33">
        <v>0.27203986999999996</v>
      </c>
      <c r="I92" s="33">
        <v>0.25737862</v>
      </c>
      <c r="J92" s="33">
        <v>0.22859452099999988</v>
      </c>
      <c r="K92" s="33">
        <v>0.2064359264</v>
      </c>
      <c r="L92" s="33">
        <v>0.19763389200000003</v>
      </c>
      <c r="M92" s="33">
        <v>0.18320595229999997</v>
      </c>
      <c r="N92" s="33">
        <v>0.17875053949999992</v>
      </c>
      <c r="O92" s="33">
        <v>0.147468342</v>
      </c>
      <c r="P92" s="33">
        <v>0.1198246254</v>
      </c>
      <c r="Q92" s="33">
        <v>0.12508981359999999</v>
      </c>
      <c r="R92" s="33">
        <v>0.11961485350000001</v>
      </c>
      <c r="S92" s="33">
        <v>0.104927188</v>
      </c>
      <c r="T92" s="33">
        <v>9.9289325299999884E-2</v>
      </c>
      <c r="U92" s="33">
        <v>0.10069204229999999</v>
      </c>
      <c r="V92" s="33">
        <v>7.7068762600000007E-2</v>
      </c>
      <c r="W92" s="33">
        <v>4.5648859999999999E-2</v>
      </c>
      <c r="X92" s="33">
        <v>2.5757018999999999E-2</v>
      </c>
      <c r="Y92" s="33">
        <v>2.3789151999999897E-2</v>
      </c>
      <c r="Z92" s="33">
        <v>2.4122445999999999E-2</v>
      </c>
      <c r="AA92" s="33">
        <v>2.2728363000000001E-2</v>
      </c>
      <c r="AB92" s="33">
        <v>2.0860970999999999E-2</v>
      </c>
      <c r="AC92" s="33">
        <v>1.9444237E-2</v>
      </c>
      <c r="AD92" s="33">
        <v>1.9320779999999999E-2</v>
      </c>
      <c r="AE92" s="33">
        <v>1.7842735000000002E-2</v>
      </c>
    </row>
    <row r="93" spans="1:31" x14ac:dyDescent="0.35">
      <c r="A93" s="28" t="s">
        <v>40</v>
      </c>
      <c r="B93" s="28" t="s">
        <v>72</v>
      </c>
      <c r="C93" s="24">
        <v>956.73000300000001</v>
      </c>
      <c r="D93" s="24">
        <v>3299.86103</v>
      </c>
      <c r="E93" s="24">
        <v>4163.9323800000002</v>
      </c>
      <c r="F93" s="24">
        <v>11465.5475573</v>
      </c>
      <c r="G93" s="24">
        <v>6691.6312973000004</v>
      </c>
      <c r="H93" s="24">
        <v>7406.6806740000002</v>
      </c>
      <c r="I93" s="24">
        <v>8234.9051949999994</v>
      </c>
      <c r="J93" s="24">
        <v>9634.4728264000005</v>
      </c>
      <c r="K93" s="24">
        <v>7959.8421298000003</v>
      </c>
      <c r="L93" s="24">
        <v>8431.4674625999996</v>
      </c>
      <c r="M93" s="24">
        <v>9976.4309714999999</v>
      </c>
      <c r="N93" s="24">
        <v>12689.1185037</v>
      </c>
      <c r="O93" s="24">
        <v>11489.5945997</v>
      </c>
      <c r="P93" s="24">
        <v>9380.1680338000006</v>
      </c>
      <c r="Q93" s="24">
        <v>11136.9594017</v>
      </c>
      <c r="R93" s="24">
        <v>9910.2922720000006</v>
      </c>
      <c r="S93" s="24">
        <v>7351.9998405999995</v>
      </c>
      <c r="T93" s="24">
        <v>6760.3020030000007</v>
      </c>
      <c r="U93" s="24">
        <v>7074.2220101000003</v>
      </c>
      <c r="V93" s="24">
        <v>5817.9589582999997</v>
      </c>
      <c r="W93" s="24">
        <v>7196.6470025999997</v>
      </c>
      <c r="X93" s="24">
        <v>6832.6928037999996</v>
      </c>
      <c r="Y93" s="24">
        <v>5422.7134969999997</v>
      </c>
      <c r="Z93" s="24">
        <v>6991.3906602999996</v>
      </c>
      <c r="AA93" s="24">
        <v>6154.6205325000001</v>
      </c>
      <c r="AB93" s="24">
        <v>5352.0450781</v>
      </c>
      <c r="AC93" s="24">
        <v>4515.4383575000002</v>
      </c>
      <c r="AD93" s="24">
        <v>5245.2577742000003</v>
      </c>
      <c r="AE93" s="24">
        <v>4155.2251580000002</v>
      </c>
    </row>
    <row r="94" spans="1:31" x14ac:dyDescent="0.35">
      <c r="A94" s="28" t="s">
        <v>40</v>
      </c>
      <c r="B94" s="28" t="s">
        <v>76</v>
      </c>
      <c r="C94" s="24">
        <v>0.64049082527999879</v>
      </c>
      <c r="D94" s="24">
        <v>1.716042857069999</v>
      </c>
      <c r="E94" s="24">
        <v>2.9965500512999999</v>
      </c>
      <c r="F94" s="24">
        <v>5.6868605333</v>
      </c>
      <c r="G94" s="24">
        <v>7.9301727360399994</v>
      </c>
      <c r="H94" s="24">
        <v>10.424659973499999</v>
      </c>
      <c r="I94" s="24">
        <v>12.3838644129</v>
      </c>
      <c r="J94" s="24">
        <v>14.211108420699999</v>
      </c>
      <c r="K94" s="24">
        <v>15.414328661800001</v>
      </c>
      <c r="L94" s="24">
        <v>16.881098362999989</v>
      </c>
      <c r="M94" s="24">
        <v>17.708710717999999</v>
      </c>
      <c r="N94" s="24">
        <v>19.926141611999991</v>
      </c>
      <c r="O94" s="24">
        <v>21.44864381</v>
      </c>
      <c r="P94" s="24">
        <v>21.771290612999998</v>
      </c>
      <c r="Q94" s="24">
        <v>23.722025619</v>
      </c>
      <c r="R94" s="24">
        <v>23.745406913999997</v>
      </c>
      <c r="S94" s="24">
        <v>22.164213632000003</v>
      </c>
      <c r="T94" s="24">
        <v>21.782668878000003</v>
      </c>
      <c r="U94" s="24">
        <v>21.966577659999999</v>
      </c>
      <c r="V94" s="24">
        <v>21.185056692</v>
      </c>
      <c r="W94" s="24">
        <v>21.565338313000002</v>
      </c>
      <c r="X94" s="24">
        <v>20.815578257999992</v>
      </c>
      <c r="Y94" s="24">
        <v>20.190869007</v>
      </c>
      <c r="Z94" s="24">
        <v>20.876916172999998</v>
      </c>
      <c r="AA94" s="24">
        <v>19.828850075999991</v>
      </c>
      <c r="AB94" s="24">
        <v>18.096574962000002</v>
      </c>
      <c r="AC94" s="24">
        <v>17.695163237999999</v>
      </c>
      <c r="AD94" s="24">
        <v>17.581415460999999</v>
      </c>
      <c r="AE94" s="24">
        <v>15.079479221</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676.47806300000002</v>
      </c>
      <c r="D98" s="24">
        <v>2585.1493300000002</v>
      </c>
      <c r="E98" s="24">
        <v>3133.18444</v>
      </c>
      <c r="F98" s="24">
        <v>7198.1110573000005</v>
      </c>
      <c r="G98" s="24">
        <v>2718.6214973000001</v>
      </c>
      <c r="H98" s="24">
        <v>4051.6986740000002</v>
      </c>
      <c r="I98" s="24">
        <v>5201.4321950000003</v>
      </c>
      <c r="J98" s="24">
        <v>5626.4723263999995</v>
      </c>
      <c r="K98" s="24">
        <v>4879.1559298000002</v>
      </c>
      <c r="L98" s="24">
        <v>5164.2329626000001</v>
      </c>
      <c r="M98" s="24">
        <v>6716.4501715000006</v>
      </c>
      <c r="N98" s="24">
        <v>8617.6853037000001</v>
      </c>
      <c r="O98" s="24">
        <v>7815.5303997000001</v>
      </c>
      <c r="P98" s="24">
        <v>6098.0910338000003</v>
      </c>
      <c r="Q98" s="24">
        <v>7714.9782016999998</v>
      </c>
      <c r="R98" s="24">
        <v>6773.1120719999999</v>
      </c>
      <c r="S98" s="24">
        <v>5649.9572405999997</v>
      </c>
      <c r="T98" s="24">
        <v>4975.9942030000002</v>
      </c>
      <c r="U98" s="24">
        <v>5465.2622100999997</v>
      </c>
      <c r="V98" s="24">
        <v>4594.0668582999997</v>
      </c>
      <c r="W98" s="24">
        <v>5563.1498025999999</v>
      </c>
      <c r="X98" s="24">
        <v>5409.9608037999997</v>
      </c>
      <c r="Y98" s="24">
        <v>4500.8375969999997</v>
      </c>
      <c r="Z98" s="24">
        <v>5898.8197602999999</v>
      </c>
      <c r="AA98" s="24">
        <v>5184.4202324999997</v>
      </c>
      <c r="AB98" s="24">
        <v>4678.2353280999996</v>
      </c>
      <c r="AC98" s="24">
        <v>3975.3025575000001</v>
      </c>
      <c r="AD98" s="24">
        <v>4729.9550742000001</v>
      </c>
      <c r="AE98" s="24">
        <v>3856.6480980000001</v>
      </c>
    </row>
    <row r="99" spans="1:31" x14ac:dyDescent="0.35">
      <c r="A99" s="28" t="s">
        <v>130</v>
      </c>
      <c r="B99" s="28" t="s">
        <v>76</v>
      </c>
      <c r="C99" s="24">
        <v>0.21039909299999887</v>
      </c>
      <c r="D99" s="24">
        <v>0.58131174499999994</v>
      </c>
      <c r="E99" s="24">
        <v>0.84206821999999992</v>
      </c>
      <c r="F99" s="24">
        <v>1.6434614699999999</v>
      </c>
      <c r="G99" s="24">
        <v>2.2246655</v>
      </c>
      <c r="H99" s="24">
        <v>2.919546</v>
      </c>
      <c r="I99" s="24">
        <v>3.5529531599999999</v>
      </c>
      <c r="J99" s="24">
        <v>4.1055673000000006</v>
      </c>
      <c r="K99" s="24">
        <v>4.5285838000000007</v>
      </c>
      <c r="L99" s="24">
        <v>5.0099346999999996</v>
      </c>
      <c r="M99" s="24">
        <v>5.3253173500000006</v>
      </c>
      <c r="N99" s="24">
        <v>6.0243216400000001</v>
      </c>
      <c r="O99" s="24">
        <v>6.5209446299999998</v>
      </c>
      <c r="P99" s="24">
        <v>6.6676978399999998</v>
      </c>
      <c r="Q99" s="24">
        <v>7.3058291999999998</v>
      </c>
      <c r="R99" s="24">
        <v>7.2922849999999997</v>
      </c>
      <c r="S99" s="24">
        <v>6.8551402000000001</v>
      </c>
      <c r="T99" s="24">
        <v>6.6810901000000005</v>
      </c>
      <c r="U99" s="24">
        <v>6.8112520999999999</v>
      </c>
      <c r="V99" s="24">
        <v>6.5496800999999998</v>
      </c>
      <c r="W99" s="24">
        <v>6.6986728999999992</v>
      </c>
      <c r="X99" s="24">
        <v>6.4799380999999991</v>
      </c>
      <c r="Y99" s="24">
        <v>6.4901813999999991</v>
      </c>
      <c r="Z99" s="24">
        <v>6.7078829000000004</v>
      </c>
      <c r="AA99" s="24">
        <v>6.4813104999999904</v>
      </c>
      <c r="AB99" s="24">
        <v>6.0871044000000003</v>
      </c>
      <c r="AC99" s="24">
        <v>5.820855299999999</v>
      </c>
      <c r="AD99" s="24">
        <v>5.9528920999999997</v>
      </c>
      <c r="AE99" s="24">
        <v>5.4124974000000003</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2.8331092999999998E-2</v>
      </c>
      <c r="E102" s="24">
        <v>2.7458779999999901E-2</v>
      </c>
      <c r="F102" s="24">
        <v>3.1915758000000002E-2</v>
      </c>
      <c r="G102" s="24">
        <v>3.0839407000000003E-2</v>
      </c>
      <c r="H102" s="24">
        <v>2.8606968E-2</v>
      </c>
      <c r="I102" s="24">
        <v>2.6626840000000002E-2</v>
      </c>
      <c r="J102" s="24">
        <v>2.4643992999999999E-2</v>
      </c>
      <c r="K102" s="24">
        <v>2.2785263E-2</v>
      </c>
      <c r="L102" s="24">
        <v>2.1810718999999999E-2</v>
      </c>
      <c r="M102" s="24">
        <v>2.0522015000000001E-2</v>
      </c>
      <c r="N102" s="24">
        <v>1.9854917999999899E-2</v>
      </c>
      <c r="O102" s="24">
        <v>1.8908767999999999E-2</v>
      </c>
      <c r="P102" s="24">
        <v>1.7935625E-2</v>
      </c>
      <c r="Q102" s="24">
        <v>1.7038215999999998E-2</v>
      </c>
      <c r="R102" s="24">
        <v>1.6317114000000001E-2</v>
      </c>
      <c r="S102" s="24">
        <v>1.4473815999999999E-2</v>
      </c>
      <c r="T102" s="24">
        <v>1.3737951999999901E-2</v>
      </c>
      <c r="U102" s="24">
        <v>1.3500638000000001E-2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280.25193999999999</v>
      </c>
      <c r="D103" s="24">
        <v>714.71169999999995</v>
      </c>
      <c r="E103" s="24">
        <v>1030.74794</v>
      </c>
      <c r="F103" s="24">
        <v>4267.4364999999998</v>
      </c>
      <c r="G103" s="24">
        <v>3973.0097999999998</v>
      </c>
      <c r="H103" s="24">
        <v>3354.982</v>
      </c>
      <c r="I103" s="24">
        <v>3033.473</v>
      </c>
      <c r="J103" s="24">
        <v>4008.0005000000001</v>
      </c>
      <c r="K103" s="24">
        <v>3080.6862000000001</v>
      </c>
      <c r="L103" s="24">
        <v>3267.2345</v>
      </c>
      <c r="M103" s="24">
        <v>3259.9807999999998</v>
      </c>
      <c r="N103" s="24">
        <v>4071.4332000000004</v>
      </c>
      <c r="O103" s="24">
        <v>3674.0642000000003</v>
      </c>
      <c r="P103" s="24">
        <v>3282.0770000000002</v>
      </c>
      <c r="Q103" s="24">
        <v>3421.9812000000002</v>
      </c>
      <c r="R103" s="24">
        <v>3137.1802000000002</v>
      </c>
      <c r="S103" s="24">
        <v>1702.0426</v>
      </c>
      <c r="T103" s="24">
        <v>1784.3078</v>
      </c>
      <c r="U103" s="24">
        <v>1608.9598000000001</v>
      </c>
      <c r="V103" s="24">
        <v>1223.8921</v>
      </c>
      <c r="W103" s="24">
        <v>1633.4972</v>
      </c>
      <c r="X103" s="24">
        <v>1422.732</v>
      </c>
      <c r="Y103" s="24">
        <v>921.8759</v>
      </c>
      <c r="Z103" s="24">
        <v>1092.5708999999999</v>
      </c>
      <c r="AA103" s="24">
        <v>970.20030000000008</v>
      </c>
      <c r="AB103" s="24">
        <v>673.80975000000001</v>
      </c>
      <c r="AC103" s="24">
        <v>540.13580000000002</v>
      </c>
      <c r="AD103" s="24">
        <v>515.30269999999996</v>
      </c>
      <c r="AE103" s="24">
        <v>298.57706000000002</v>
      </c>
    </row>
    <row r="104" spans="1:31" x14ac:dyDescent="0.35">
      <c r="A104" s="28" t="s">
        <v>131</v>
      </c>
      <c r="B104" s="28" t="s">
        <v>76</v>
      </c>
      <c r="C104" s="24">
        <v>0.111735895</v>
      </c>
      <c r="D104" s="24">
        <v>0.35675457299999902</v>
      </c>
      <c r="E104" s="24">
        <v>0.63562854000000002</v>
      </c>
      <c r="F104" s="24">
        <v>1.3029021600000001</v>
      </c>
      <c r="G104" s="24">
        <v>1.9953960199999998</v>
      </c>
      <c r="H104" s="24">
        <v>2.5524665699999995</v>
      </c>
      <c r="I104" s="24">
        <v>3.0406463000000001</v>
      </c>
      <c r="J104" s="24">
        <v>3.6369351699999997</v>
      </c>
      <c r="K104" s="24">
        <v>4.0882822000000001</v>
      </c>
      <c r="L104" s="24">
        <v>4.4886783999999897</v>
      </c>
      <c r="M104" s="24">
        <v>4.7175849599999999</v>
      </c>
      <c r="N104" s="24">
        <v>5.3103220999999996</v>
      </c>
      <c r="O104" s="24">
        <v>5.8459806000000007</v>
      </c>
      <c r="P104" s="24">
        <v>6.1294511999999992</v>
      </c>
      <c r="Q104" s="24">
        <v>6.4453846000000006</v>
      </c>
      <c r="R104" s="24">
        <v>6.4065154</v>
      </c>
      <c r="S104" s="24">
        <v>5.9773558000000007</v>
      </c>
      <c r="T104" s="24">
        <v>5.9142888600000001</v>
      </c>
      <c r="U104" s="24">
        <v>5.8975820599999986</v>
      </c>
      <c r="V104" s="24">
        <v>5.8563255700000001</v>
      </c>
      <c r="W104" s="24">
        <v>5.9427346300000004</v>
      </c>
      <c r="X104" s="24">
        <v>5.8520500999999907</v>
      </c>
      <c r="Y104" s="24">
        <v>5.7341125999999996</v>
      </c>
      <c r="Z104" s="24">
        <v>5.6659560000000004</v>
      </c>
      <c r="AA104" s="24">
        <v>5.20321064</v>
      </c>
      <c r="AB104" s="24">
        <v>4.5124133999999998</v>
      </c>
      <c r="AC104" s="24">
        <v>4.5402893999999998</v>
      </c>
      <c r="AD104" s="24">
        <v>4.2668985700000004</v>
      </c>
      <c r="AE104" s="24">
        <v>3.2978250200000003</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0.129380198</v>
      </c>
      <c r="D107" s="24">
        <v>0.18507325499999999</v>
      </c>
      <c r="E107" s="24">
        <v>0.17060354599999999</v>
      </c>
      <c r="F107" s="24">
        <v>0.18476476049999999</v>
      </c>
      <c r="G107" s="24">
        <v>0.1567221104</v>
      </c>
      <c r="H107" s="24">
        <v>0.15385381770000001</v>
      </c>
      <c r="I107" s="24">
        <v>0.14808987100000001</v>
      </c>
      <c r="J107" s="24">
        <v>0.12842091599999989</v>
      </c>
      <c r="K107" s="24">
        <v>0.1155203424</v>
      </c>
      <c r="L107" s="24">
        <v>0.111983097</v>
      </c>
      <c r="M107" s="24">
        <v>0.10373775129999999</v>
      </c>
      <c r="N107" s="24">
        <v>0.10149345750000001</v>
      </c>
      <c r="O107" s="24">
        <v>7.5457567000000003E-2</v>
      </c>
      <c r="P107" s="24">
        <v>6.3818344400000004E-2</v>
      </c>
      <c r="Q107" s="24">
        <v>6.9492664600000004E-2</v>
      </c>
      <c r="R107" s="24">
        <v>6.6580831500000007E-2</v>
      </c>
      <c r="S107" s="24">
        <v>5.6651052E-2</v>
      </c>
      <c r="T107" s="24">
        <v>5.3612347299999988E-2</v>
      </c>
      <c r="U107" s="24">
        <v>5.5483980299999999E-2</v>
      </c>
      <c r="V107" s="24">
        <v>4.88614416E-2</v>
      </c>
      <c r="W107" s="24">
        <v>1.7754619999999999E-2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0.15726730899999991</v>
      </c>
      <c r="D109" s="24">
        <v>0.47151557500000002</v>
      </c>
      <c r="E109" s="24">
        <v>1.04845831</v>
      </c>
      <c r="F109" s="24">
        <v>2.0443212000000002</v>
      </c>
      <c r="G109" s="24">
        <v>2.8283159000000002</v>
      </c>
      <c r="H109" s="24">
        <v>3.8632351699999998</v>
      </c>
      <c r="I109" s="24">
        <v>4.5716470599999992</v>
      </c>
      <c r="J109" s="24">
        <v>5.0757813000000009</v>
      </c>
      <c r="K109" s="24">
        <v>5.3367945999999993</v>
      </c>
      <c r="L109" s="24">
        <v>5.78372566</v>
      </c>
      <c r="M109" s="24">
        <v>5.9741858400000005</v>
      </c>
      <c r="N109" s="24">
        <v>6.7246436999999899</v>
      </c>
      <c r="O109" s="24">
        <v>7.0844867999999996</v>
      </c>
      <c r="P109" s="24">
        <v>6.9729874000000001</v>
      </c>
      <c r="Q109" s="24">
        <v>7.7649061999999995</v>
      </c>
      <c r="R109" s="24">
        <v>7.8506846999999995</v>
      </c>
      <c r="S109" s="24">
        <v>7.1962991000000001</v>
      </c>
      <c r="T109" s="24">
        <v>7.0759233000000004</v>
      </c>
      <c r="U109" s="24">
        <v>7.1716638000000001</v>
      </c>
      <c r="V109" s="24">
        <v>6.7656211000000006</v>
      </c>
      <c r="W109" s="24">
        <v>6.9130542000000004</v>
      </c>
      <c r="X109" s="24">
        <v>6.5386551999999991</v>
      </c>
      <c r="Y109" s="24">
        <v>6.0808451999999997</v>
      </c>
      <c r="Z109" s="24">
        <v>6.6237355999999998</v>
      </c>
      <c r="AA109" s="24">
        <v>6.3118986999999995</v>
      </c>
      <c r="AB109" s="24">
        <v>5.7938688999999997</v>
      </c>
      <c r="AC109" s="24">
        <v>5.7109055</v>
      </c>
      <c r="AD109" s="24">
        <v>5.7739780999999999</v>
      </c>
      <c r="AE109" s="24">
        <v>4.9555779000000006</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0.1182126963</v>
      </c>
      <c r="D112" s="24">
        <v>0.11210636049999999</v>
      </c>
      <c r="E112" s="24">
        <v>0.11113717149999998</v>
      </c>
      <c r="F112" s="24">
        <v>0.1095797977</v>
      </c>
      <c r="G112" s="24">
        <v>9.5931780800000005E-2</v>
      </c>
      <c r="H112" s="24">
        <v>8.9579084299999973E-2</v>
      </c>
      <c r="I112" s="24">
        <v>8.2661908999999992E-2</v>
      </c>
      <c r="J112" s="24">
        <v>7.5529611999999996E-2</v>
      </c>
      <c r="K112" s="24">
        <v>6.8130320999999994E-2</v>
      </c>
      <c r="L112" s="24">
        <v>6.3840076000000009E-2</v>
      </c>
      <c r="M112" s="24">
        <v>5.8946185999999998E-2</v>
      </c>
      <c r="N112" s="24">
        <v>5.7402163999999999E-2</v>
      </c>
      <c r="O112" s="24">
        <v>5.3102007E-2</v>
      </c>
      <c r="P112" s="24">
        <v>3.8070656000000001E-2</v>
      </c>
      <c r="Q112" s="24">
        <v>3.8558933000000004E-2</v>
      </c>
      <c r="R112" s="24">
        <v>3.6716907999999999E-2</v>
      </c>
      <c r="S112" s="24">
        <v>3.3802320000000004E-2</v>
      </c>
      <c r="T112" s="24">
        <v>3.1939025999999995E-2</v>
      </c>
      <c r="U112" s="24">
        <v>3.1707423999999998E-2</v>
      </c>
      <c r="V112" s="24">
        <v>2.8207321E-2</v>
      </c>
      <c r="W112" s="24">
        <v>2.7894240000000001E-2</v>
      </c>
      <c r="X112" s="24">
        <v>2.5757018999999999E-2</v>
      </c>
      <c r="Y112" s="24">
        <v>2.3789151999999897E-2</v>
      </c>
      <c r="Z112" s="24">
        <v>2.4122445999999999E-2</v>
      </c>
      <c r="AA112" s="24">
        <v>2.2728363000000001E-2</v>
      </c>
      <c r="AB112" s="24">
        <v>2.0860970999999999E-2</v>
      </c>
      <c r="AC112" s="24">
        <v>1.9444237E-2</v>
      </c>
      <c r="AD112" s="24">
        <v>1.9320779999999999E-2</v>
      </c>
      <c r="AE112" s="24">
        <v>1.7842735000000002E-2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0.15765572500000002</v>
      </c>
      <c r="D114" s="24">
        <v>0.29625161999999999</v>
      </c>
      <c r="E114" s="24">
        <v>0.46436512399999996</v>
      </c>
      <c r="F114" s="24">
        <v>0.68521785000000002</v>
      </c>
      <c r="G114" s="24">
        <v>0.86465472999999993</v>
      </c>
      <c r="H114" s="24">
        <v>1.0642867999999999</v>
      </c>
      <c r="I114" s="24">
        <v>1.1882146499999999</v>
      </c>
      <c r="J114" s="24">
        <v>1.3554035299999991</v>
      </c>
      <c r="K114" s="24">
        <v>1.4036573999999999</v>
      </c>
      <c r="L114" s="24">
        <v>1.5288187</v>
      </c>
      <c r="M114" s="24">
        <v>1.5879543700000001</v>
      </c>
      <c r="N114" s="24">
        <v>1.7392076700000001</v>
      </c>
      <c r="O114" s="24">
        <v>1.8527889</v>
      </c>
      <c r="P114" s="24">
        <v>1.8312489199999999</v>
      </c>
      <c r="Q114" s="24">
        <v>2.0138228000000002</v>
      </c>
      <c r="R114" s="24">
        <v>1.9756077700000001</v>
      </c>
      <c r="S114" s="24">
        <v>1.9170185000000002</v>
      </c>
      <c r="T114" s="24">
        <v>1.8910356400000001</v>
      </c>
      <c r="U114" s="24">
        <v>1.8717526600000001</v>
      </c>
      <c r="V114" s="24">
        <v>1.7840092000000001</v>
      </c>
      <c r="W114" s="24">
        <v>1.7817896499999999</v>
      </c>
      <c r="X114" s="24">
        <v>1.7136565000000001</v>
      </c>
      <c r="Y114" s="24">
        <v>1.6622999700000001</v>
      </c>
      <c r="Z114" s="24">
        <v>1.65406762</v>
      </c>
      <c r="AA114" s="24">
        <v>1.5967732000000001</v>
      </c>
      <c r="AB114" s="24">
        <v>1.4866153500000001</v>
      </c>
      <c r="AC114" s="24">
        <v>1.4153482399999999</v>
      </c>
      <c r="AD114" s="24">
        <v>1.3828353</v>
      </c>
      <c r="AE114" s="24">
        <v>1.226429779999999</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3.4328032799999897E-3</v>
      </c>
      <c r="D119" s="24">
        <v>1.0209344070000001E-2</v>
      </c>
      <c r="E119" s="24">
        <v>6.0298573000000001E-3</v>
      </c>
      <c r="F119" s="24">
        <v>1.0957853300000001E-2</v>
      </c>
      <c r="G119" s="24">
        <v>1.7140586039999999E-2</v>
      </c>
      <c r="H119" s="24">
        <v>2.5125433499999999E-2</v>
      </c>
      <c r="I119" s="24">
        <v>3.0403242899999999E-2</v>
      </c>
      <c r="J119" s="24">
        <v>3.7421120699999998E-2</v>
      </c>
      <c r="K119" s="24">
        <v>5.7010661799999994E-2</v>
      </c>
      <c r="L119" s="24">
        <v>6.9940902999999985E-2</v>
      </c>
      <c r="M119" s="24">
        <v>0.10366819799999991</v>
      </c>
      <c r="N119" s="24">
        <v>0.127646502</v>
      </c>
      <c r="O119" s="24">
        <v>0.14444288</v>
      </c>
      <c r="P119" s="24">
        <v>0.1699052529999999</v>
      </c>
      <c r="Q119" s="24">
        <v>0.19208281899999999</v>
      </c>
      <c r="R119" s="24">
        <v>0.22031404399999999</v>
      </c>
      <c r="S119" s="24">
        <v>0.21840003200000002</v>
      </c>
      <c r="T119" s="24">
        <v>0.2203309779999999</v>
      </c>
      <c r="U119" s="24">
        <v>0.21432704000000002</v>
      </c>
      <c r="V119" s="24">
        <v>0.22942072200000002</v>
      </c>
      <c r="W119" s="24">
        <v>0.22908693299999991</v>
      </c>
      <c r="X119" s="24">
        <v>0.23127835799999999</v>
      </c>
      <c r="Y119" s="24">
        <v>0.22342983699999999</v>
      </c>
      <c r="Z119" s="24">
        <v>0.22527405299999997</v>
      </c>
      <c r="AA119" s="24">
        <v>0.23565703599999901</v>
      </c>
      <c r="AB119" s="24">
        <v>0.21657291200000001</v>
      </c>
      <c r="AC119" s="24">
        <v>0.207764798</v>
      </c>
      <c r="AD119" s="24">
        <v>0.2048113909999999</v>
      </c>
      <c r="AE119" s="24">
        <v>0.187149121</v>
      </c>
    </row>
    <row r="121" spans="1:31" collapsed="1" x14ac:dyDescent="0.35"/>
  </sheetData>
  <sheetProtection algorithmName="SHA-512" hashValue="X0EggFHiX+rKJZIAJOa8Manx8PUl1O3kl7RrFMQfaZUBVcBEukoZLdMcbnhQQwKrb3MSl+FDzUh3oJAdiH2iAA==" saltValue="22q0xNRT7ryCoMSh/KRu7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2021-06-22T01:05:30Z</dcterms:created>
  <dcterms:modified xsi:type="dcterms:W3CDTF">2021-06-22T01:07:28Z</dcterms:modified>
</cp:coreProperties>
</file>