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Y:\TasNetworks\7. Marinus PACR 2021\Annual outcome workbooks\Final workbooks\"/>
    </mc:Choice>
  </mc:AlternateContent>
  <xr:revisionPtr revIDLastSave="0" documentId="8_{1D515E02-841B-4CB1-B9D2-0176982A186F}" xr6:coauthVersionLast="45" xr6:coauthVersionMax="45" xr10:uidLastSave="{00000000-0000-0000-0000-000000000000}"/>
  <bookViews>
    <workbookView xWindow="57480" yWindow="-5565" windowWidth="29040" windowHeight="15840" xr2:uid="{0981C7E7-8427-4B27-9A58-28A418B0144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56" i="7"/>
  <c r="I48" i="7"/>
  <c r="I40" i="7"/>
  <c r="I31" i="7"/>
  <c r="I60" i="7"/>
  <c r="I51" i="7"/>
  <c r="I34" i="7"/>
  <c r="I54" i="7"/>
  <c r="I38" i="7"/>
  <c r="I57" i="7"/>
  <c r="I49" i="7"/>
  <c r="I61" i="7"/>
  <c r="I52" i="7"/>
  <c r="I35" i="7"/>
  <c r="I29" i="7"/>
  <c r="I36" i="7"/>
  <c r="I12" i="7"/>
  <c r="I39" i="7"/>
  <c r="I27" i="7"/>
  <c r="I30" i="7"/>
  <c r="I53" i="7"/>
  <c r="I33" i="7"/>
  <c r="I32" i="7"/>
  <c r="J33" i="7"/>
  <c r="I15" i="7"/>
  <c r="J8" i="7"/>
  <c r="J7" i="7"/>
  <c r="I28" i="7"/>
  <c r="I55" i="7"/>
  <c r="I59" i="7"/>
  <c r="J11" i="7"/>
  <c r="J56" i="7"/>
  <c r="K1" i="7" l="1"/>
  <c r="I7" i="7"/>
  <c r="I47" i="7"/>
  <c r="I9" i="7"/>
  <c r="I26" i="7"/>
  <c r="I50" i="7"/>
  <c r="J34" i="7"/>
  <c r="J35" i="7"/>
  <c r="J27" i="7"/>
  <c r="J14" i="7"/>
  <c r="J9" i="7"/>
  <c r="J54" i="7"/>
  <c r="J55" i="7"/>
  <c r="J30" i="7"/>
  <c r="J13" i="7"/>
  <c r="J10" i="7"/>
  <c r="J38" i="7"/>
  <c r="J47" i="7"/>
  <c r="J48" i="7"/>
  <c r="J57" i="7"/>
  <c r="J39" i="7"/>
  <c r="J28" i="7"/>
  <c r="J15" i="7"/>
  <c r="I11" i="7"/>
  <c r="I8" i="7"/>
  <c r="J49" i="7"/>
  <c r="J40" i="7"/>
  <c r="J59" i="7"/>
  <c r="K13" i="7"/>
  <c r="I14" i="7"/>
  <c r="J50" i="7"/>
  <c r="J32" i="7"/>
  <c r="J36" i="7"/>
  <c r="J26" i="7"/>
  <c r="I13" i="7"/>
  <c r="J53" i="7"/>
  <c r="J60" i="7"/>
  <c r="J61" i="7"/>
  <c r="J12" i="7"/>
  <c r="I10" i="7"/>
  <c r="K9" i="7"/>
  <c r="J29" i="7"/>
  <c r="J51" i="7"/>
  <c r="J52" i="7"/>
  <c r="J31" i="7"/>
  <c r="K10" i="7"/>
  <c r="I16" i="7" l="1"/>
  <c r="J16" i="7" s="1"/>
  <c r="L1" i="7"/>
  <c r="K54" i="7"/>
  <c r="K55" i="7"/>
  <c r="K36" i="7"/>
  <c r="K15" i="7"/>
  <c r="K38" i="7"/>
  <c r="K57" i="7"/>
  <c r="K39" i="7"/>
  <c r="K48" i="7"/>
  <c r="K12" i="7"/>
  <c r="K14" i="7"/>
  <c r="K49" i="7"/>
  <c r="K28" i="7"/>
  <c r="K26" i="7"/>
  <c r="K59" i="7"/>
  <c r="K32" i="7"/>
  <c r="K50" i="7"/>
  <c r="K60" i="7"/>
  <c r="K8" i="7"/>
  <c r="K61" i="7"/>
  <c r="K33" i="7"/>
  <c r="K56" i="7"/>
  <c r="K7" i="7"/>
  <c r="K27" i="7"/>
  <c r="K40" i="7"/>
  <c r="K51" i="7"/>
  <c r="K52" i="7"/>
  <c r="K31" i="7"/>
  <c r="K53" i="7"/>
  <c r="K34" i="7"/>
  <c r="K35" i="7"/>
  <c r="K29" i="7"/>
  <c r="K30" i="7"/>
  <c r="K47" i="7"/>
  <c r="K11" i="7"/>
  <c r="K16" i="7" l="1"/>
  <c r="M1" i="7"/>
  <c r="L47" i="7"/>
  <c r="L51" i="7"/>
  <c r="L40" i="7"/>
  <c r="L9" i="7"/>
  <c r="L10" i="7"/>
  <c r="L15" i="7"/>
  <c r="L57" i="7"/>
  <c r="L39" i="7"/>
  <c r="L48" i="7"/>
  <c r="L34" i="7"/>
  <c r="L29" i="7"/>
  <c r="L49" i="7"/>
  <c r="L59" i="7"/>
  <c r="L28" i="7"/>
  <c r="L31" i="7"/>
  <c r="L12" i="7"/>
  <c r="L38" i="7"/>
  <c r="L32" i="7"/>
  <c r="L50" i="7"/>
  <c r="L60" i="7"/>
  <c r="L14" i="7"/>
  <c r="L26" i="7"/>
  <c r="L54" i="7"/>
  <c r="L61" i="7"/>
  <c r="L53" i="7"/>
  <c r="L56" i="7"/>
  <c r="L8" i="7"/>
  <c r="L13" i="7"/>
  <c r="L30" i="7"/>
  <c r="L27" i="7"/>
  <c r="L52" i="7"/>
  <c r="L36" i="7"/>
  <c r="L33" i="7"/>
  <c r="L7" i="7"/>
  <c r="L11" i="7"/>
  <c r="L35" i="7"/>
  <c r="L55" i="7"/>
  <c r="N1" i="7" l="1"/>
  <c r="L16" i="7"/>
  <c r="M61" i="7"/>
  <c r="M33" i="7"/>
  <c r="M54" i="7"/>
  <c r="M31" i="7"/>
  <c r="M12" i="7"/>
  <c r="M52" i="7"/>
  <c r="M53" i="7"/>
  <c r="M51" i="7"/>
  <c r="M27" i="7"/>
  <c r="M11" i="7"/>
  <c r="M35" i="7"/>
  <c r="M36" i="7"/>
  <c r="M28" i="7"/>
  <c r="M13" i="7"/>
  <c r="M30" i="7"/>
  <c r="M55" i="7"/>
  <c r="M56" i="7"/>
  <c r="M60" i="7"/>
  <c r="M8" i="7"/>
  <c r="M47" i="7"/>
  <c r="M48" i="7"/>
  <c r="M26" i="7"/>
  <c r="M7" i="7"/>
  <c r="M10" i="7"/>
  <c r="M39" i="7"/>
  <c r="M40" i="7"/>
  <c r="M15" i="7"/>
  <c r="M34" i="7"/>
  <c r="M14" i="7"/>
  <c r="M59" i="7"/>
  <c r="M49" i="7"/>
  <c r="M38" i="7"/>
  <c r="M32" i="7"/>
  <c r="M50" i="7"/>
  <c r="M57" i="7"/>
  <c r="M29" i="7"/>
  <c r="M9" i="7"/>
  <c r="M16" i="7" l="1"/>
  <c r="O1" i="7"/>
  <c r="N36" i="7"/>
  <c r="N57" i="7"/>
  <c r="N32" i="7"/>
  <c r="N27" i="7"/>
  <c r="N7" i="7"/>
  <c r="N50" i="7"/>
  <c r="N34" i="7"/>
  <c r="N53" i="7"/>
  <c r="N55" i="7"/>
  <c r="N56" i="7"/>
  <c r="N54" i="7"/>
  <c r="N30" i="7"/>
  <c r="N12" i="7"/>
  <c r="N26" i="7"/>
  <c r="N14" i="7"/>
  <c r="N15" i="7"/>
  <c r="N33" i="7"/>
  <c r="N11" i="7"/>
  <c r="N29" i="7"/>
  <c r="N47" i="7"/>
  <c r="N48" i="7"/>
  <c r="N28" i="7"/>
  <c r="N13" i="7"/>
  <c r="N52" i="7"/>
  <c r="N60" i="7"/>
  <c r="N51" i="7"/>
  <c r="N10" i="7"/>
  <c r="N38" i="7"/>
  <c r="N61" i="7"/>
  <c r="N39" i="7"/>
  <c r="N40" i="7"/>
  <c r="N35" i="7"/>
  <c r="N8" i="7"/>
  <c r="N59" i="7"/>
  <c r="N49" i="7"/>
  <c r="N31" i="7"/>
  <c r="N9" i="7"/>
  <c r="P1" i="7" l="1"/>
  <c r="N16" i="7"/>
  <c r="O59" i="7"/>
  <c r="O31" i="7"/>
  <c r="O26" i="7"/>
  <c r="O49" i="7"/>
  <c r="O10" i="7"/>
  <c r="O50" i="7"/>
  <c r="O60" i="7"/>
  <c r="O29" i="7"/>
  <c r="O61" i="7"/>
  <c r="O30" i="7"/>
  <c r="O33" i="7"/>
  <c r="O51" i="7"/>
  <c r="O32" i="7"/>
  <c r="O57" i="7"/>
  <c r="O8" i="7"/>
  <c r="O53" i="7"/>
  <c r="O54" i="7"/>
  <c r="O12" i="7"/>
  <c r="O9" i="7"/>
  <c r="O15" i="7"/>
  <c r="O36" i="7"/>
  <c r="O38" i="7"/>
  <c r="O34" i="7"/>
  <c r="O47" i="7"/>
  <c r="O14" i="7"/>
  <c r="O56" i="7"/>
  <c r="O7" i="7"/>
  <c r="O27" i="7"/>
  <c r="O28" i="7"/>
  <c r="O11" i="7"/>
  <c r="O48" i="7"/>
  <c r="O39" i="7"/>
  <c r="O55" i="7"/>
  <c r="O40" i="7"/>
  <c r="O35" i="7"/>
  <c r="O52" i="7"/>
  <c r="O13" i="7"/>
  <c r="O16" i="7" l="1"/>
  <c r="Q1" i="7"/>
  <c r="P51" i="7"/>
  <c r="P26" i="7"/>
  <c r="P30" i="7"/>
  <c r="P53" i="7"/>
  <c r="P34" i="7"/>
  <c r="P29" i="7"/>
  <c r="P61" i="7"/>
  <c r="P9" i="7"/>
  <c r="P36" i="7"/>
  <c r="P54" i="7"/>
  <c r="P32" i="7"/>
  <c r="P28" i="7"/>
  <c r="P14" i="7"/>
  <c r="P47" i="7"/>
  <c r="P56" i="7"/>
  <c r="P38" i="7"/>
  <c r="P12" i="7"/>
  <c r="P10" i="7"/>
  <c r="P48" i="7"/>
  <c r="P57" i="7"/>
  <c r="P33" i="7"/>
  <c r="P11" i="7"/>
  <c r="P15" i="7"/>
  <c r="P40" i="7"/>
  <c r="P49" i="7"/>
  <c r="P27" i="7"/>
  <c r="P7" i="7"/>
  <c r="P8" i="7"/>
  <c r="P52" i="7"/>
  <c r="P31" i="7"/>
  <c r="P39" i="7"/>
  <c r="P50" i="7"/>
  <c r="P59" i="7"/>
  <c r="P13" i="7"/>
  <c r="P35" i="7"/>
  <c r="P55" i="7"/>
  <c r="P60" i="7"/>
  <c r="R1" i="7" l="1"/>
  <c r="P16" i="7"/>
  <c r="Q56" i="7"/>
  <c r="Q38" i="7"/>
  <c r="Q12" i="7"/>
  <c r="Q55" i="7"/>
  <c r="Q11" i="7"/>
  <c r="Q35" i="7"/>
  <c r="Q48" i="7"/>
  <c r="Q57" i="7"/>
  <c r="Q33" i="7"/>
  <c r="Q36" i="7"/>
  <c r="Q10" i="7"/>
  <c r="Q26" i="7"/>
  <c r="Q40" i="7"/>
  <c r="Q49" i="7"/>
  <c r="Q27" i="7"/>
  <c r="Q39" i="7"/>
  <c r="Q7" i="7"/>
  <c r="Q51" i="7"/>
  <c r="Q13" i="7"/>
  <c r="Q31" i="7"/>
  <c r="Q61" i="7"/>
  <c r="Q53" i="7"/>
  <c r="Q15" i="7"/>
  <c r="Q8" i="7"/>
  <c r="Q14" i="7"/>
  <c r="Q47" i="7"/>
  <c r="Q60" i="7"/>
  <c r="Q52" i="7"/>
  <c r="Q50" i="7"/>
  <c r="Q9" i="7"/>
  <c r="Q34" i="7"/>
  <c r="Q29" i="7"/>
  <c r="Q30" i="7"/>
  <c r="Q54" i="7"/>
  <c r="Q32" i="7"/>
  <c r="Q59" i="7"/>
  <c r="Q28" i="7"/>
  <c r="Q16" i="7" l="1"/>
  <c r="S1" i="7"/>
  <c r="R32" i="7"/>
  <c r="R48" i="7"/>
  <c r="R31" i="7"/>
  <c r="R36" i="7"/>
  <c r="R13" i="7"/>
  <c r="R60" i="7"/>
  <c r="R61" i="7"/>
  <c r="R33" i="7"/>
  <c r="R28" i="7"/>
  <c r="R7" i="7"/>
  <c r="R29" i="7"/>
  <c r="R51" i="7"/>
  <c r="R52" i="7"/>
  <c r="R27" i="7"/>
  <c r="R26" i="7"/>
  <c r="R8" i="7"/>
  <c r="R50" i="7"/>
  <c r="R34" i="7"/>
  <c r="R35" i="7"/>
  <c r="R56" i="7"/>
  <c r="R10" i="7"/>
  <c r="R47" i="7"/>
  <c r="R54" i="7"/>
  <c r="R55" i="7"/>
  <c r="R53" i="7"/>
  <c r="R11" i="7"/>
  <c r="R9" i="7"/>
  <c r="R38" i="7"/>
  <c r="R57" i="7"/>
  <c r="R39" i="7"/>
  <c r="R30" i="7"/>
  <c r="R15" i="7"/>
  <c r="R14" i="7"/>
  <c r="R49" i="7"/>
  <c r="R12" i="7"/>
  <c r="R59" i="7"/>
  <c r="R40" i="7"/>
  <c r="T1" i="7" l="1"/>
  <c r="R16" i="7"/>
  <c r="S54" i="7"/>
  <c r="S55" i="7"/>
  <c r="S27" i="7"/>
  <c r="S40" i="7"/>
  <c r="S8" i="7"/>
  <c r="S38" i="7"/>
  <c r="S47" i="7"/>
  <c r="S60" i="7"/>
  <c r="S36" i="7"/>
  <c r="S15" i="7"/>
  <c r="S57" i="7"/>
  <c r="S39" i="7"/>
  <c r="S56" i="7"/>
  <c r="S29" i="7"/>
  <c r="S14" i="7"/>
  <c r="S49" i="7"/>
  <c r="S59" i="7"/>
  <c r="S53" i="7"/>
  <c r="S11" i="7"/>
  <c r="S32" i="7"/>
  <c r="S50" i="7"/>
  <c r="S30" i="7"/>
  <c r="S26" i="7"/>
  <c r="S13" i="7"/>
  <c r="S61" i="7"/>
  <c r="S33" i="7"/>
  <c r="S34" i="7"/>
  <c r="S12" i="7"/>
  <c r="S9" i="7"/>
  <c r="S52" i="7"/>
  <c r="S51" i="7"/>
  <c r="S31" i="7"/>
  <c r="S10" i="7"/>
  <c r="S35" i="7"/>
  <c r="S48" i="7"/>
  <c r="S28" i="7"/>
  <c r="S7" i="7"/>
  <c r="S16" i="7" l="1"/>
  <c r="U1" i="7"/>
  <c r="T47" i="7"/>
  <c r="T33" i="7"/>
  <c r="T15" i="7"/>
  <c r="T8" i="7"/>
  <c r="T27" i="7"/>
  <c r="T57" i="7"/>
  <c r="T39" i="7"/>
  <c r="T30" i="7"/>
  <c r="T54" i="7"/>
  <c r="T9" i="7"/>
  <c r="T61" i="7"/>
  <c r="T13" i="7"/>
  <c r="T52" i="7"/>
  <c r="T10" i="7"/>
  <c r="T49" i="7"/>
  <c r="T59" i="7"/>
  <c r="T38" i="7"/>
  <c r="T51" i="7"/>
  <c r="T31" i="7"/>
  <c r="T32" i="7"/>
  <c r="T50" i="7"/>
  <c r="T34" i="7"/>
  <c r="T48" i="7"/>
  <c r="T11" i="7"/>
  <c r="T53" i="7"/>
  <c r="T28" i="7"/>
  <c r="T35" i="7"/>
  <c r="T60" i="7"/>
  <c r="T40" i="7"/>
  <c r="T29" i="7"/>
  <c r="T14" i="7"/>
  <c r="T55" i="7"/>
  <c r="T56" i="7"/>
  <c r="T26" i="7"/>
  <c r="T7" i="7"/>
  <c r="T36" i="7"/>
  <c r="T12" i="7"/>
  <c r="V1" i="7" l="1"/>
  <c r="T16" i="7"/>
  <c r="U61" i="7"/>
  <c r="U33" i="7"/>
  <c r="U34" i="7"/>
  <c r="U51" i="7"/>
  <c r="U13" i="7"/>
  <c r="U9" i="7"/>
  <c r="U10" i="7"/>
  <c r="U49" i="7"/>
  <c r="U52" i="7"/>
  <c r="U53" i="7"/>
  <c r="U31" i="7"/>
  <c r="U27" i="7"/>
  <c r="U12" i="7"/>
  <c r="U14" i="7"/>
  <c r="U35" i="7"/>
  <c r="U36" i="7"/>
  <c r="U28" i="7"/>
  <c r="U7" i="7"/>
  <c r="U55" i="7"/>
  <c r="U56" i="7"/>
  <c r="U26" i="7"/>
  <c r="U50" i="7"/>
  <c r="U47" i="7"/>
  <c r="U48" i="7"/>
  <c r="U15" i="7"/>
  <c r="U60" i="7"/>
  <c r="U54" i="7"/>
  <c r="U39" i="7"/>
  <c r="U40" i="7"/>
  <c r="U29" i="7"/>
  <c r="U8" i="7"/>
  <c r="U11" i="7"/>
  <c r="U38" i="7"/>
  <c r="U59" i="7"/>
  <c r="U32" i="7"/>
  <c r="U57" i="7"/>
  <c r="U30" i="7"/>
  <c r="U16" i="7" l="1"/>
  <c r="W1" i="7"/>
  <c r="V53" i="7"/>
  <c r="V38" i="7"/>
  <c r="V49" i="7"/>
  <c r="V8" i="7"/>
  <c r="V11" i="7"/>
  <c r="V27" i="7"/>
  <c r="V32" i="7"/>
  <c r="V55" i="7"/>
  <c r="V36" i="7"/>
  <c r="V31" i="7"/>
  <c r="V12" i="7"/>
  <c r="V13" i="7"/>
  <c r="V15" i="7"/>
  <c r="V51" i="7"/>
  <c r="V14" i="7"/>
  <c r="V33" i="7"/>
  <c r="V47" i="7"/>
  <c r="V56" i="7"/>
  <c r="V28" i="7"/>
  <c r="V61" i="7"/>
  <c r="V9" i="7"/>
  <c r="V39" i="7"/>
  <c r="V48" i="7"/>
  <c r="V7" i="7"/>
  <c r="V57" i="7"/>
  <c r="V59" i="7"/>
  <c r="V35" i="7"/>
  <c r="V50" i="7"/>
  <c r="V34" i="7"/>
  <c r="V30" i="7"/>
  <c r="V40" i="7"/>
  <c r="V26" i="7"/>
  <c r="V54" i="7"/>
  <c r="V10" i="7"/>
  <c r="V60" i="7"/>
  <c r="V29" i="7"/>
  <c r="V52" i="7"/>
  <c r="X1" i="7" l="1"/>
  <c r="V16" i="7"/>
  <c r="W59" i="7"/>
  <c r="W31" i="7"/>
  <c r="W47" i="7"/>
  <c r="W27" i="7"/>
  <c r="W9" i="7"/>
  <c r="W7" i="7"/>
  <c r="W57" i="7"/>
  <c r="W50" i="7"/>
  <c r="W60" i="7"/>
  <c r="W29" i="7"/>
  <c r="W39" i="7"/>
  <c r="W14" i="7"/>
  <c r="W40" i="7"/>
  <c r="W33" i="7"/>
  <c r="W51" i="7"/>
  <c r="W55" i="7"/>
  <c r="W35" i="7"/>
  <c r="W11" i="7"/>
  <c r="W30" i="7"/>
  <c r="W53" i="7"/>
  <c r="W34" i="7"/>
  <c r="W52" i="7"/>
  <c r="W32" i="7"/>
  <c r="W15" i="7"/>
  <c r="W49" i="7"/>
  <c r="W28" i="7"/>
  <c r="W36" i="7"/>
  <c r="W54" i="7"/>
  <c r="W26" i="7"/>
  <c r="W56" i="7"/>
  <c r="W38" i="7"/>
  <c r="W12" i="7"/>
  <c r="W8" i="7"/>
  <c r="W10" i="7"/>
  <c r="W48" i="7"/>
  <c r="W61" i="7"/>
  <c r="W13" i="7"/>
  <c r="W16" i="7" l="1"/>
  <c r="Y1" i="7"/>
  <c r="X51" i="7"/>
  <c r="X47" i="7"/>
  <c r="X28" i="7"/>
  <c r="X33" i="7"/>
  <c r="X7" i="7"/>
  <c r="X50" i="7"/>
  <c r="X53" i="7"/>
  <c r="X34" i="7"/>
  <c r="X29" i="7"/>
  <c r="X35" i="7"/>
  <c r="X13" i="7"/>
  <c r="X9" i="7"/>
  <c r="X11" i="7"/>
  <c r="X36" i="7"/>
  <c r="X54" i="7"/>
  <c r="X59" i="7"/>
  <c r="X32" i="7"/>
  <c r="X14" i="7"/>
  <c r="X15" i="7"/>
  <c r="X56" i="7"/>
  <c r="X38" i="7"/>
  <c r="X55" i="7"/>
  <c r="X30" i="7"/>
  <c r="X48" i="7"/>
  <c r="X57" i="7"/>
  <c r="X52" i="7"/>
  <c r="X39" i="7"/>
  <c r="X27" i="7"/>
  <c r="X40" i="7"/>
  <c r="X49" i="7"/>
  <c r="X12" i="7"/>
  <c r="X8" i="7"/>
  <c r="X31" i="7"/>
  <c r="X26" i="7"/>
  <c r="X61" i="7"/>
  <c r="X10" i="7"/>
  <c r="X60" i="7"/>
  <c r="Z1" i="7" l="1"/>
  <c r="X16" i="7"/>
  <c r="Y56" i="7"/>
  <c r="Y38" i="7"/>
  <c r="Y47" i="7"/>
  <c r="Y32" i="7"/>
  <c r="Y15" i="7"/>
  <c r="Y48" i="7"/>
  <c r="Y57" i="7"/>
  <c r="Y29" i="7"/>
  <c r="Y30" i="7"/>
  <c r="Y11" i="7"/>
  <c r="Y39" i="7"/>
  <c r="Y40" i="7"/>
  <c r="Y49" i="7"/>
  <c r="Y59" i="7"/>
  <c r="Y33" i="7"/>
  <c r="Y10" i="7"/>
  <c r="Y9" i="7"/>
  <c r="Y31" i="7"/>
  <c r="Y61" i="7"/>
  <c r="Y55" i="7"/>
  <c r="Y26" i="7"/>
  <c r="Y8" i="7"/>
  <c r="Y60" i="7"/>
  <c r="Y52" i="7"/>
  <c r="Y12" i="7"/>
  <c r="Y7" i="7"/>
  <c r="Y14" i="7"/>
  <c r="Y51" i="7"/>
  <c r="Y35" i="7"/>
  <c r="Y27" i="7"/>
  <c r="Y28" i="7"/>
  <c r="Y13" i="7"/>
  <c r="Y50" i="7"/>
  <c r="Y34" i="7"/>
  <c r="Y53" i="7"/>
  <c r="Y36" i="7"/>
  <c r="Y54" i="7"/>
  <c r="Y16" i="7" l="1"/>
  <c r="AA1" i="7"/>
  <c r="Z32" i="7"/>
  <c r="Z12" i="7"/>
  <c r="Z15" i="7"/>
  <c r="Z33" i="7"/>
  <c r="Z60" i="7"/>
  <c r="Z61" i="7"/>
  <c r="Z27" i="7"/>
  <c r="Z8" i="7"/>
  <c r="Z11" i="7"/>
  <c r="Z51" i="7"/>
  <c r="Z52" i="7"/>
  <c r="Z40" i="7"/>
  <c r="Z31" i="7"/>
  <c r="Z34" i="7"/>
  <c r="Z35" i="7"/>
  <c r="Z36" i="7"/>
  <c r="Z7" i="7"/>
  <c r="Z10" i="7"/>
  <c r="Z54" i="7"/>
  <c r="Z55" i="7"/>
  <c r="Z30" i="7"/>
  <c r="Z29" i="7"/>
  <c r="Z9" i="7"/>
  <c r="Z38" i="7"/>
  <c r="Z47" i="7"/>
  <c r="Z28" i="7"/>
  <c r="Z56" i="7"/>
  <c r="Z13" i="7"/>
  <c r="Z57" i="7"/>
  <c r="Z39" i="7"/>
  <c r="Z48" i="7"/>
  <c r="Z53" i="7"/>
  <c r="Z14" i="7"/>
  <c r="Z49" i="7"/>
  <c r="Z59" i="7"/>
  <c r="Z26" i="7"/>
  <c r="Z50" i="7"/>
  <c r="AB1" i="7" l="1"/>
  <c r="Z16" i="7"/>
  <c r="AA54" i="7"/>
  <c r="AA55" i="7"/>
  <c r="AA40" i="7"/>
  <c r="AA29" i="7"/>
  <c r="AA11" i="7"/>
  <c r="AA38" i="7"/>
  <c r="AA47" i="7"/>
  <c r="AA36" i="7"/>
  <c r="AA51" i="7"/>
  <c r="AA26" i="7"/>
  <c r="AA57" i="7"/>
  <c r="AA39" i="7"/>
  <c r="AA30" i="7"/>
  <c r="AA48" i="7"/>
  <c r="AA7" i="7"/>
  <c r="AA49" i="7"/>
  <c r="AA59" i="7"/>
  <c r="AA28" i="7"/>
  <c r="AA12" i="7"/>
  <c r="AA9" i="7"/>
  <c r="AA32" i="7"/>
  <c r="AA50" i="7"/>
  <c r="AA60" i="7"/>
  <c r="AA14" i="7"/>
  <c r="AA61" i="7"/>
  <c r="AA33" i="7"/>
  <c r="AA56" i="7"/>
  <c r="AA8" i="7"/>
  <c r="AA13" i="7"/>
  <c r="AA52" i="7"/>
  <c r="AA34" i="7"/>
  <c r="AA53" i="7"/>
  <c r="AA10" i="7"/>
  <c r="AA35" i="7"/>
  <c r="AA27" i="7"/>
  <c r="AA31" i="7"/>
  <c r="AA15" i="7"/>
  <c r="AA16" i="7" l="1"/>
  <c r="AC1" i="7"/>
  <c r="AB47" i="7"/>
  <c r="AB57" i="7"/>
  <c r="AB39" i="7"/>
  <c r="AB54" i="7"/>
  <c r="AB60" i="7"/>
  <c r="AB12" i="7"/>
  <c r="AB49" i="7"/>
  <c r="AB59" i="7"/>
  <c r="AB51" i="7"/>
  <c r="AB56" i="7"/>
  <c r="AB8" i="7"/>
  <c r="AB32" i="7"/>
  <c r="AB50" i="7"/>
  <c r="AB38" i="7"/>
  <c r="AB11" i="7"/>
  <c r="AB29" i="7"/>
  <c r="AB48" i="7"/>
  <c r="AB61" i="7"/>
  <c r="AB53" i="7"/>
  <c r="AB33" i="7"/>
  <c r="AB34" i="7"/>
  <c r="AB13" i="7"/>
  <c r="AB52" i="7"/>
  <c r="AB36" i="7"/>
  <c r="AB9" i="7"/>
  <c r="AB10" i="7"/>
  <c r="AB40" i="7"/>
  <c r="AB15" i="7"/>
  <c r="AB14" i="7"/>
  <c r="AB26" i="7"/>
  <c r="AB28" i="7"/>
  <c r="AB35" i="7"/>
  <c r="AB7" i="7"/>
  <c r="AB55" i="7"/>
  <c r="AB30" i="7"/>
  <c r="AB27" i="7"/>
  <c r="AB31" i="7"/>
  <c r="AD1" i="7" l="1"/>
  <c r="AB16" i="7"/>
  <c r="AC49" i="7"/>
  <c r="AC36" i="7"/>
  <c r="AC29" i="7"/>
  <c r="AC35" i="7"/>
  <c r="AC55" i="7"/>
  <c r="AC56" i="7"/>
  <c r="AC51" i="7"/>
  <c r="AC34" i="7"/>
  <c r="AC10" i="7"/>
  <c r="AC47" i="7"/>
  <c r="AC48" i="7"/>
  <c r="AC27" i="7"/>
  <c r="AC14" i="7"/>
  <c r="AC39" i="7"/>
  <c r="AC40" i="7"/>
  <c r="AC26" i="7"/>
  <c r="AC11" i="7"/>
  <c r="AC15" i="7"/>
  <c r="AC32" i="7"/>
  <c r="AC30" i="7"/>
  <c r="AC13" i="7"/>
  <c r="AC9" i="7"/>
  <c r="AC59" i="7"/>
  <c r="AC50" i="7"/>
  <c r="AC28" i="7"/>
  <c r="AC60" i="7"/>
  <c r="AC7" i="7"/>
  <c r="AC61" i="7"/>
  <c r="AC33" i="7"/>
  <c r="AC31" i="7"/>
  <c r="AC8" i="7"/>
  <c r="AC52" i="7"/>
  <c r="AC53" i="7"/>
  <c r="AC57" i="7"/>
  <c r="AC12" i="7"/>
  <c r="AC54" i="7"/>
  <c r="AC38" i="7"/>
  <c r="AC16" i="7" l="1"/>
  <c r="AE1" i="7"/>
  <c r="AD26" i="7"/>
  <c r="AD55" i="7"/>
  <c r="AD36" i="7"/>
  <c r="AD47" i="7"/>
  <c r="AD56" i="7"/>
  <c r="AD49" i="7"/>
  <c r="AD31" i="7"/>
  <c r="AD8" i="7"/>
  <c r="AD29" i="7"/>
  <c r="AD30" i="7"/>
  <c r="AD40" i="7"/>
  <c r="AD10" i="7"/>
  <c r="AD60" i="7"/>
  <c r="AD57" i="7"/>
  <c r="AD11" i="7"/>
  <c r="AD39" i="7"/>
  <c r="AD48" i="7"/>
  <c r="AD7" i="7"/>
  <c r="AD35" i="7"/>
  <c r="AD59" i="7"/>
  <c r="AD12" i="7"/>
  <c r="AD15" i="7"/>
  <c r="AD61" i="7"/>
  <c r="AD13" i="7"/>
  <c r="AD50" i="7"/>
  <c r="AD51" i="7"/>
  <c r="AD54" i="7"/>
  <c r="AD9" i="7"/>
  <c r="AD14" i="7"/>
  <c r="AD33" i="7"/>
  <c r="AD34" i="7"/>
  <c r="AD32" i="7"/>
  <c r="AD27" i="7"/>
  <c r="AD53" i="7"/>
  <c r="AD28" i="7"/>
  <c r="AD38" i="7"/>
  <c r="AD52" i="7"/>
  <c r="AF1" i="7" l="1"/>
  <c r="AD16" i="7"/>
  <c r="AE59" i="7"/>
  <c r="AE31" i="7"/>
  <c r="AE12" i="7"/>
  <c r="AE50" i="7"/>
  <c r="AE33" i="7"/>
  <c r="AE53" i="7"/>
  <c r="AE34" i="7"/>
  <c r="AE57" i="7"/>
  <c r="AE28" i="7"/>
  <c r="AE11" i="7"/>
  <c r="AE36" i="7"/>
  <c r="AE32" i="7"/>
  <c r="AE13" i="7"/>
  <c r="AE15" i="7"/>
  <c r="AE14" i="7"/>
  <c r="AE60" i="7"/>
  <c r="AE51" i="7"/>
  <c r="AE54" i="7"/>
  <c r="AE8" i="7"/>
  <c r="AE61" i="7"/>
  <c r="AE56" i="7"/>
  <c r="AE38" i="7"/>
  <c r="AE26" i="7"/>
  <c r="AE9" i="7"/>
  <c r="AE35" i="7"/>
  <c r="AE27" i="7"/>
  <c r="AE48" i="7"/>
  <c r="AE55" i="7"/>
  <c r="AE29" i="7"/>
  <c r="AE30" i="7"/>
  <c r="AE40" i="7"/>
  <c r="AE52" i="7"/>
  <c r="AE39" i="7"/>
  <c r="AE47" i="7"/>
  <c r="AE49" i="7"/>
  <c r="AE7" i="7"/>
  <c r="AE10" i="7"/>
  <c r="AE16" i="7" l="1"/>
  <c r="AG1" i="7"/>
  <c r="AF53" i="7"/>
  <c r="AF34" i="7"/>
  <c r="AF29" i="7"/>
  <c r="AF30" i="7"/>
  <c r="AF52" i="7"/>
  <c r="AF38" i="7"/>
  <c r="AF11" i="7"/>
  <c r="AF36" i="7"/>
  <c r="AF54" i="7"/>
  <c r="AF39" i="7"/>
  <c r="AF28" i="7"/>
  <c r="AF13" i="7"/>
  <c r="AF35" i="7"/>
  <c r="AF15" i="7"/>
  <c r="AF56" i="7"/>
  <c r="AF48" i="7"/>
  <c r="AF57" i="7"/>
  <c r="AF12" i="7"/>
  <c r="AF7" i="7"/>
  <c r="AF9" i="7"/>
  <c r="AF47" i="7"/>
  <c r="AF40" i="7"/>
  <c r="AF49" i="7"/>
  <c r="AF33" i="7"/>
  <c r="AF14" i="7"/>
  <c r="AF51" i="7"/>
  <c r="AF55" i="7"/>
  <c r="AF31" i="7"/>
  <c r="AF32" i="7"/>
  <c r="AF27" i="7"/>
  <c r="AF10" i="7"/>
  <c r="AF8" i="7"/>
  <c r="AF26" i="7"/>
  <c r="AF60" i="7"/>
  <c r="AF61" i="7"/>
  <c r="AF50" i="7"/>
  <c r="AF59" i="7"/>
  <c r="AH1" i="7" l="1"/>
  <c r="AF16" i="7"/>
  <c r="AG56" i="7"/>
  <c r="AG38" i="7"/>
  <c r="AG29" i="7"/>
  <c r="AG53" i="7"/>
  <c r="AG26" i="7"/>
  <c r="AG50" i="7"/>
  <c r="AG12" i="7"/>
  <c r="AG8" i="7"/>
  <c r="AG36" i="7"/>
  <c r="AG32" i="7"/>
  <c r="AG48" i="7"/>
  <c r="AG57" i="7"/>
  <c r="AG39" i="7"/>
  <c r="AG9" i="7"/>
  <c r="AG55" i="7"/>
  <c r="AG30" i="7"/>
  <c r="AG40" i="7"/>
  <c r="AG49" i="7"/>
  <c r="AG47" i="7"/>
  <c r="AG10" i="7"/>
  <c r="AG54" i="7"/>
  <c r="AG31" i="7"/>
  <c r="AG61" i="7"/>
  <c r="AG33" i="7"/>
  <c r="AG11" i="7"/>
  <c r="AG13" i="7"/>
  <c r="AG15" i="7"/>
  <c r="AG28" i="7"/>
  <c r="AG60" i="7"/>
  <c r="AG52" i="7"/>
  <c r="AG27" i="7"/>
  <c r="AG7" i="7"/>
  <c r="AG14" i="7"/>
  <c r="AG51" i="7"/>
  <c r="AG35" i="7"/>
  <c r="AG59" i="7"/>
  <c r="AG34" i="7"/>
  <c r="AG16" i="7" l="1"/>
  <c r="AI1" i="7"/>
  <c r="AH60" i="7"/>
  <c r="AH61" i="7"/>
  <c r="AH27" i="7"/>
  <c r="AH26" i="7"/>
  <c r="AH36" i="7"/>
  <c r="AH11" i="7"/>
  <c r="AH10" i="7"/>
  <c r="AH32" i="7"/>
  <c r="AH51" i="7"/>
  <c r="AH52" i="7"/>
  <c r="AH31" i="7"/>
  <c r="AH15" i="7"/>
  <c r="AH9" i="7"/>
  <c r="AH8" i="7"/>
  <c r="AH59" i="7"/>
  <c r="AH28" i="7"/>
  <c r="AH34" i="7"/>
  <c r="AH35" i="7"/>
  <c r="AH48" i="7"/>
  <c r="AH29" i="7"/>
  <c r="AH13" i="7"/>
  <c r="AH49" i="7"/>
  <c r="AH33" i="7"/>
  <c r="AH54" i="7"/>
  <c r="AH55" i="7"/>
  <c r="AH56" i="7"/>
  <c r="AH7" i="7"/>
  <c r="AH39" i="7"/>
  <c r="AH30" i="7"/>
  <c r="AH40" i="7"/>
  <c r="AH38" i="7"/>
  <c r="AH47" i="7"/>
  <c r="AH53" i="7"/>
  <c r="AH14" i="7"/>
  <c r="AH57" i="7"/>
  <c r="AH50" i="7"/>
  <c r="AH12" i="7"/>
  <c r="AJ1" i="7" l="1"/>
  <c r="AH16" i="7"/>
  <c r="AI54" i="7"/>
  <c r="AI38" i="7"/>
  <c r="AI47" i="7"/>
  <c r="AI48" i="7"/>
  <c r="AI29" i="7"/>
  <c r="AI10" i="7"/>
  <c r="AI9" i="7"/>
  <c r="AI34" i="7"/>
  <c r="AI8" i="7"/>
  <c r="AI55" i="7"/>
  <c r="AI57" i="7"/>
  <c r="AI39" i="7"/>
  <c r="AI60" i="7"/>
  <c r="AI7" i="7"/>
  <c r="AI14" i="7"/>
  <c r="AI32" i="7"/>
  <c r="AI53" i="7"/>
  <c r="AI30" i="7"/>
  <c r="AI40" i="7"/>
  <c r="AI36" i="7"/>
  <c r="AI49" i="7"/>
  <c r="AI59" i="7"/>
  <c r="AI56" i="7"/>
  <c r="AI50" i="7"/>
  <c r="AI33" i="7"/>
  <c r="AI13" i="7"/>
  <c r="AI51" i="7"/>
  <c r="AI11" i="7"/>
  <c r="AI61" i="7"/>
  <c r="AI52" i="7"/>
  <c r="AI27" i="7"/>
  <c r="AI28" i="7"/>
  <c r="AI15" i="7"/>
  <c r="AI35" i="7"/>
  <c r="AI31" i="7"/>
  <c r="AI26" i="7"/>
  <c r="AI12" i="7"/>
  <c r="AI16" i="7" l="1"/>
  <c r="AK1" i="7"/>
  <c r="AJ47" i="7"/>
  <c r="AJ54" i="7"/>
  <c r="AJ34" i="7"/>
  <c r="AJ7" i="7"/>
  <c r="AJ53" i="7"/>
  <c r="AJ52" i="7"/>
  <c r="AJ10" i="7"/>
  <c r="AJ57" i="7"/>
  <c r="AJ39" i="7"/>
  <c r="AJ51" i="7"/>
  <c r="AJ26" i="7"/>
  <c r="AJ9" i="7"/>
  <c r="AJ36" i="7"/>
  <c r="AJ49" i="7"/>
  <c r="AJ59" i="7"/>
  <c r="AJ48" i="7"/>
  <c r="AJ15" i="7"/>
  <c r="AJ27" i="7"/>
  <c r="AJ29" i="7"/>
  <c r="AJ30" i="7"/>
  <c r="AJ32" i="7"/>
  <c r="AJ50" i="7"/>
  <c r="AJ60" i="7"/>
  <c r="AJ8" i="7"/>
  <c r="AJ11" i="7"/>
  <c r="AJ13" i="7"/>
  <c r="AJ61" i="7"/>
  <c r="AJ56" i="7"/>
  <c r="AJ38" i="7"/>
  <c r="AJ35" i="7"/>
  <c r="AJ33" i="7"/>
  <c r="AJ28" i="7"/>
  <c r="AJ40" i="7"/>
  <c r="AJ14" i="7"/>
  <c r="AJ55" i="7"/>
  <c r="AJ31" i="7"/>
  <c r="AJ12" i="7"/>
  <c r="AJ16" i="7" l="1"/>
  <c r="AK61" i="7"/>
  <c r="AK52" i="7"/>
  <c r="AK33" i="7"/>
  <c r="AK51" i="7"/>
  <c r="AK27" i="7"/>
  <c r="AK7" i="7"/>
  <c r="AK53" i="7"/>
  <c r="AK60" i="7"/>
  <c r="AK32" i="7"/>
  <c r="AK14" i="7"/>
  <c r="AK35" i="7"/>
  <c r="AK55" i="7"/>
  <c r="AK36" i="7"/>
  <c r="AK28" i="7"/>
  <c r="AK13" i="7"/>
  <c r="AK11" i="7"/>
  <c r="AK26" i="7"/>
  <c r="AK57" i="7"/>
  <c r="AK50" i="7"/>
  <c r="AK49" i="7"/>
  <c r="AK47" i="7"/>
  <c r="AK56" i="7"/>
  <c r="AK38" i="7"/>
  <c r="AK12" i="7"/>
  <c r="AK10" i="7"/>
  <c r="AK40" i="7"/>
  <c r="AK59" i="7"/>
  <c r="AK8" i="7"/>
  <c r="AK29" i="7"/>
  <c r="AK39" i="7"/>
  <c r="AK48" i="7"/>
  <c r="AK34" i="7"/>
  <c r="AK31" i="7"/>
  <c r="AK30" i="7"/>
  <c r="AK9" i="7"/>
  <c r="AK15" i="7"/>
  <c r="AK54" i="7"/>
  <c r="AK16" i="7" l="1"/>
</calcChain>
</file>

<file path=xl/sharedStrings.xml><?xml version="1.0" encoding="utf-8"?>
<sst xmlns="http://schemas.openxmlformats.org/spreadsheetml/2006/main" count="10177" uniqueCount="170">
  <si>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</si>
  <si>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</si>
  <si>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</si>
  <si>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 22</t>
    </r>
    <r>
      <rPr>
        <sz val="11"/>
        <rFont val="Calibri"/>
        <family val="2"/>
        <scheme val="minor"/>
      </rPr>
      <t xml:space="preserve"> June 2021</t>
    </r>
    <r>
      <rPr>
        <sz val="11"/>
        <color theme="1"/>
        <rFont val="Calibri"/>
        <family val="2"/>
        <scheme val="minor"/>
      </rPr>
      <t xml:space="preserve">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</si>
  <si>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</si>
  <si>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</si>
  <si>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</si>
  <si>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</si>
  <si>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</si>
  <si>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</si>
  <si>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</si>
  <si>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</si>
  <si>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</si>
  <si>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</si>
  <si>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</si>
  <si>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</si>
  <si>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Fast Change Scenario.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</si>
  <si>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</si>
  <si>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</si>
  <si>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</si>
  <si>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</si>
  <si>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</si>
  <si>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</si>
  <si>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</si>
  <si>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</si>
  <si>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</si>
  <si>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</si>
  <si>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</si>
  <si>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</si>
  <si>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</si>
  <si>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</si>
  <si>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</si>
  <si>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</si>
  <si>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</si>
  <si>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</si>
  <si>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</si>
  <si>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</si>
  <si>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</si>
  <si>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</si>
  <si>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</si>
  <si>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</si>
  <si>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</si>
  <si>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</si>
  <si>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</si>
  <si>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</si>
  <si>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</si>
  <si>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</si>
  <si>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</si>
  <si>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</si>
  <si>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</si>
  <si>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</si>
  <si>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</si>
  <si>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</si>
  <si>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</si>
  <si>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</si>
  <si>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</si>
  <si>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</si>
  <si>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</si>
  <si>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</si>
  <si>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</si>
  <si>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</si>
  <si>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</si>
  <si>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</si>
  <si>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</si>
  <si>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</si>
  <si>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</si>
  <si>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</si>
  <si>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</si>
  <si>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</si>
  <si>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</si>
  <si>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</si>
  <si>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</si>
  <si>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</si>
  <si>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</si>
  <si>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</si>
  <si>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</si>
  <si>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</si>
  <si>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</si>
  <si>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</si>
  <si>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</si>
  <si>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</si>
  <si>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</si>
  <si>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</si>
  <si>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</si>
  <si>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</si>
  <si>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</si>
  <si>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</si>
  <si>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</si>
  <si>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</si>
  <si>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</si>
  <si>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</si>
  <si>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</si>
  <si>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</si>
  <si>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</si>
  <si>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</si>
  <si>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</si>
  <si>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</si>
  <si>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</si>
  <si>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</si>
  <si>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</si>
  <si>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</si>
  <si>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</si>
  <si>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</si>
  <si>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</si>
  <si>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</si>
  <si>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</si>
  <si>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</si>
  <si>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</si>
  <si>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</si>
  <si>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</si>
  <si>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</si>
  <si>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</si>
  <si>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</si>
  <si>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</si>
  <si>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</si>
  <si>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</si>
  <si>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</si>
  <si>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</si>
  <si>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</si>
  <si>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</si>
  <si>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</si>
  <si>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</si>
  <si>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</si>
  <si>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</si>
  <si>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</si>
  <si>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</si>
  <si>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Fast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</si>
  <si>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</si>
  <si>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</si>
  <si>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</si>
  <si>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</si>
  <si>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</si>
  <si>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</si>
  <si>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</si>
  <si>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</si>
  <si>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</si>
  <si>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</si>
  <si>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Fast Change Scenario</t>
  </si>
  <si>
    <t>Total excluding storage</t>
  </si>
  <si>
    <t>Installed capacity by technology (MW) - BaseCase, Fast Change Scenario</t>
  </si>
  <si>
    <t>Capacity calculated on 1 July. In early study years some wind and solar projects enter later in the financial year and are therefore reflected in the following financial year's capacity.</t>
  </si>
  <si>
    <t>VOM cost by technology ($000s) - Base Case, Fast Change Scenario</t>
  </si>
  <si>
    <t>Real June 2020 dollars discounted to 1 July 2020</t>
  </si>
  <si>
    <t>FOM cost by technology ($000s) - Base Case, Fast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</si>
  <si>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</si>
  <si>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Fast Change Scenario</t>
  </si>
  <si>
    <t>New generation build cost (CAPEX) by technology ($000s) - Base Case, Fast Change Scenario</t>
  </si>
  <si>
    <t>CAPEX (Install)</t>
  </si>
  <si>
    <t>Real June 2020 dollars discounted to 1 July 2020. The total capital costs are annualised for modelling purposes.</t>
  </si>
  <si>
    <t>Rehabilition cost by technology ($000s) - Base Case, Fast Change Scenario</t>
  </si>
  <si>
    <t>REZ transmission expansion cost by region ($000s) - Base Case, Fast Change Scenario</t>
  </si>
  <si>
    <t>REZ Expansion</t>
  </si>
  <si>
    <t>Real June 2020 dollars discounted to 1 July 2020. As with the total capital costs, the REZ transmission expansion costs are annualised for modelling purposes.</t>
  </si>
  <si>
    <t>Total</t>
  </si>
  <si>
    <t>USE and USE / DSP cost by region ($000s) - Base Case, Fast Change Scenario</t>
  </si>
  <si>
    <t>Synchronous Condenser cost by region ($000s) - Base Case, Fast Change Scenario</t>
  </si>
  <si>
    <t>System Strength cost by region ($000s) - Base Case, Fast Change Scenario</t>
  </si>
  <si>
    <t>Annual capacity factor by technology - Marinus Link,  Fast Change Scenario</t>
  </si>
  <si>
    <t>Annual sent-out generation by technology (GWh) - Marinus Link, Fast Change Scenario</t>
  </si>
  <si>
    <t>Installed capacity by technology (MW) - Marinus Link, Fast Change Scenario</t>
  </si>
  <si>
    <t>VOM cost by technology ($000s) - Marinus Link, Fast Change Scenario</t>
  </si>
  <si>
    <t>FOM cost by technology ($000s) - Marinus Link, Fast Change Scenario</t>
  </si>
  <si>
    <t>Fuel cost by technology ($000s) - Marinus Link, Fast Change Scenario</t>
  </si>
  <si>
    <t>New generation build cost (CAPEX) by technology ($000s) - Marinus Link, Fast Change Scenario</t>
  </si>
  <si>
    <t>Rehabilition cost by technology ($000s) - Marinus Link, Fast Change Scenario</t>
  </si>
  <si>
    <t>REZ transmission expansion cost by region ($000s) - Marinus Link, Fast Change Scenario</t>
  </si>
  <si>
    <t>USE and USE / DSP cost by region ($000s) - Marinus Link, Fast Change Scenario</t>
  </si>
  <si>
    <t>Synchronous Condenser cost by region ($000s) - Marinus Link, Fast Change Scenario</t>
  </si>
  <si>
    <t>System Strength cost by region ($000s) - Marinus Link, Fast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</si>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</sst>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quot;$&quot;#,##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5">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xf numFmtId="166" fontId="16" fillId="9" borderId="0" xfId="0" applyNumberFormat="1" applyFont="1" applyFill="1"/>
    <xf numFmtId="3" fontId="0" fillId="8" borderId="0" xfId="0" applyNumberForma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16" fillId="9" borderId="0" xfId="0" applyFont="1" applyFill="1" applyAlignment="1">
      <alignment horizontal="center"/>
    </xf>
    <xf numFmtId="3" fontId="0" fillId="9" borderId="0" xfId="0" applyNumberForma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xr:uid="{760974EA-8943-41E4-A8D8-1C7837F9038C}"/>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3.5495999697238001</c:v>
                </c:pt>
                <c:pt idx="1">
                  <c:v>3.3869995613685462</c:v>
                </c:pt>
                <c:pt idx="2">
                  <c:v>3.2404951257804639</c:v>
                </c:pt>
                <c:pt idx="3">
                  <c:v>3.0810629782170871</c:v>
                </c:pt>
                <c:pt idx="4">
                  <c:v>3.6249309051723688E-2</c:v>
                </c:pt>
                <c:pt idx="5">
                  <c:v>-2.9691280483319424</c:v>
                </c:pt>
                <c:pt idx="6">
                  <c:v>12.040475155406282</c:v>
                </c:pt>
                <c:pt idx="7">
                  <c:v>24.543185966642923</c:v>
                </c:pt>
                <c:pt idx="8">
                  <c:v>17.350568633178714</c:v>
                </c:pt>
                <c:pt idx="9">
                  <c:v>16.529248079341372</c:v>
                </c:pt>
                <c:pt idx="10">
                  <c:v>15.824957549306564</c:v>
                </c:pt>
                <c:pt idx="11">
                  <c:v>5.6130063800911882</c:v>
                </c:pt>
                <c:pt idx="12">
                  <c:v>31.585094173719408</c:v>
                </c:pt>
                <c:pt idx="13">
                  <c:v>46.231710740426557</c:v>
                </c:pt>
                <c:pt idx="14">
                  <c:v>104.42355623190757</c:v>
                </c:pt>
                <c:pt idx="15">
                  <c:v>95.172936156413982</c:v>
                </c:pt>
                <c:pt idx="16">
                  <c:v>132.24012450213988</c:v>
                </c:pt>
                <c:pt idx="17">
                  <c:v>112.4257779257556</c:v>
                </c:pt>
                <c:pt idx="18">
                  <c:v>115.33830121481907</c:v>
                </c:pt>
                <c:pt idx="19">
                  <c:v>113.41506304733362</c:v>
                </c:pt>
                <c:pt idx="20">
                  <c:v>108.19028685769625</c:v>
                </c:pt>
                <c:pt idx="21">
                  <c:v>116.6829995787898</c:v>
                </c:pt>
                <c:pt idx="22">
                  <c:v>109.78205124943145</c:v>
                </c:pt>
                <c:pt idx="23">
                  <c:v>121.93660317325964</c:v>
                </c:pt>
                <c:pt idx="24">
                  <c:v>131.5559808532833</c:v>
                </c:pt>
                <c:pt idx="25">
                  <c:v>122.93409832264391</c:v>
                </c:pt>
                <c:pt idx="26">
                  <c:v>95.569591092051013</c:v>
                </c:pt>
                <c:pt idx="27">
                  <c:v>73.9349679637386</c:v>
                </c:pt>
                <c:pt idx="28">
                  <c:v>83.191602517222989</c:v>
                </c:pt>
              </c:numCache>
            </c:numRef>
          </c:val>
          <c:extLst>
            <c:ext xmlns:c16="http://schemas.microsoft.com/office/drawing/2014/chart" uri="{C3380CC4-5D6E-409C-BE32-E72D297353CC}">
              <c16:uniqueId val="{00000000-1260-4CDB-BA57-2E595ECFC07C}"/>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0.7042496228579439</c:v>
                </c:pt>
                <c:pt idx="1">
                  <c:v>0.67198892106986019</c:v>
                </c:pt>
                <c:pt idx="2">
                  <c:v>0.6429203346693757</c:v>
                </c:pt>
                <c:pt idx="3">
                  <c:v>-13.294544643606118</c:v>
                </c:pt>
                <c:pt idx="4">
                  <c:v>134.20299422440058</c:v>
                </c:pt>
                <c:pt idx="5">
                  <c:v>-2.7280697711544488</c:v>
                </c:pt>
                <c:pt idx="6">
                  <c:v>18.049238814818441</c:v>
                </c:pt>
                <c:pt idx="7">
                  <c:v>18.502643126698445</c:v>
                </c:pt>
                <c:pt idx="8">
                  <c:v>17.51236097299115</c:v>
                </c:pt>
                <c:pt idx="9">
                  <c:v>15.490125054428674</c:v>
                </c:pt>
                <c:pt idx="10">
                  <c:v>14.642748289054202</c:v>
                </c:pt>
                <c:pt idx="11">
                  <c:v>9.0315318580893802</c:v>
                </c:pt>
                <c:pt idx="12">
                  <c:v>14.354385232433851</c:v>
                </c:pt>
                <c:pt idx="13">
                  <c:v>16.665196491234383</c:v>
                </c:pt>
                <c:pt idx="14">
                  <c:v>17.797418799805804</c:v>
                </c:pt>
                <c:pt idx="15">
                  <c:v>16.565524111024338</c:v>
                </c:pt>
                <c:pt idx="16">
                  <c:v>25.730882789236261</c:v>
                </c:pt>
                <c:pt idx="17">
                  <c:v>23.245429572436375</c:v>
                </c:pt>
                <c:pt idx="18">
                  <c:v>24.155175708245544</c:v>
                </c:pt>
                <c:pt idx="19">
                  <c:v>24.255882058825634</c:v>
                </c:pt>
                <c:pt idx="20">
                  <c:v>18.959127920648548</c:v>
                </c:pt>
                <c:pt idx="21">
                  <c:v>19.998790694669644</c:v>
                </c:pt>
                <c:pt idx="22">
                  <c:v>19.282421590221173</c:v>
                </c:pt>
                <c:pt idx="23">
                  <c:v>20.906746481265991</c:v>
                </c:pt>
                <c:pt idx="24">
                  <c:v>24.01910173160449</c:v>
                </c:pt>
                <c:pt idx="25">
                  <c:v>24.565976494390284</c:v>
                </c:pt>
                <c:pt idx="26">
                  <c:v>18.215015477174312</c:v>
                </c:pt>
                <c:pt idx="27">
                  <c:v>13.327535569153785</c:v>
                </c:pt>
                <c:pt idx="28">
                  <c:v>15.076846937235853</c:v>
                </c:pt>
              </c:numCache>
            </c:numRef>
          </c:val>
          <c:extLst>
            <c:ext xmlns:c16="http://schemas.microsoft.com/office/drawing/2014/chart" uri="{C3380CC4-5D6E-409C-BE32-E72D297353CC}">
              <c16:uniqueId val="{00000001-1260-4CDB-BA57-2E595ECFC07C}"/>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-2.7270738092437385</c:v>
                </c:pt>
                <c:pt idx="1">
                  <c:v>-4.4037068757789672</c:v>
                </c:pt>
                <c:pt idx="2">
                  <c:v>-10.230416196702281</c:v>
                </c:pt>
                <c:pt idx="3">
                  <c:v>-4.7276423341901976</c:v>
                </c:pt>
                <c:pt idx="4">
                  <c:v>-25.857354155576555</c:v>
                </c:pt>
                <c:pt idx="5">
                  <c:v>-35.745485100448597</c:v>
                </c:pt>
                <c:pt idx="6">
                  <c:v>16.757468699431744</c:v>
                </c:pt>
                <c:pt idx="7">
                  <c:v>29.857672642551364</c:v>
                </c:pt>
                <c:pt idx="8">
                  <c:v>31.573408315896174</c:v>
                </c:pt>
                <c:pt idx="9">
                  <c:v>24.669671027866773</c:v>
                </c:pt>
                <c:pt idx="10">
                  <c:v>32.883250463347999</c:v>
                </c:pt>
                <c:pt idx="11">
                  <c:v>91.734410134509559</c:v>
                </c:pt>
                <c:pt idx="12">
                  <c:v>78.613431240885745</c:v>
                </c:pt>
                <c:pt idx="13">
                  <c:v>67.815066003966024</c:v>
                </c:pt>
                <c:pt idx="14">
                  <c:v>22.739395256000805</c:v>
                </c:pt>
                <c:pt idx="15">
                  <c:v>30.39003089033044</c:v>
                </c:pt>
                <c:pt idx="16">
                  <c:v>44.992891034153288</c:v>
                </c:pt>
                <c:pt idx="17">
                  <c:v>57.060055977974905</c:v>
                </c:pt>
                <c:pt idx="18">
                  <c:v>52.440684383609799</c:v>
                </c:pt>
                <c:pt idx="19">
                  <c:v>57.502460485208957</c:v>
                </c:pt>
                <c:pt idx="20">
                  <c:v>44.09643571601098</c:v>
                </c:pt>
                <c:pt idx="21">
                  <c:v>67.143575913935322</c:v>
                </c:pt>
                <c:pt idx="22">
                  <c:v>70.690752840921277</c:v>
                </c:pt>
                <c:pt idx="23">
                  <c:v>44.288230125399245</c:v>
                </c:pt>
                <c:pt idx="24">
                  <c:v>37.672553601093647</c:v>
                </c:pt>
                <c:pt idx="25">
                  <c:v>50.837638363178996</c:v>
                </c:pt>
                <c:pt idx="26">
                  <c:v>73.732827422527947</c:v>
                </c:pt>
                <c:pt idx="27">
                  <c:v>97.479260939715545</c:v>
                </c:pt>
                <c:pt idx="28">
                  <c:v>74.212062648191704</c:v>
                </c:pt>
              </c:numCache>
            </c:numRef>
          </c:val>
          <c:extLst>
            <c:ext xmlns:c16="http://schemas.microsoft.com/office/drawing/2014/chart" uri="{C3380CC4-5D6E-409C-BE32-E72D297353CC}">
              <c16:uniqueId val="{00000002-1260-4CDB-BA57-2E595ECFC07C}"/>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-0.53231988835823718</c:v>
                </c:pt>
                <c:pt idx="1">
                  <c:v>-9.1305579983978535E-2</c:v>
                </c:pt>
                <c:pt idx="2">
                  <c:v>0.96360768292669674</c:v>
                </c:pt>
                <c:pt idx="3">
                  <c:v>2.7528808523637709</c:v>
                </c:pt>
                <c:pt idx="4">
                  <c:v>0.56911592724377991</c:v>
                </c:pt>
                <c:pt idx="5">
                  <c:v>1.4563052790999644</c:v>
                </c:pt>
                <c:pt idx="6">
                  <c:v>0.79581173829379259</c:v>
                </c:pt>
                <c:pt idx="7">
                  <c:v>1.2901571273948067</c:v>
                </c:pt>
                <c:pt idx="8">
                  <c:v>0.79314541403844485</c:v>
                </c:pt>
                <c:pt idx="9">
                  <c:v>2.7976563067715614</c:v>
                </c:pt>
                <c:pt idx="10">
                  <c:v>-0.12004589028353803</c:v>
                </c:pt>
                <c:pt idx="11">
                  <c:v>2.9688775154649045</c:v>
                </c:pt>
                <c:pt idx="12">
                  <c:v>-2.5555179786654771</c:v>
                </c:pt>
                <c:pt idx="13">
                  <c:v>-6.9344895008271559</c:v>
                </c:pt>
                <c:pt idx="14">
                  <c:v>-10.627591719961783</c:v>
                </c:pt>
                <c:pt idx="15">
                  <c:v>-10.439744227879855</c:v>
                </c:pt>
                <c:pt idx="16">
                  <c:v>-12.411906011916523</c:v>
                </c:pt>
                <c:pt idx="17">
                  <c:v>-10.387450874760397</c:v>
                </c:pt>
                <c:pt idx="18">
                  <c:v>-7.700633070940996</c:v>
                </c:pt>
                <c:pt idx="19">
                  <c:v>-8.0854657506905792</c:v>
                </c:pt>
                <c:pt idx="20">
                  <c:v>-5.5721966050674672</c:v>
                </c:pt>
                <c:pt idx="21">
                  <c:v>-7.7735677766095028</c:v>
                </c:pt>
                <c:pt idx="22">
                  <c:v>-7.9006180189553561</c:v>
                </c:pt>
                <c:pt idx="23">
                  <c:v>-9.2887912279145102</c:v>
                </c:pt>
                <c:pt idx="24">
                  <c:v>-10.526320723994504</c:v>
                </c:pt>
                <c:pt idx="25">
                  <c:v>-9.721194615809523</c:v>
                </c:pt>
                <c:pt idx="26">
                  <c:v>-8.2833062425021922</c:v>
                </c:pt>
                <c:pt idx="27">
                  <c:v>-6.8278654644391645</c:v>
                </c:pt>
                <c:pt idx="28">
                  <c:v>-6.7657344178892087</c:v>
                </c:pt>
              </c:numCache>
            </c:numRef>
          </c:val>
          <c:extLst>
            <c:ext xmlns:c16="http://schemas.microsoft.com/office/drawing/2014/chart" uri="{C3380CC4-5D6E-409C-BE32-E72D297353CC}">
              <c16:uniqueId val="{00000003-1260-4CDB-BA57-2E595ECFC07C}"/>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6.8612623164516986</c:v>
                </c:pt>
                <c:pt idx="4">
                  <c:v>-18.791000204373834</c:v>
                </c:pt>
                <c:pt idx="5">
                  <c:v>-0.80532307362302158</c:v>
                </c:pt>
                <c:pt idx="6">
                  <c:v>-3.2914930740296562</c:v>
                </c:pt>
                <c:pt idx="7">
                  <c:v>0</c:v>
                </c:pt>
                <c:pt idx="8">
                  <c:v>-2.0425612696507014</c:v>
                </c:pt>
                <c:pt idx="9">
                  <c:v>0.33418574291832287</c:v>
                </c:pt>
                <c:pt idx="10">
                  <c:v>2.5936880061378988E-2</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1260-4CDB-BA57-2E595ECFC07C}"/>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3.06912871525038E-6</c:v>
                </c:pt>
                <c:pt idx="1">
                  <c:v>3.6039008236912196E-6</c:v>
                </c:pt>
                <c:pt idx="2">
                  <c:v>3.7749278344563208E-6</c:v>
                </c:pt>
                <c:pt idx="3">
                  <c:v>4.1085668926825744E-6</c:v>
                </c:pt>
                <c:pt idx="4">
                  <c:v>4.1062021336983886E-6</c:v>
                </c:pt>
                <c:pt idx="5">
                  <c:v>0.31117678398974385</c:v>
                </c:pt>
                <c:pt idx="6">
                  <c:v>-1.1888051815261715</c:v>
                </c:pt>
                <c:pt idx="7">
                  <c:v>2.7414295122930779</c:v>
                </c:pt>
                <c:pt idx="8">
                  <c:v>3.9926842983373789</c:v>
                </c:pt>
                <c:pt idx="9">
                  <c:v>4.3662173528174604</c:v>
                </c:pt>
                <c:pt idx="10">
                  <c:v>4.9651184224004972</c:v>
                </c:pt>
                <c:pt idx="11">
                  <c:v>4.1806638085763552</c:v>
                </c:pt>
                <c:pt idx="12">
                  <c:v>7.885410587731152</c:v>
                </c:pt>
                <c:pt idx="13">
                  <c:v>5.8321707146214754</c:v>
                </c:pt>
                <c:pt idx="14">
                  <c:v>11.602150277065709</c:v>
                </c:pt>
                <c:pt idx="15">
                  <c:v>14.4245687141518</c:v>
                </c:pt>
                <c:pt idx="16">
                  <c:v>21.563155178519256</c:v>
                </c:pt>
                <c:pt idx="17">
                  <c:v>21.556323317524338</c:v>
                </c:pt>
                <c:pt idx="18">
                  <c:v>20.653784563167719</c:v>
                </c:pt>
                <c:pt idx="19">
                  <c:v>19.969565432321367</c:v>
                </c:pt>
                <c:pt idx="20">
                  <c:v>17.749316059430015</c:v>
                </c:pt>
                <c:pt idx="21">
                  <c:v>14.673339556244523</c:v>
                </c:pt>
                <c:pt idx="22">
                  <c:v>13.561039615684276</c:v>
                </c:pt>
                <c:pt idx="23">
                  <c:v>13.841787189368944</c:v>
                </c:pt>
                <c:pt idx="24">
                  <c:v>14.821489331365738</c:v>
                </c:pt>
                <c:pt idx="25">
                  <c:v>11.77631392304378</c:v>
                </c:pt>
                <c:pt idx="26">
                  <c:v>16.638145256941758</c:v>
                </c:pt>
                <c:pt idx="27">
                  <c:v>22.413836369252241</c:v>
                </c:pt>
                <c:pt idx="28">
                  <c:v>23.178928317788376</c:v>
                </c:pt>
              </c:numCache>
            </c:numRef>
          </c:val>
          <c:extLst>
            <c:ext xmlns:c16="http://schemas.microsoft.com/office/drawing/2014/chart" uri="{C3380CC4-5D6E-409C-BE32-E72D297353CC}">
              <c16:uniqueId val="{00000005-1260-4CDB-BA57-2E595ECFC07C}"/>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1.0399780364999996E-5</c:v>
                </c:pt>
                <c:pt idx="1">
                  <c:v>1.0347120492999998E-5</c:v>
                </c:pt>
                <c:pt idx="2">
                  <c:v>1.0445160556102451E-5</c:v>
                </c:pt>
                <c:pt idx="3">
                  <c:v>9.4518717329492567E-6</c:v>
                </c:pt>
                <c:pt idx="4">
                  <c:v>1.0537449539999998E-5</c:v>
                </c:pt>
                <c:pt idx="5">
                  <c:v>1.0467188179999996E-5</c:v>
                </c:pt>
                <c:pt idx="6">
                  <c:v>1.0507045924E-5</c:v>
                </c:pt>
                <c:pt idx="7">
                  <c:v>3.402293684978612E-2</c:v>
                </c:pt>
                <c:pt idx="8">
                  <c:v>1.0490074868999998E-5</c:v>
                </c:pt>
                <c:pt idx="9">
                  <c:v>1.0472379869999996E-5</c:v>
                </c:pt>
                <c:pt idx="10">
                  <c:v>1.0534833328999997E-5</c:v>
                </c:pt>
                <c:pt idx="11">
                  <c:v>20.887321479174133</c:v>
                </c:pt>
                <c:pt idx="12">
                  <c:v>-1.4707246323897489</c:v>
                </c:pt>
                <c:pt idx="13">
                  <c:v>0.246808520745426</c:v>
                </c:pt>
                <c:pt idx="14">
                  <c:v>3.1660620637530794</c:v>
                </c:pt>
                <c:pt idx="15">
                  <c:v>-9.1738751621733006E-2</c:v>
                </c:pt>
                <c:pt idx="16">
                  <c:v>10.172492465183895</c:v>
                </c:pt>
                <c:pt idx="17">
                  <c:v>2.1090801379239098E-2</c:v>
                </c:pt>
                <c:pt idx="18">
                  <c:v>-9.8532690916049948</c:v>
                </c:pt>
                <c:pt idx="19">
                  <c:v>0.98906163715884299</c:v>
                </c:pt>
                <c:pt idx="20">
                  <c:v>19.303476751139993</c:v>
                </c:pt>
                <c:pt idx="21">
                  <c:v>-1.9922023334723318</c:v>
                </c:pt>
                <c:pt idx="22">
                  <c:v>3.4889960633405628</c:v>
                </c:pt>
                <c:pt idx="23">
                  <c:v>-0.77795156390585907</c:v>
                </c:pt>
                <c:pt idx="24">
                  <c:v>-6.01273026140995</c:v>
                </c:pt>
                <c:pt idx="25">
                  <c:v>-1.6250126614986511</c:v>
                </c:pt>
                <c:pt idx="26">
                  <c:v>-1.4992371589139567E-3</c:v>
                </c:pt>
                <c:pt idx="27">
                  <c:v>-1.252356280218003</c:v>
                </c:pt>
                <c:pt idx="28">
                  <c:v>0.679934211277332</c:v>
                </c:pt>
              </c:numCache>
            </c:numRef>
          </c:val>
          <c:extLst>
            <c:ext xmlns:c16="http://schemas.microsoft.com/office/drawing/2014/chart" uri="{C3380CC4-5D6E-409C-BE32-E72D297353CC}">
              <c16:uniqueId val="{00000006-1260-4CDB-BA57-2E595ECFC07C}"/>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1.916911754600278E-3</c:v>
                </c:pt>
                <c:pt idx="1">
                  <c:v>-4.4086477896466247E-2</c:v>
                </c:pt>
                <c:pt idx="2">
                  <c:v>-3.3916928166970138E-2</c:v>
                </c:pt>
                <c:pt idx="3">
                  <c:v>0.1216199791688632</c:v>
                </c:pt>
                <c:pt idx="4">
                  <c:v>-0.27124872968724228</c:v>
                </c:pt>
                <c:pt idx="5">
                  <c:v>-0.50724611245988216</c:v>
                </c:pt>
                <c:pt idx="6">
                  <c:v>-1.1931603226290808</c:v>
                </c:pt>
                <c:pt idx="7">
                  <c:v>-0.9467023331884511</c:v>
                </c:pt>
                <c:pt idx="8">
                  <c:v>-1.1096500149209332</c:v>
                </c:pt>
                <c:pt idx="9">
                  <c:v>-1.1359468931448264</c:v>
                </c:pt>
                <c:pt idx="10">
                  <c:v>-0.84447235381265096</c:v>
                </c:pt>
                <c:pt idx="11">
                  <c:v>-0.86900396249990719</c:v>
                </c:pt>
                <c:pt idx="12">
                  <c:v>-0.64910012255407945</c:v>
                </c:pt>
                <c:pt idx="13">
                  <c:v>-0.33359540856097919</c:v>
                </c:pt>
                <c:pt idx="14">
                  <c:v>-0.41095460977764198</c:v>
                </c:pt>
                <c:pt idx="15">
                  <c:v>-0.23374827479380655</c:v>
                </c:pt>
                <c:pt idx="16">
                  <c:v>-0.81111313873328161</c:v>
                </c:pt>
                <c:pt idx="17">
                  <c:v>-0.88495312906224621</c:v>
                </c:pt>
                <c:pt idx="18">
                  <c:v>-0.59886102042718181</c:v>
                </c:pt>
                <c:pt idx="19">
                  <c:v>-0.39108586857800853</c:v>
                </c:pt>
                <c:pt idx="20">
                  <c:v>-0.35353335515193524</c:v>
                </c:pt>
                <c:pt idx="21">
                  <c:v>-0.31222151716649749</c:v>
                </c:pt>
                <c:pt idx="22">
                  <c:v>-6.3786347456698422E-2</c:v>
                </c:pt>
                <c:pt idx="23">
                  <c:v>-9.8989743418515894E-2</c:v>
                </c:pt>
                <c:pt idx="24">
                  <c:v>-3.2518572009129457E-2</c:v>
                </c:pt>
                <c:pt idx="25">
                  <c:v>-8.8585210791532518E-2</c:v>
                </c:pt>
                <c:pt idx="26">
                  <c:v>-0.87019726066931713</c:v>
                </c:pt>
                <c:pt idx="27">
                  <c:v>-0.77760226659780707</c:v>
                </c:pt>
                <c:pt idx="28">
                  <c:v>-0.57986099355276199</c:v>
                </c:pt>
              </c:numCache>
            </c:numRef>
          </c:val>
          <c:extLst>
            <c:ext xmlns:c16="http://schemas.microsoft.com/office/drawing/2014/chart" uri="{C3380CC4-5D6E-409C-BE32-E72D297353CC}">
              <c16:uniqueId val="{00000007-1260-4CDB-BA57-2E595ECFC07C}"/>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6.9888415157527556E-2</c:v>
                </c:pt>
                <c:pt idx="1">
                  <c:v>6.6687510972658168E-2</c:v>
                </c:pt>
                <c:pt idx="2">
                  <c:v>6.3803327099803478E-2</c:v>
                </c:pt>
                <c:pt idx="3">
                  <c:v>6.1043276094919746E-2</c:v>
                </c:pt>
                <c:pt idx="4">
                  <c:v>5.410767577499428E-3</c:v>
                </c:pt>
                <c:pt idx="5">
                  <c:v>4.0075875484513745E-2</c:v>
                </c:pt>
                <c:pt idx="6">
                  <c:v>-0.12844196858168652</c:v>
                </c:pt>
                <c:pt idx="7">
                  <c:v>3.562355551447581E-2</c:v>
                </c:pt>
                <c:pt idx="8">
                  <c:v>-3.982306361647716E-2</c:v>
                </c:pt>
                <c:pt idx="9">
                  <c:v>-3.4032456285192893E-2</c:v>
                </c:pt>
                <c:pt idx="10">
                  <c:v>-2.7077008470827422E-2</c:v>
                </c:pt>
                <c:pt idx="11">
                  <c:v>-0.3294627106589651</c:v>
                </c:pt>
                <c:pt idx="12">
                  <c:v>0.16440084690176082</c:v>
                </c:pt>
                <c:pt idx="13">
                  <c:v>0.65484787622002116</c:v>
                </c:pt>
                <c:pt idx="14">
                  <c:v>1.6629957677124512</c:v>
                </c:pt>
                <c:pt idx="15">
                  <c:v>1.5272843324896894</c:v>
                </c:pt>
                <c:pt idx="16">
                  <c:v>2.2513290944318469</c:v>
                </c:pt>
                <c:pt idx="17">
                  <c:v>2.2296409478374044</c:v>
                </c:pt>
                <c:pt idx="18">
                  <c:v>2.0217882438607919</c:v>
                </c:pt>
                <c:pt idx="19">
                  <c:v>2.2937198430436512</c:v>
                </c:pt>
                <c:pt idx="20">
                  <c:v>2.2330043545104128</c:v>
                </c:pt>
                <c:pt idx="21">
                  <c:v>1.9537552669496363</c:v>
                </c:pt>
                <c:pt idx="22">
                  <c:v>1.9678913213979541</c:v>
                </c:pt>
                <c:pt idx="23">
                  <c:v>1.8967566503090456</c:v>
                </c:pt>
                <c:pt idx="24">
                  <c:v>1.7467380869288935</c:v>
                </c:pt>
                <c:pt idx="25">
                  <c:v>1.8095473590612163</c:v>
                </c:pt>
                <c:pt idx="26">
                  <c:v>1.4288219346105433</c:v>
                </c:pt>
                <c:pt idx="27">
                  <c:v>1.3256687141330659</c:v>
                </c:pt>
                <c:pt idx="28">
                  <c:v>1.7058568409811414</c:v>
                </c:pt>
              </c:numCache>
            </c:numRef>
          </c:val>
          <c:extLst>
            <c:ext xmlns:c16="http://schemas.microsoft.com/office/drawing/2014/chart" uri="{C3380CC4-5D6E-409C-BE32-E72D297353CC}">
              <c16:uniqueId val="{00000008-1260-4CDB-BA57-2E595ECFC07C}"/>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142.7742900000012</c:v>
                </c:pt>
                <c:pt idx="1">
                  <c:v>234.00146000001405</c:v>
                </c:pt>
                <c:pt idx="2">
                  <c:v>480.18707999998878</c:v>
                </c:pt>
                <c:pt idx="3">
                  <c:v>213.06909618739155</c:v>
                </c:pt>
                <c:pt idx="4">
                  <c:v>-174.60834105857066</c:v>
                </c:pt>
                <c:pt idx="5">
                  <c:v>819.7866309251549</c:v>
                </c:pt>
                <c:pt idx="6">
                  <c:v>-888.33439851238654</c:v>
                </c:pt>
                <c:pt idx="7">
                  <c:v>-956.99453130239272</c:v>
                </c:pt>
                <c:pt idx="8">
                  <c:v>-1305.2856051261551</c:v>
                </c:pt>
                <c:pt idx="9">
                  <c:v>-965.41661197449866</c:v>
                </c:pt>
                <c:pt idx="10">
                  <c:v>-1521.9736749375879</c:v>
                </c:pt>
                <c:pt idx="11">
                  <c:v>-1849.3005877993492</c:v>
                </c:pt>
                <c:pt idx="12">
                  <c:v>-1457.0192163193715</c:v>
                </c:pt>
                <c:pt idx="13">
                  <c:v>-1951.3645893905486</c:v>
                </c:pt>
                <c:pt idx="14">
                  <c:v>1214.148300000008</c:v>
                </c:pt>
                <c:pt idx="15">
                  <c:v>1303.2130000000107</c:v>
                </c:pt>
                <c:pt idx="16">
                  <c:v>768.88049999999203</c:v>
                </c:pt>
                <c:pt idx="17">
                  <c:v>1212.9066999999995</c:v>
                </c:pt>
                <c:pt idx="18">
                  <c:v>1378.1229999999923</c:v>
                </c:pt>
                <c:pt idx="19">
                  <c:v>588.75480000000971</c:v>
                </c:pt>
                <c:pt idx="20">
                  <c:v>1224.1517000000058</c:v>
                </c:pt>
                <c:pt idx="21">
                  <c:v>652.46109999997861</c:v>
                </c:pt>
                <c:pt idx="22">
                  <c:v>129.74020000000201</c:v>
                </c:pt>
                <c:pt idx="23">
                  <c:v>137.67560000000049</c:v>
                </c:pt>
                <c:pt idx="24">
                  <c:v>214.98009999999886</c:v>
                </c:pt>
                <c:pt idx="25">
                  <c:v>102.99129999999968</c:v>
                </c:pt>
                <c:pt idx="26">
                  <c:v>134.5627999999997</c:v>
                </c:pt>
                <c:pt idx="27">
                  <c:v>167.5650999999998</c:v>
                </c:pt>
                <c:pt idx="28">
                  <c:v>54.481800000009571</c:v>
                </c:pt>
              </c:numCache>
            </c:numRef>
          </c:val>
          <c:extLst>
            <c:ext xmlns:c16="http://schemas.microsoft.com/office/drawing/2014/chart" uri="{C3380CC4-5D6E-409C-BE32-E72D297353CC}">
              <c16:uniqueId val="{00000000-E03A-47E8-9B5B-008E739F3BE1}"/>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3.8992999999973108</c:v>
                </c:pt>
                <c:pt idx="1">
                  <c:v>17.802899999995134</c:v>
                </c:pt>
                <c:pt idx="2">
                  <c:v>33.015700000014476</c:v>
                </c:pt>
                <c:pt idx="3">
                  <c:v>321.9748759857066</c:v>
                </c:pt>
                <c:pt idx="4">
                  <c:v>1261.8522226648929</c:v>
                </c:pt>
                <c:pt idx="5">
                  <c:v>505.78460765051932</c:v>
                </c:pt>
                <c:pt idx="6">
                  <c:v>129.0158531281777</c:v>
                </c:pt>
                <c:pt idx="7">
                  <c:v>181.25076416308366</c:v>
                </c:pt>
                <c:pt idx="8">
                  <c:v>179.04248539160835</c:v>
                </c:pt>
                <c:pt idx="9">
                  <c:v>219.31949593399622</c:v>
                </c:pt>
                <c:pt idx="10">
                  <c:v>374.75389798027754</c:v>
                </c:pt>
                <c:pt idx="11">
                  <c:v>239.92299999999886</c:v>
                </c:pt>
                <c:pt idx="12">
                  <c:v>230.4581999999973</c:v>
                </c:pt>
                <c:pt idx="13">
                  <c:v>367.21479999998337</c:v>
                </c:pt>
                <c:pt idx="14">
                  <c:v>592.86130000000412</c:v>
                </c:pt>
                <c:pt idx="15">
                  <c:v>658.6268999999993</c:v>
                </c:pt>
                <c:pt idx="16">
                  <c:v>975.22649999999339</c:v>
                </c:pt>
                <c:pt idx="17">
                  <c:v>1372.7271999999903</c:v>
                </c:pt>
                <c:pt idx="18">
                  <c:v>1207.4084000000075</c:v>
                </c:pt>
                <c:pt idx="19">
                  <c:v>682.66060000002108</c:v>
                </c:pt>
                <c:pt idx="20">
                  <c:v>1130.5017000000007</c:v>
                </c:pt>
                <c:pt idx="21">
                  <c:v>1267.1220999999932</c:v>
                </c:pt>
                <c:pt idx="22">
                  <c:v>524.56839999999283</c:v>
                </c:pt>
                <c:pt idx="23">
                  <c:v>907.17219999998997</c:v>
                </c:pt>
                <c:pt idx="24">
                  <c:v>1241.5770999999986</c:v>
                </c:pt>
                <c:pt idx="25">
                  <c:v>527.4999000000098</c:v>
                </c:pt>
                <c:pt idx="26">
                  <c:v>359.06730000000061</c:v>
                </c:pt>
                <c:pt idx="27">
                  <c:v>0</c:v>
                </c:pt>
                <c:pt idx="28">
                  <c:v>0</c:v>
                </c:pt>
              </c:numCache>
            </c:numRef>
          </c:val>
          <c:extLst>
            <c:ext xmlns:c16="http://schemas.microsoft.com/office/drawing/2014/chart" uri="{C3380CC4-5D6E-409C-BE32-E72D297353CC}">
              <c16:uniqueId val="{00000001-E03A-47E8-9B5B-008E739F3BE1}"/>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-7.4426046012376901E-5</c:v>
                </c:pt>
                <c:pt idx="1">
                  <c:v>-7.5048275448352797E-5</c:v>
                </c:pt>
                <c:pt idx="2">
                  <c:v>-3.3441835284975241E-5</c:v>
                </c:pt>
                <c:pt idx="3">
                  <c:v>-71.971883306110158</c:v>
                </c:pt>
                <c:pt idx="4">
                  <c:v>51.579796121084428</c:v>
                </c:pt>
                <c:pt idx="5">
                  <c:v>8.3327918668728671</c:v>
                </c:pt>
                <c:pt idx="6">
                  <c:v>-34.751671246309115</c:v>
                </c:pt>
                <c:pt idx="7">
                  <c:v>-92.502525971151954</c:v>
                </c:pt>
                <c:pt idx="8">
                  <c:v>-26.648279066905616</c:v>
                </c:pt>
                <c:pt idx="9">
                  <c:v>-24.17127467415753</c:v>
                </c:pt>
                <c:pt idx="10">
                  <c:v>-76.932835880141283</c:v>
                </c:pt>
                <c:pt idx="11">
                  <c:v>-992.39460199215409</c:v>
                </c:pt>
                <c:pt idx="12">
                  <c:v>-861.01618171403516</c:v>
                </c:pt>
                <c:pt idx="13">
                  <c:v>-228.39296750956873</c:v>
                </c:pt>
                <c:pt idx="14">
                  <c:v>-707.57371392312552</c:v>
                </c:pt>
                <c:pt idx="15">
                  <c:v>-840.33159031435616</c:v>
                </c:pt>
                <c:pt idx="16">
                  <c:v>-465.23231992690398</c:v>
                </c:pt>
                <c:pt idx="17">
                  <c:v>-240.73657779581936</c:v>
                </c:pt>
                <c:pt idx="18">
                  <c:v>-108.78953471282557</c:v>
                </c:pt>
                <c:pt idx="19">
                  <c:v>-36.180414375175587</c:v>
                </c:pt>
                <c:pt idx="20">
                  <c:v>-181.19738254226922</c:v>
                </c:pt>
                <c:pt idx="21">
                  <c:v>-78.425694816161922</c:v>
                </c:pt>
                <c:pt idx="22">
                  <c:v>-19.963778946679668</c:v>
                </c:pt>
                <c:pt idx="23">
                  <c:v>-103.07720581370177</c:v>
                </c:pt>
                <c:pt idx="24">
                  <c:v>-48.580508675213878</c:v>
                </c:pt>
                <c:pt idx="25">
                  <c:v>-4.9114735145394661E-4</c:v>
                </c:pt>
                <c:pt idx="26">
                  <c:v>-5.007807824313204E-4</c:v>
                </c:pt>
                <c:pt idx="27">
                  <c:v>-7.6549596349195781E-4</c:v>
                </c:pt>
                <c:pt idx="28">
                  <c:v>-7.4329529093120073E-4</c:v>
                </c:pt>
              </c:numCache>
            </c:numRef>
          </c:val>
          <c:extLst>
            <c:ext xmlns:c16="http://schemas.microsoft.com/office/drawing/2014/chart" uri="{C3380CC4-5D6E-409C-BE32-E72D297353CC}">
              <c16:uniqueId val="{00000002-E03A-47E8-9B5B-008E739F3BE1}"/>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-4.7000000904517947E-6</c:v>
                </c:pt>
                <c:pt idx="1">
                  <c:v>-2.9000000267842552E-6</c:v>
                </c:pt>
                <c:pt idx="2">
                  <c:v>-4.7904000000016822E-2</c:v>
                </c:pt>
                <c:pt idx="3">
                  <c:v>-0.98531499999998573</c:v>
                </c:pt>
                <c:pt idx="4">
                  <c:v>-0.24859270000001743</c:v>
                </c:pt>
                <c:pt idx="5">
                  <c:v>0.82422199999999179</c:v>
                </c:pt>
                <c:pt idx="6">
                  <c:v>-1.4464380000000006</c:v>
                </c:pt>
                <c:pt idx="7">
                  <c:v>-6.0504109999999116</c:v>
                </c:pt>
                <c:pt idx="8">
                  <c:v>0.58451390000001879</c:v>
                </c:pt>
                <c:pt idx="9">
                  <c:v>-0.444887499999993</c:v>
                </c:pt>
                <c:pt idx="10">
                  <c:v>-0.18196229999998081</c:v>
                </c:pt>
                <c:pt idx="11">
                  <c:v>-124.64003199999996</c:v>
                </c:pt>
                <c:pt idx="12">
                  <c:v>-118.3401820000002</c:v>
                </c:pt>
                <c:pt idx="13">
                  <c:v>-316.94006500000012</c:v>
                </c:pt>
                <c:pt idx="14">
                  <c:v>-41.947937999999994</c:v>
                </c:pt>
                <c:pt idx="15">
                  <c:v>-64.37060600000008</c:v>
                </c:pt>
                <c:pt idx="16">
                  <c:v>-117.14483999999993</c:v>
                </c:pt>
                <c:pt idx="17">
                  <c:v>-194.321461</c:v>
                </c:pt>
                <c:pt idx="18">
                  <c:v>-3.707959999998991</c:v>
                </c:pt>
                <c:pt idx="19">
                  <c:v>2.6160500000000013</c:v>
                </c:pt>
                <c:pt idx="20">
                  <c:v>-1.3674000000009983</c:v>
                </c:pt>
                <c:pt idx="21">
                  <c:v>-17.291210000000007</c:v>
                </c:pt>
                <c:pt idx="22">
                  <c:v>-5.9947200000000009</c:v>
                </c:pt>
                <c:pt idx="23">
                  <c:v>-18.768579999999986</c:v>
                </c:pt>
                <c:pt idx="24">
                  <c:v>-23.820579999999012</c:v>
                </c:pt>
                <c:pt idx="25">
                  <c:v>0</c:v>
                </c:pt>
                <c:pt idx="26">
                  <c:v>0</c:v>
                </c:pt>
                <c:pt idx="27">
                  <c:v>0</c:v>
                </c:pt>
                <c:pt idx="28">
                  <c:v>0</c:v>
                </c:pt>
              </c:numCache>
            </c:numRef>
          </c:val>
          <c:extLst>
            <c:ext xmlns:c16="http://schemas.microsoft.com/office/drawing/2014/chart" uri="{C3380CC4-5D6E-409C-BE32-E72D297353CC}">
              <c16:uniqueId val="{00000003-E03A-47E8-9B5B-008E739F3BE1}"/>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-1.175198350864548E-4</c:v>
                </c:pt>
                <c:pt idx="1">
                  <c:v>-1.1891325178225998E-4</c:v>
                </c:pt>
                <c:pt idx="2">
                  <c:v>-8.6350675182615078E-2</c:v>
                </c:pt>
                <c:pt idx="3">
                  <c:v>-6.9819595548652131</c:v>
                </c:pt>
                <c:pt idx="4">
                  <c:v>-0.17392951707608972</c:v>
                </c:pt>
                <c:pt idx="5">
                  <c:v>6.254894475774293</c:v>
                </c:pt>
                <c:pt idx="6">
                  <c:v>-9.9574954417332009</c:v>
                </c:pt>
                <c:pt idx="7">
                  <c:v>-17.920885941107173</c:v>
                </c:pt>
                <c:pt idx="8">
                  <c:v>-0.90067651338542731</c:v>
                </c:pt>
                <c:pt idx="9">
                  <c:v>3.0818726650048731</c:v>
                </c:pt>
                <c:pt idx="10">
                  <c:v>-7.1029199677763089</c:v>
                </c:pt>
                <c:pt idx="11">
                  <c:v>-149.05998599323095</c:v>
                </c:pt>
                <c:pt idx="12">
                  <c:v>-117.03297163106367</c:v>
                </c:pt>
                <c:pt idx="13">
                  <c:v>-148.56444912423535</c:v>
                </c:pt>
                <c:pt idx="14">
                  <c:v>-140.06706376685645</c:v>
                </c:pt>
                <c:pt idx="15">
                  <c:v>-185.05814151174485</c:v>
                </c:pt>
                <c:pt idx="16">
                  <c:v>-604.32956446526896</c:v>
                </c:pt>
                <c:pt idx="17">
                  <c:v>-1040.4468903332979</c:v>
                </c:pt>
                <c:pt idx="18">
                  <c:v>-1206.8426007835851</c:v>
                </c:pt>
                <c:pt idx="19">
                  <c:v>-1221.540903513398</c:v>
                </c:pt>
                <c:pt idx="20">
                  <c:v>-1088.8685646716449</c:v>
                </c:pt>
                <c:pt idx="21">
                  <c:v>-1633.7664463875449</c:v>
                </c:pt>
                <c:pt idx="22">
                  <c:v>-1553.0843433575246</c:v>
                </c:pt>
                <c:pt idx="23">
                  <c:v>-1013.8728517029708</c:v>
                </c:pt>
                <c:pt idx="24">
                  <c:v>-966.93704023966393</c:v>
                </c:pt>
                <c:pt idx="25">
                  <c:v>-1338.5515548668036</c:v>
                </c:pt>
                <c:pt idx="26">
                  <c:v>-1975.2720221900445</c:v>
                </c:pt>
                <c:pt idx="27">
                  <c:v>-2466.0497754831049</c:v>
                </c:pt>
                <c:pt idx="28">
                  <c:v>-1885.7026044747272</c:v>
                </c:pt>
              </c:numCache>
            </c:numRef>
          </c:val>
          <c:extLst>
            <c:ext xmlns:c16="http://schemas.microsoft.com/office/drawing/2014/chart" uri="{C3380CC4-5D6E-409C-BE32-E72D297353CC}">
              <c16:uniqueId val="{00000004-E03A-47E8-9B5B-008E739F3BE1}"/>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-6.9333399999995891</c:v>
                </c:pt>
                <c:pt idx="1">
                  <c:v>-130.79861900000105</c:v>
                </c:pt>
                <c:pt idx="2">
                  <c:v>-456.21237900000233</c:v>
                </c:pt>
                <c:pt idx="3">
                  <c:v>-470.42032400000608</c:v>
                </c:pt>
                <c:pt idx="4">
                  <c:v>-989.44467499999337</c:v>
                </c:pt>
                <c:pt idx="5">
                  <c:v>-1262.7294039999852</c:v>
                </c:pt>
                <c:pt idx="6">
                  <c:v>541.76192399999854</c:v>
                </c:pt>
                <c:pt idx="7">
                  <c:v>773.02662399999826</c:v>
                </c:pt>
                <c:pt idx="8">
                  <c:v>892.49827499999992</c:v>
                </c:pt>
                <c:pt idx="9">
                  <c:v>197.72519300000204</c:v>
                </c:pt>
                <c:pt idx="10">
                  <c:v>1050.0809020000015</c:v>
                </c:pt>
                <c:pt idx="11">
                  <c:v>1956.7123430000011</c:v>
                </c:pt>
                <c:pt idx="12">
                  <c:v>2644.0364360000003</c:v>
                </c:pt>
                <c:pt idx="13">
                  <c:v>3385.4898323099969</c:v>
                </c:pt>
                <c:pt idx="14">
                  <c:v>2921.8208563999979</c:v>
                </c:pt>
                <c:pt idx="15">
                  <c:v>3025.8754235999986</c:v>
                </c:pt>
                <c:pt idx="16">
                  <c:v>3888.3550809999997</c:v>
                </c:pt>
                <c:pt idx="17">
                  <c:v>3588.6842873000041</c:v>
                </c:pt>
                <c:pt idx="18">
                  <c:v>2670.593648799997</c:v>
                </c:pt>
                <c:pt idx="19">
                  <c:v>3790.1845863999988</c:v>
                </c:pt>
                <c:pt idx="20">
                  <c:v>2241.8021652999996</c:v>
                </c:pt>
                <c:pt idx="21">
                  <c:v>3651.9074032999961</c:v>
                </c:pt>
                <c:pt idx="22">
                  <c:v>4269.9633109999995</c:v>
                </c:pt>
                <c:pt idx="23">
                  <c:v>3662.3804397000004</c:v>
                </c:pt>
                <c:pt idx="24">
                  <c:v>4403.8249713999976</c:v>
                </c:pt>
                <c:pt idx="25">
                  <c:v>4590.6474050000033</c:v>
                </c:pt>
                <c:pt idx="26">
                  <c:v>4307.0932046999988</c:v>
                </c:pt>
                <c:pt idx="27">
                  <c:v>3933.7778213000056</c:v>
                </c:pt>
                <c:pt idx="28">
                  <c:v>4169.655841249998</c:v>
                </c:pt>
              </c:numCache>
            </c:numRef>
          </c:val>
          <c:extLst>
            <c:ext xmlns:c16="http://schemas.microsoft.com/office/drawing/2014/chart" uri="{C3380CC4-5D6E-409C-BE32-E72D297353CC}">
              <c16:uniqueId val="{00000005-E03A-47E8-9B5B-008E739F3BE1}"/>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-145.86665925093621</c:v>
                </c:pt>
                <c:pt idx="1">
                  <c:v>-133.58588470856921</c:v>
                </c:pt>
                <c:pt idx="2">
                  <c:v>-116.60748784308817</c:v>
                </c:pt>
                <c:pt idx="3">
                  <c:v>-126.66262251457374</c:v>
                </c:pt>
                <c:pt idx="4">
                  <c:v>-47.044490720429167</c:v>
                </c:pt>
                <c:pt idx="5">
                  <c:v>280.89212578542356</c:v>
                </c:pt>
                <c:pt idx="6">
                  <c:v>-1136.9893900309544</c:v>
                </c:pt>
                <c:pt idx="7">
                  <c:v>-2460.226663040361</c:v>
                </c:pt>
                <c:pt idx="8">
                  <c:v>-1252.7207884021773</c:v>
                </c:pt>
                <c:pt idx="9">
                  <c:v>-1229.7244794363432</c:v>
                </c:pt>
                <c:pt idx="10">
                  <c:v>-1380.1559893598169</c:v>
                </c:pt>
                <c:pt idx="11">
                  <c:v>-808.77583859329752</c:v>
                </c:pt>
                <c:pt idx="12">
                  <c:v>-1669.5830255785258</c:v>
                </c:pt>
                <c:pt idx="13">
                  <c:v>-2632.8728877233661</c:v>
                </c:pt>
                <c:pt idx="14">
                  <c:v>-5470.0989281816437</c:v>
                </c:pt>
                <c:pt idx="15">
                  <c:v>-5361.6169197749259</c:v>
                </c:pt>
                <c:pt idx="16">
                  <c:v>-5148.3295119997638</c:v>
                </c:pt>
                <c:pt idx="17">
                  <c:v>-4168.3221499090869</c:v>
                </c:pt>
                <c:pt idx="18">
                  <c:v>-4169.952700546608</c:v>
                </c:pt>
                <c:pt idx="19">
                  <c:v>-3607.5372124292189</c:v>
                </c:pt>
                <c:pt idx="20">
                  <c:v>-2546.0593257993605</c:v>
                </c:pt>
                <c:pt idx="21">
                  <c:v>-2581.6836131272721</c:v>
                </c:pt>
                <c:pt idx="22">
                  <c:v>-2063.9087160205672</c:v>
                </c:pt>
                <c:pt idx="23">
                  <c:v>-2250.7981696085917</c:v>
                </c:pt>
                <c:pt idx="24">
                  <c:v>-3490.0194798055454</c:v>
                </c:pt>
                <c:pt idx="25">
                  <c:v>-2432.3521551271551</c:v>
                </c:pt>
                <c:pt idx="26">
                  <c:v>-1237.7874831934023</c:v>
                </c:pt>
                <c:pt idx="27">
                  <c:v>-841.53895055713656</c:v>
                </c:pt>
                <c:pt idx="28">
                  <c:v>-435.2286074525764</c:v>
                </c:pt>
              </c:numCache>
            </c:numRef>
          </c:val>
          <c:extLst>
            <c:ext xmlns:c16="http://schemas.microsoft.com/office/drawing/2014/chart" uri="{C3380CC4-5D6E-409C-BE32-E72D297353CC}">
              <c16:uniqueId val="{00000006-E03A-47E8-9B5B-008E739F3BE1}"/>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-3.198966987838503E-5</c:v>
                </c:pt>
                <c:pt idx="1">
                  <c:v>-2.2643563861493021E-3</c:v>
                </c:pt>
                <c:pt idx="2">
                  <c:v>-4.2212692023895215E-2</c:v>
                </c:pt>
                <c:pt idx="3">
                  <c:v>-0.39803703182769823</c:v>
                </c:pt>
                <c:pt idx="4">
                  <c:v>7.6293338570394553E-3</c:v>
                </c:pt>
                <c:pt idx="5">
                  <c:v>-277.52356164069352</c:v>
                </c:pt>
                <c:pt idx="6">
                  <c:v>1115.1791276815275</c:v>
                </c:pt>
                <c:pt idx="7">
                  <c:v>2066.9145845310341</c:v>
                </c:pt>
                <c:pt idx="8">
                  <c:v>1232.1112983978455</c:v>
                </c:pt>
                <c:pt idx="9">
                  <c:v>1306.5560675555207</c:v>
                </c:pt>
                <c:pt idx="10">
                  <c:v>1340.6154789705542</c:v>
                </c:pt>
                <c:pt idx="11">
                  <c:v>1298.2457318600245</c:v>
                </c:pt>
                <c:pt idx="12">
                  <c:v>1287.3484162587338</c:v>
                </c:pt>
                <c:pt idx="13">
                  <c:v>1254.8472051661302</c:v>
                </c:pt>
                <c:pt idx="14">
                  <c:v>1367.0340801835737</c:v>
                </c:pt>
                <c:pt idx="15">
                  <c:v>1368.6790666181332</c:v>
                </c:pt>
                <c:pt idx="16">
                  <c:v>591.12293454102837</c:v>
                </c:pt>
                <c:pt idx="17">
                  <c:v>-419.13986576142634</c:v>
                </c:pt>
                <c:pt idx="18">
                  <c:v>97.420503163259127</c:v>
                </c:pt>
                <c:pt idx="19">
                  <c:v>-293.6702106062512</c:v>
                </c:pt>
                <c:pt idx="20">
                  <c:v>-1058.993987529182</c:v>
                </c:pt>
                <c:pt idx="21">
                  <c:v>-901.09601953623496</c:v>
                </c:pt>
                <c:pt idx="22">
                  <c:v>-1335.6567658345521</c:v>
                </c:pt>
                <c:pt idx="23">
                  <c:v>-1338.1172439733709</c:v>
                </c:pt>
                <c:pt idx="24">
                  <c:v>-1234.7829463280359</c:v>
                </c:pt>
                <c:pt idx="25">
                  <c:v>-1290.3748944883482</c:v>
                </c:pt>
                <c:pt idx="26">
                  <c:v>-1027.7238433529565</c:v>
                </c:pt>
                <c:pt idx="27">
                  <c:v>-420.20842471622746</c:v>
                </c:pt>
                <c:pt idx="28">
                  <c:v>-1578.3718155887254</c:v>
                </c:pt>
              </c:numCache>
            </c:numRef>
          </c:val>
          <c:extLst>
            <c:ext xmlns:c16="http://schemas.microsoft.com/office/drawing/2014/chart" uri="{C3380CC4-5D6E-409C-BE32-E72D297353CC}">
              <c16:uniqueId val="{00000007-E03A-47E8-9B5B-008E739F3BE1}"/>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3.2901559521206991E-2</c:v>
                </c:pt>
                <c:pt idx="1">
                  <c:v>6.1379199079717068</c:v>
                </c:pt>
                <c:pt idx="2">
                  <c:v>0.66674528539778066</c:v>
                </c:pt>
                <c:pt idx="3">
                  <c:v>-1.3770489868899745</c:v>
                </c:pt>
                <c:pt idx="4">
                  <c:v>-0.17762650831753035</c:v>
                </c:pt>
                <c:pt idx="5">
                  <c:v>4.2073153411625981</c:v>
                </c:pt>
                <c:pt idx="6">
                  <c:v>-14.40360673822704</c:v>
                </c:pt>
                <c:pt idx="7">
                  <c:v>-6.0386461934160138</c:v>
                </c:pt>
                <c:pt idx="8">
                  <c:v>489.821420833876</c:v>
                </c:pt>
                <c:pt idx="9">
                  <c:v>501.50694653771654</c:v>
                </c:pt>
                <c:pt idx="10">
                  <c:v>486.21416747106031</c:v>
                </c:pt>
                <c:pt idx="11">
                  <c:v>551.85520651617719</c:v>
                </c:pt>
                <c:pt idx="12">
                  <c:v>405.43856191302598</c:v>
                </c:pt>
                <c:pt idx="13">
                  <c:v>386.07144235267106</c:v>
                </c:pt>
                <c:pt idx="14">
                  <c:v>413.32977540237607</c:v>
                </c:pt>
                <c:pt idx="15">
                  <c:v>415.9934895354441</c:v>
                </c:pt>
                <c:pt idx="16">
                  <c:v>95.44965177387212</c:v>
                </c:pt>
                <c:pt idx="17">
                  <c:v>114.59820896160818</c:v>
                </c:pt>
                <c:pt idx="18">
                  <c:v>-457.28575771997339</c:v>
                </c:pt>
                <c:pt idx="19">
                  <c:v>-448.03841616680029</c:v>
                </c:pt>
                <c:pt idx="20">
                  <c:v>596.44615937155959</c:v>
                </c:pt>
                <c:pt idx="21">
                  <c:v>640.53636848365386</c:v>
                </c:pt>
                <c:pt idx="22">
                  <c:v>603.25433079215327</c:v>
                </c:pt>
                <c:pt idx="23">
                  <c:v>638.71767632464707</c:v>
                </c:pt>
                <c:pt idx="24">
                  <c:v>650.33588123997015</c:v>
                </c:pt>
                <c:pt idx="25">
                  <c:v>356.71455452812461</c:v>
                </c:pt>
                <c:pt idx="26">
                  <c:v>341.79814884027837</c:v>
                </c:pt>
                <c:pt idx="27">
                  <c:v>356.76274554538304</c:v>
                </c:pt>
                <c:pt idx="28">
                  <c:v>-49.539883872354039</c:v>
                </c:pt>
              </c:numCache>
            </c:numRef>
          </c:val>
          <c:smooth val="0"/>
          <c:extLst>
            <c:ext xmlns:c16="http://schemas.microsoft.com/office/drawing/2014/chart" uri="{C3380CC4-5D6E-409C-BE32-E72D297353CC}">
              <c16:uniqueId val="{00000008-E03A-47E8-9B5B-008E739F3BE1}"/>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1.9208419999998938</c:v>
                </c:pt>
                <c:pt idx="1">
                  <c:v>0.95121800000009671</c:v>
                </c:pt>
                <c:pt idx="2">
                  <c:v>2.978575767734867</c:v>
                </c:pt>
                <c:pt idx="3">
                  <c:v>-179.61737818316897</c:v>
                </c:pt>
                <c:pt idx="4">
                  <c:v>46.302657587917565</c:v>
                </c:pt>
                <c:pt idx="5">
                  <c:v>224.86445301013009</c:v>
                </c:pt>
                <c:pt idx="6">
                  <c:v>-536.2362405095364</c:v>
                </c:pt>
                <c:pt idx="7">
                  <c:v>-458.30653557427377</c:v>
                </c:pt>
                <c:pt idx="8">
                  <c:v>-1280.0497522334263</c:v>
                </c:pt>
                <c:pt idx="9">
                  <c:v>-1055.6765952851438</c:v>
                </c:pt>
                <c:pt idx="10">
                  <c:v>-684.63070405264079</c:v>
                </c:pt>
                <c:pt idx="11">
                  <c:v>-763.93243918760527</c:v>
                </c:pt>
                <c:pt idx="12">
                  <c:v>-405.25140452820597</c:v>
                </c:pt>
                <c:pt idx="13">
                  <c:v>-711.64730984295784</c:v>
                </c:pt>
                <c:pt idx="14">
                  <c:v>-542.74467858048592</c:v>
                </c:pt>
                <c:pt idx="15">
                  <c:v>-302.30343557372544</c:v>
                </c:pt>
                <c:pt idx="16">
                  <c:v>-367.54677057175286</c:v>
                </c:pt>
                <c:pt idx="17">
                  <c:v>-203.76814875315358</c:v>
                </c:pt>
                <c:pt idx="18">
                  <c:v>154.10634086101891</c:v>
                </c:pt>
                <c:pt idx="19">
                  <c:v>-58.621202317150164</c:v>
                </c:pt>
                <c:pt idx="20">
                  <c:v>-1011.5139121827087</c:v>
                </c:pt>
                <c:pt idx="21">
                  <c:v>-557.86360644041088</c:v>
                </c:pt>
                <c:pt idx="22">
                  <c:v>-822.0089322130043</c:v>
                </c:pt>
                <c:pt idx="23">
                  <c:v>-953.61423776371885</c:v>
                </c:pt>
                <c:pt idx="24">
                  <c:v>-753.16229365024265</c:v>
                </c:pt>
                <c:pt idx="25">
                  <c:v>-197.40406487123801</c:v>
                </c:pt>
                <c:pt idx="26">
                  <c:v>-179.99364550705832</c:v>
                </c:pt>
                <c:pt idx="27">
                  <c:v>123.47101656652012</c:v>
                </c:pt>
                <c:pt idx="28">
                  <c:v>-48.8405361080695</c:v>
                </c:pt>
              </c:numCache>
            </c:numRef>
          </c:val>
          <c:smooth val="0"/>
          <c:extLst>
            <c:ext xmlns:c16="http://schemas.microsoft.com/office/drawing/2014/chart" uri="{C3380CC4-5D6E-409C-BE32-E72D297353CC}">
              <c16:uniqueId val="{00000009-E03A-47E8-9B5B-008E739F3BE1}"/>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197.90411880600004</c:v>
                </c:pt>
                <c:pt idx="4">
                  <c:v>-268.79407025791807</c:v>
                </c:pt>
                <c:pt idx="5">
                  <c:v>-138.92172942402976</c:v>
                </c:pt>
                <c:pt idx="6">
                  <c:v>-453.76492955341928</c:v>
                </c:pt>
                <c:pt idx="7">
                  <c:v>-453.76493084779577</c:v>
                </c:pt>
                <c:pt idx="8">
                  <c:v>-586.14485868362863</c:v>
                </c:pt>
                <c:pt idx="9">
                  <c:v>-549.34647629604842</c:v>
                </c:pt>
                <c:pt idx="10">
                  <c:v>-543.50527826554026</c:v>
                </c:pt>
                <c:pt idx="11">
                  <c:v>-439.67685008280932</c:v>
                </c:pt>
                <c:pt idx="12">
                  <c:v>-439.67684794544948</c:v>
                </c:pt>
                <c:pt idx="13">
                  <c:v>-439.67684997532888</c:v>
                </c:pt>
                <c:pt idx="14">
                  <c:v>27.02139999999963</c:v>
                </c:pt>
                <c:pt idx="15">
                  <c:v>22.152839999999742</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23ED-4F0F-8BD5-26D06E88A736}"/>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45.195200583899805</c:v>
                </c:pt>
                <c:pt idx="4">
                  <c:v>145.47902113156988</c:v>
                </c:pt>
                <c:pt idx="5">
                  <c:v>5.9999999848514562E-5</c:v>
                </c:pt>
                <c:pt idx="6">
                  <c:v>5.9999999848514562E-5</c:v>
                </c:pt>
                <c:pt idx="7">
                  <c:v>5.9999999848514562E-5</c:v>
                </c:pt>
                <c:pt idx="8">
                  <c:v>5.9999999848514562E-5</c:v>
                </c:pt>
                <c:pt idx="9">
                  <c:v>5.9999999848514562E-5</c:v>
                </c:pt>
                <c:pt idx="10">
                  <c:v>5.9999999848514562E-5</c:v>
                </c:pt>
                <c:pt idx="11">
                  <c:v>5.9999999848514562E-5</c:v>
                </c:pt>
                <c:pt idx="12">
                  <c:v>5.9999999848514562E-5</c:v>
                </c:pt>
                <c:pt idx="13">
                  <c:v>5.9999999848514562E-5</c:v>
                </c:pt>
                <c:pt idx="14">
                  <c:v>5.9999999848514562E-5</c:v>
                </c:pt>
                <c:pt idx="15">
                  <c:v>5.9999999848514562E-5</c:v>
                </c:pt>
                <c:pt idx="16">
                  <c:v>5.9999999848514562E-5</c:v>
                </c:pt>
                <c:pt idx="17">
                  <c:v>5.9999999848514562E-5</c:v>
                </c:pt>
                <c:pt idx="18">
                  <c:v>5.9999999848514562E-5</c:v>
                </c:pt>
                <c:pt idx="19">
                  <c:v>5.9999999848514562E-5</c:v>
                </c:pt>
                <c:pt idx="20">
                  <c:v>5.9999999848514562E-5</c:v>
                </c:pt>
                <c:pt idx="21">
                  <c:v>5.9999999848514562E-5</c:v>
                </c:pt>
                <c:pt idx="22">
                  <c:v>5.9999999848514562E-5</c:v>
                </c:pt>
                <c:pt idx="23">
                  <c:v>5.9999999848514562E-5</c:v>
                </c:pt>
                <c:pt idx="24">
                  <c:v>5.9999999848514562E-5</c:v>
                </c:pt>
                <c:pt idx="25">
                  <c:v>5.9999999848514562E-5</c:v>
                </c:pt>
                <c:pt idx="26">
                  <c:v>5.9999999848514562E-5</c:v>
                </c:pt>
                <c:pt idx="27">
                  <c:v>0</c:v>
                </c:pt>
                <c:pt idx="28">
                  <c:v>0</c:v>
                </c:pt>
              </c:numCache>
            </c:numRef>
          </c:val>
          <c:extLst>
            <c:ext xmlns:c16="http://schemas.microsoft.com/office/drawing/2014/chart" uri="{C3380CC4-5D6E-409C-BE32-E72D297353CC}">
              <c16:uniqueId val="{00000001-23ED-4F0F-8BD5-26D06E88A736}"/>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23ED-4F0F-8BD5-26D06E88A736}"/>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23ED-4F0F-8BD5-26D06E88A736}"/>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58.781850000001214</c:v>
                </c:pt>
                <c:pt idx="19">
                  <c:v>58.781850000001214</c:v>
                </c:pt>
                <c:pt idx="20">
                  <c:v>-145.48029699999915</c:v>
                </c:pt>
                <c:pt idx="21">
                  <c:v>-214.67765699999927</c:v>
                </c:pt>
                <c:pt idx="22">
                  <c:v>-214.67765699999927</c:v>
                </c:pt>
                <c:pt idx="23">
                  <c:v>-857.4488984854006</c:v>
                </c:pt>
                <c:pt idx="24">
                  <c:v>-770.42675850180058</c:v>
                </c:pt>
                <c:pt idx="25">
                  <c:v>-901.39890852000099</c:v>
                </c:pt>
                <c:pt idx="26">
                  <c:v>-901.39890855450085</c:v>
                </c:pt>
                <c:pt idx="27">
                  <c:v>-703.38380343878089</c:v>
                </c:pt>
                <c:pt idx="28">
                  <c:v>-703.38380378748025</c:v>
                </c:pt>
              </c:numCache>
            </c:numRef>
          </c:val>
          <c:extLst>
            <c:ext xmlns:c16="http://schemas.microsoft.com/office/drawing/2014/chart" uri="{C3380CC4-5D6E-409C-BE32-E72D297353CC}">
              <c16:uniqueId val="{00000004-23ED-4F0F-8BD5-26D06E88A736}"/>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23ED-4F0F-8BD5-26D06E88A736}"/>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-28.914561999999933</c:v>
                </c:pt>
                <c:pt idx="1">
                  <c:v>-28.914462669148634</c:v>
                </c:pt>
                <c:pt idx="2">
                  <c:v>-28.914276229559619</c:v>
                </c:pt>
                <c:pt idx="3">
                  <c:v>-29.177992325301602</c:v>
                </c:pt>
                <c:pt idx="4">
                  <c:v>-4.5003644960997917</c:v>
                </c:pt>
                <c:pt idx="5">
                  <c:v>84.226383249810169</c:v>
                </c:pt>
                <c:pt idx="6">
                  <c:v>-359.44643776325938</c:v>
                </c:pt>
                <c:pt idx="7">
                  <c:v>-761.49585813192971</c:v>
                </c:pt>
                <c:pt idx="8">
                  <c:v>-416.13455026178053</c:v>
                </c:pt>
                <c:pt idx="9">
                  <c:v>-420.30656255641952</c:v>
                </c:pt>
                <c:pt idx="10">
                  <c:v>-420.45445500348796</c:v>
                </c:pt>
                <c:pt idx="11">
                  <c:v>-307.9825095663</c:v>
                </c:pt>
                <c:pt idx="12">
                  <c:v>-655.79750880786742</c:v>
                </c:pt>
                <c:pt idx="13">
                  <c:v>-959.81195953424321</c:v>
                </c:pt>
                <c:pt idx="14">
                  <c:v>-1935.1288898234125</c:v>
                </c:pt>
                <c:pt idx="15">
                  <c:v>-1964.1615135060856</c:v>
                </c:pt>
                <c:pt idx="16">
                  <c:v>-2501.6684968379523</c:v>
                </c:pt>
                <c:pt idx="17">
                  <c:v>-2120.647105518201</c:v>
                </c:pt>
                <c:pt idx="18">
                  <c:v>-2241.1297567478832</c:v>
                </c:pt>
                <c:pt idx="19">
                  <c:v>-2242.1089243450369</c:v>
                </c:pt>
                <c:pt idx="20">
                  <c:v>-2044.536767384634</c:v>
                </c:pt>
                <c:pt idx="21">
                  <c:v>-2246.269010043492</c:v>
                </c:pt>
                <c:pt idx="22">
                  <c:v>-2071.236681069211</c:v>
                </c:pt>
                <c:pt idx="23">
                  <c:v>-2100.7518237828044</c:v>
                </c:pt>
                <c:pt idx="24">
                  <c:v>-2550.6903845814813</c:v>
                </c:pt>
                <c:pt idx="25">
                  <c:v>-2491.6373937331737</c:v>
                </c:pt>
                <c:pt idx="26">
                  <c:v>-1782.7378826786735</c:v>
                </c:pt>
                <c:pt idx="27">
                  <c:v>-1584.8572621547937</c:v>
                </c:pt>
                <c:pt idx="28">
                  <c:v>-1373.2992026093125</c:v>
                </c:pt>
              </c:numCache>
            </c:numRef>
          </c:val>
          <c:extLst>
            <c:ext xmlns:c16="http://schemas.microsoft.com/office/drawing/2014/chart" uri="{C3380CC4-5D6E-409C-BE32-E72D297353CC}">
              <c16:uniqueId val="{00000006-23ED-4F0F-8BD5-26D06E88A736}"/>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2.4600000051577808E-4</c:v>
                </c:pt>
                <c:pt idx="5">
                  <c:v>-106.98919999999998</c:v>
                </c:pt>
                <c:pt idx="6">
                  <c:v>427.22088000000076</c:v>
                </c:pt>
                <c:pt idx="7">
                  <c:v>915.73790000000008</c:v>
                </c:pt>
                <c:pt idx="8">
                  <c:v>512.07455463755105</c:v>
                </c:pt>
                <c:pt idx="9">
                  <c:v>512.07455462137113</c:v>
                </c:pt>
                <c:pt idx="10">
                  <c:v>512.07455461252175</c:v>
                </c:pt>
                <c:pt idx="11">
                  <c:v>512.07455441130151</c:v>
                </c:pt>
                <c:pt idx="12">
                  <c:v>512.07455439094156</c:v>
                </c:pt>
                <c:pt idx="13">
                  <c:v>512.07444789649162</c:v>
                </c:pt>
                <c:pt idx="14">
                  <c:v>512.07444781532286</c:v>
                </c:pt>
                <c:pt idx="15">
                  <c:v>512.07443703211175</c:v>
                </c:pt>
                <c:pt idx="16">
                  <c:v>249.06235846234085</c:v>
                </c:pt>
                <c:pt idx="17">
                  <c:v>-217.91855130431759</c:v>
                </c:pt>
                <c:pt idx="18">
                  <c:v>7.8167515686418483</c:v>
                </c:pt>
                <c:pt idx="19">
                  <c:v>-185.5090686415715</c:v>
                </c:pt>
                <c:pt idx="20">
                  <c:v>-531.94492178803921</c:v>
                </c:pt>
                <c:pt idx="21">
                  <c:v>-435.17042780606789</c:v>
                </c:pt>
                <c:pt idx="22">
                  <c:v>-724.4391084820345</c:v>
                </c:pt>
                <c:pt idx="23">
                  <c:v>-724.43910866226361</c:v>
                </c:pt>
                <c:pt idx="24">
                  <c:v>-724.43910922721261</c:v>
                </c:pt>
                <c:pt idx="25">
                  <c:v>-892.07299256199985</c:v>
                </c:pt>
                <c:pt idx="26">
                  <c:v>-727.68008596890286</c:v>
                </c:pt>
                <c:pt idx="27">
                  <c:v>-327.96493984117114</c:v>
                </c:pt>
                <c:pt idx="28">
                  <c:v>-1114.1307670233691</c:v>
                </c:pt>
              </c:numCache>
            </c:numRef>
          </c:val>
          <c:extLst>
            <c:ext xmlns:c16="http://schemas.microsoft.com/office/drawing/2014/chart" uri="{C3380CC4-5D6E-409C-BE32-E72D297353CC}">
              <c16:uniqueId val="{00000007-23ED-4F0F-8BD5-26D06E88A736}"/>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213.03087526559898</c:v>
                </c:pt>
                <c:pt idx="9">
                  <c:v>213.03087522909902</c:v>
                </c:pt>
                <c:pt idx="10">
                  <c:v>213.03087517139897</c:v>
                </c:pt>
                <c:pt idx="11">
                  <c:v>239.94314202209898</c:v>
                </c:pt>
                <c:pt idx="12">
                  <c:v>149.76336925422902</c:v>
                </c:pt>
                <c:pt idx="13">
                  <c:v>149.76336906462393</c:v>
                </c:pt>
                <c:pt idx="14">
                  <c:v>149.76327427654905</c:v>
                </c:pt>
                <c:pt idx="15">
                  <c:v>149.76327216273899</c:v>
                </c:pt>
                <c:pt idx="16">
                  <c:v>-73.727412649670441</c:v>
                </c:pt>
                <c:pt idx="17">
                  <c:v>-73.72741297714083</c:v>
                </c:pt>
                <c:pt idx="18">
                  <c:v>-550.49377530273068</c:v>
                </c:pt>
                <c:pt idx="19">
                  <c:v>-550.49377533587085</c:v>
                </c:pt>
                <c:pt idx="20">
                  <c:v>287.70098011195842</c:v>
                </c:pt>
                <c:pt idx="21">
                  <c:v>287.70098133007923</c:v>
                </c:pt>
                <c:pt idx="22">
                  <c:v>287.70097131342936</c:v>
                </c:pt>
                <c:pt idx="23">
                  <c:v>287.70098269899972</c:v>
                </c:pt>
                <c:pt idx="24">
                  <c:v>287.70098365686954</c:v>
                </c:pt>
                <c:pt idx="25">
                  <c:v>19.995174358419717</c:v>
                </c:pt>
                <c:pt idx="26">
                  <c:v>19.995176352330418</c:v>
                </c:pt>
                <c:pt idx="27">
                  <c:v>39.656846288870838</c:v>
                </c:pt>
                <c:pt idx="28">
                  <c:v>-173.37406389104035</c:v>
                </c:pt>
              </c:numCache>
            </c:numRef>
          </c:val>
          <c:smooth val="0"/>
          <c:extLst>
            <c:ext xmlns:c16="http://schemas.microsoft.com/office/drawing/2014/chart" uri="{C3380CC4-5D6E-409C-BE32-E72D297353CC}">
              <c16:uniqueId val="{00000008-23ED-4F0F-8BD5-26D06E88A736}"/>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-213.03089999999975</c:v>
                </c:pt>
                <c:pt idx="9">
                  <c:v>-213.03089999999975</c:v>
                </c:pt>
                <c:pt idx="10">
                  <c:v>-213.03089999999975</c:v>
                </c:pt>
                <c:pt idx="11">
                  <c:v>-203.29815550000058</c:v>
                </c:pt>
                <c:pt idx="12">
                  <c:v>-203.29776086117454</c:v>
                </c:pt>
                <c:pt idx="13">
                  <c:v>-203.3001609071498</c:v>
                </c:pt>
                <c:pt idx="14">
                  <c:v>-203.30016107904521</c:v>
                </c:pt>
                <c:pt idx="15">
                  <c:v>-131.51648619174011</c:v>
                </c:pt>
                <c:pt idx="16">
                  <c:v>-95.017374893810484</c:v>
                </c:pt>
                <c:pt idx="17">
                  <c:v>-27.655244973393565</c:v>
                </c:pt>
                <c:pt idx="18">
                  <c:v>74.063686676100588</c:v>
                </c:pt>
                <c:pt idx="19">
                  <c:v>74.042576607240335</c:v>
                </c:pt>
                <c:pt idx="20">
                  <c:v>-202.65589411449946</c:v>
                </c:pt>
                <c:pt idx="21">
                  <c:v>-281.62466431977919</c:v>
                </c:pt>
                <c:pt idx="22">
                  <c:v>-281.62446435351012</c:v>
                </c:pt>
                <c:pt idx="23">
                  <c:v>-307.58980460046041</c:v>
                </c:pt>
                <c:pt idx="24">
                  <c:v>-307.61190465239997</c:v>
                </c:pt>
                <c:pt idx="25">
                  <c:v>-106.67660475079174</c:v>
                </c:pt>
                <c:pt idx="26">
                  <c:v>-106.67350484909184</c:v>
                </c:pt>
                <c:pt idx="27">
                  <c:v>-75.044465111889622</c:v>
                </c:pt>
                <c:pt idx="28">
                  <c:v>-89.691265185048906</c:v>
                </c:pt>
              </c:numCache>
            </c:numRef>
          </c:val>
          <c:smooth val="0"/>
          <c:extLst>
            <c:ext xmlns:c16="http://schemas.microsoft.com/office/drawing/2014/chart" uri="{C3380CC4-5D6E-409C-BE32-E72D297353CC}">
              <c16:uniqueId val="{00000009-23ED-4F0F-8BD5-26D06E88A736}"/>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539941</xdr:colOff>
      <xdr:row>5</xdr:row>
      <xdr:rowOff>1119</xdr:rowOff>
    </xdr:from>
    <xdr:to>
      <xdr:col>14</xdr:col>
      <xdr:colOff>1229746</xdr:colOff>
      <xdr:row>30</xdr:row>
      <xdr:rowOff>78442</xdr:rowOff>
    </xdr:to>
    <xdr:sp macro="" textlink="">
      <xdr:nvSpPr>
        <xdr:cNvPr id="2" name="Rectangle 1">
          <a:extLst>
            <a:ext uri="{FF2B5EF4-FFF2-40B4-BE49-F238E27FC236}">
              <a16:creationId xmlns:a16="http://schemas.microsoft.com/office/drawing/2014/main" id="{6DDF5AAC-0BF7-4DA4-8642-4028434FB078}"/>
            </a:ext>
          </a:extLst>
        </xdr:cNvPr>
        <xdr:cNvSpPr>
          <a:spLocks noChangeAspect="1"/>
        </xdr:cNvSpPr>
      </xdr:nvSpPr>
      <xdr:spPr>
        <a:xfrm>
          <a:off x="2978341" y="810744"/>
          <a:ext cx="67858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32638</xdr:rowOff>
    </xdr:to>
    <xdr:sp macro="" textlink="">
      <xdr:nvSpPr>
        <xdr:cNvPr id="3" name="Title 1">
          <a:extLst>
            <a:ext uri="{FF2B5EF4-FFF2-40B4-BE49-F238E27FC236}">
              <a16:creationId xmlns:a16="http://schemas.microsoft.com/office/drawing/2014/main" id="{B8AF9FB5-90FF-4B58-A40A-3E3F2D0D5131}"/>
            </a:ext>
          </a:extLst>
        </xdr:cNvPr>
        <xdr:cNvSpPr>
          <a:spLocks noGrp="1"/>
        </xdr:cNvSpPr>
      </xdr:nvSpPr>
      <xdr:spPr>
        <a:xfrm>
          <a:off x="3275966" y="2463889"/>
          <a:ext cx="6248175" cy="962824"/>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90884</xdr:rowOff>
    </xdr:from>
    <xdr:to>
      <xdr:col>14</xdr:col>
      <xdr:colOff>989741</xdr:colOff>
      <xdr:row>26</xdr:row>
      <xdr:rowOff>10866</xdr:rowOff>
    </xdr:to>
    <xdr:sp macro="" textlink="">
      <xdr:nvSpPr>
        <xdr:cNvPr id="4" name="Subtitle 2">
          <a:extLst>
            <a:ext uri="{FF2B5EF4-FFF2-40B4-BE49-F238E27FC236}">
              <a16:creationId xmlns:a16="http://schemas.microsoft.com/office/drawing/2014/main" id="{E0A8466F-A208-4C34-B85D-84E3E232CE9D}"/>
            </a:ext>
          </a:extLst>
        </xdr:cNvPr>
        <xdr:cNvSpPr>
          <a:spLocks noGrp="1"/>
        </xdr:cNvSpPr>
      </xdr:nvSpPr>
      <xdr:spPr>
        <a:xfrm>
          <a:off x="3275966" y="3484959"/>
          <a:ext cx="6248175" cy="73595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9062E78-2C72-47F6-9BB6-82072DE225D9}"/>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87BCB3A2-AD7A-4840-B934-8B23178684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283EB040-A343-4841-A9D5-321221573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994B2CB7-23D0-43F6-A891-513211F95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3.5495999697238001</v>
          </cell>
          <cell r="J7">
            <v>3.3869995613685462</v>
          </cell>
          <cell r="K7">
            <v>3.2404951257804639</v>
          </cell>
          <cell r="L7">
            <v>3.0810629782170871</v>
          </cell>
          <cell r="M7">
            <v>3.6249309051723688E-2</v>
          </cell>
          <cell r="N7">
            <v>-2.9691280483319424</v>
          </cell>
          <cell r="O7">
            <v>12.040475155406282</v>
          </cell>
          <cell r="P7">
            <v>24.543185966642923</v>
          </cell>
          <cell r="Q7">
            <v>17.350568633178714</v>
          </cell>
          <cell r="R7">
            <v>16.529248079341372</v>
          </cell>
          <cell r="S7">
            <v>15.824957549306564</v>
          </cell>
          <cell r="T7">
            <v>5.6130063800911882</v>
          </cell>
          <cell r="U7">
            <v>31.585094173719408</v>
          </cell>
          <cell r="V7">
            <v>46.231710740426557</v>
          </cell>
          <cell r="W7">
            <v>104.42355623190757</v>
          </cell>
          <cell r="X7">
            <v>95.172936156413982</v>
          </cell>
          <cell r="Y7">
            <v>132.24012450213988</v>
          </cell>
          <cell r="Z7">
            <v>112.4257779257556</v>
          </cell>
          <cell r="AA7">
            <v>115.33830121481907</v>
          </cell>
          <cell r="AB7">
            <v>113.41506304733362</v>
          </cell>
          <cell r="AC7">
            <v>108.19028685769625</v>
          </cell>
          <cell r="AD7">
            <v>116.6829995787898</v>
          </cell>
          <cell r="AE7">
            <v>109.78205124943145</v>
          </cell>
          <cell r="AF7">
            <v>121.93660317325964</v>
          </cell>
          <cell r="AG7">
            <v>131.5559808532833</v>
          </cell>
          <cell r="AH7">
            <v>122.93409832264391</v>
          </cell>
          <cell r="AI7">
            <v>95.569591092051013</v>
          </cell>
          <cell r="AJ7">
            <v>73.9349679637386</v>
          </cell>
          <cell r="AK7">
            <v>83.191602517222989</v>
          </cell>
        </row>
        <row r="8">
          <cell r="H8" t="str">
            <v>FOM</v>
          </cell>
          <cell r="I8">
            <v>0.7042496228579439</v>
          </cell>
          <cell r="J8">
            <v>0.67198892106986019</v>
          </cell>
          <cell r="K8">
            <v>0.6429203346693757</v>
          </cell>
          <cell r="L8">
            <v>-13.294544643606118</v>
          </cell>
          <cell r="M8">
            <v>134.20299422440058</v>
          </cell>
          <cell r="N8">
            <v>-2.7280697711544488</v>
          </cell>
          <cell r="O8">
            <v>18.049238814818441</v>
          </cell>
          <cell r="P8">
            <v>18.502643126698445</v>
          </cell>
          <cell r="Q8">
            <v>17.51236097299115</v>
          </cell>
          <cell r="R8">
            <v>15.490125054428674</v>
          </cell>
          <cell r="S8">
            <v>14.642748289054202</v>
          </cell>
          <cell r="T8">
            <v>9.0315318580893802</v>
          </cell>
          <cell r="U8">
            <v>14.354385232433851</v>
          </cell>
          <cell r="V8">
            <v>16.665196491234383</v>
          </cell>
          <cell r="W8">
            <v>17.797418799805804</v>
          </cell>
          <cell r="X8">
            <v>16.565524111024338</v>
          </cell>
          <cell r="Y8">
            <v>25.730882789236261</v>
          </cell>
          <cell r="Z8">
            <v>23.245429572436375</v>
          </cell>
          <cell r="AA8">
            <v>24.155175708245544</v>
          </cell>
          <cell r="AB8">
            <v>24.255882058825634</v>
          </cell>
          <cell r="AC8">
            <v>18.959127920648548</v>
          </cell>
          <cell r="AD8">
            <v>19.998790694669644</v>
          </cell>
          <cell r="AE8">
            <v>19.282421590221173</v>
          </cell>
          <cell r="AF8">
            <v>20.906746481265991</v>
          </cell>
          <cell r="AG8">
            <v>24.01910173160449</v>
          </cell>
          <cell r="AH8">
            <v>24.565976494390284</v>
          </cell>
          <cell r="AI8">
            <v>18.215015477174312</v>
          </cell>
          <cell r="AJ8">
            <v>13.327535569153785</v>
          </cell>
          <cell r="AK8">
            <v>15.076846937235853</v>
          </cell>
        </row>
        <row r="9">
          <cell r="H9" t="str">
            <v>Fuel</v>
          </cell>
          <cell r="I9">
            <v>-2.7270738092437385</v>
          </cell>
          <cell r="J9">
            <v>-4.4037068757789672</v>
          </cell>
          <cell r="K9">
            <v>-10.230416196702281</v>
          </cell>
          <cell r="L9">
            <v>-4.7276423341901976</v>
          </cell>
          <cell r="M9">
            <v>-25.857354155576555</v>
          </cell>
          <cell r="N9">
            <v>-35.745485100448597</v>
          </cell>
          <cell r="O9">
            <v>16.757468699431744</v>
          </cell>
          <cell r="P9">
            <v>29.857672642551364</v>
          </cell>
          <cell r="Q9">
            <v>31.573408315896174</v>
          </cell>
          <cell r="R9">
            <v>24.669671027866773</v>
          </cell>
          <cell r="S9">
            <v>32.883250463347999</v>
          </cell>
          <cell r="T9">
            <v>91.734410134509559</v>
          </cell>
          <cell r="U9">
            <v>78.613431240885745</v>
          </cell>
          <cell r="V9">
            <v>67.815066003966024</v>
          </cell>
          <cell r="W9">
            <v>22.739395256000805</v>
          </cell>
          <cell r="X9">
            <v>30.39003089033044</v>
          </cell>
          <cell r="Y9">
            <v>44.992891034153288</v>
          </cell>
          <cell r="Z9">
            <v>57.060055977974905</v>
          </cell>
          <cell r="AA9">
            <v>52.440684383609799</v>
          </cell>
          <cell r="AB9">
            <v>57.502460485208957</v>
          </cell>
          <cell r="AC9">
            <v>44.09643571601098</v>
          </cell>
          <cell r="AD9">
            <v>67.143575913935322</v>
          </cell>
          <cell r="AE9">
            <v>70.690752840921277</v>
          </cell>
          <cell r="AF9">
            <v>44.288230125399245</v>
          </cell>
          <cell r="AG9">
            <v>37.672553601093647</v>
          </cell>
          <cell r="AH9">
            <v>50.837638363178996</v>
          </cell>
          <cell r="AI9">
            <v>73.732827422527947</v>
          </cell>
          <cell r="AJ9">
            <v>97.479260939715545</v>
          </cell>
          <cell r="AK9">
            <v>74.212062648191704</v>
          </cell>
        </row>
        <row r="10">
          <cell r="H10" t="str">
            <v>VOM</v>
          </cell>
          <cell r="I10">
            <v>-0.53231988835823718</v>
          </cell>
          <cell r="J10">
            <v>-9.1305579983978535E-2</v>
          </cell>
          <cell r="K10">
            <v>0.96360768292669674</v>
          </cell>
          <cell r="L10">
            <v>2.7528808523637709</v>
          </cell>
          <cell r="M10">
            <v>0.56911592724377991</v>
          </cell>
          <cell r="N10">
            <v>1.4563052790999644</v>
          </cell>
          <cell r="O10">
            <v>0.79581173829379259</v>
          </cell>
          <cell r="P10">
            <v>1.2901571273948067</v>
          </cell>
          <cell r="Q10">
            <v>0.79314541403844485</v>
          </cell>
          <cell r="R10">
            <v>2.7976563067715614</v>
          </cell>
          <cell r="S10">
            <v>-0.12004589028353803</v>
          </cell>
          <cell r="T10">
            <v>2.9688775154649045</v>
          </cell>
          <cell r="U10">
            <v>-2.5555179786654771</v>
          </cell>
          <cell r="V10">
            <v>-6.9344895008271559</v>
          </cell>
          <cell r="W10">
            <v>-10.627591719961783</v>
          </cell>
          <cell r="X10">
            <v>-10.439744227879855</v>
          </cell>
          <cell r="Y10">
            <v>-12.411906011916523</v>
          </cell>
          <cell r="Z10">
            <v>-10.387450874760397</v>
          </cell>
          <cell r="AA10">
            <v>-7.700633070940996</v>
          </cell>
          <cell r="AB10">
            <v>-8.0854657506905792</v>
          </cell>
          <cell r="AC10">
            <v>-5.5721966050674672</v>
          </cell>
          <cell r="AD10">
            <v>-7.7735677766095028</v>
          </cell>
          <cell r="AE10">
            <v>-7.9006180189553561</v>
          </cell>
          <cell r="AF10">
            <v>-9.2887912279145102</v>
          </cell>
          <cell r="AG10">
            <v>-10.526320723994504</v>
          </cell>
          <cell r="AH10">
            <v>-9.721194615809523</v>
          </cell>
          <cell r="AI10">
            <v>-8.2833062425021922</v>
          </cell>
          <cell r="AJ10">
            <v>-6.8278654644391645</v>
          </cell>
          <cell r="AK10">
            <v>-6.7657344178892087</v>
          </cell>
        </row>
        <row r="11">
          <cell r="H11" t="str">
            <v>REHAB</v>
          </cell>
          <cell r="I11">
            <v>0</v>
          </cell>
          <cell r="J11">
            <v>0</v>
          </cell>
          <cell r="K11">
            <v>0</v>
          </cell>
          <cell r="L11">
            <v>6.8612623164516986</v>
          </cell>
          <cell r="M11">
            <v>-18.791000204373834</v>
          </cell>
          <cell r="N11">
            <v>-0.80532307362302158</v>
          </cell>
          <cell r="O11">
            <v>-3.2914930740296562</v>
          </cell>
          <cell r="P11">
            <v>0</v>
          </cell>
          <cell r="Q11">
            <v>-2.0425612696507014</v>
          </cell>
          <cell r="R11">
            <v>0.33418574291832287</v>
          </cell>
          <cell r="S11">
            <v>2.5936880061378988E-2</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3.06912871525038E-6</v>
          </cell>
          <cell r="J12">
            <v>3.6039008236912196E-6</v>
          </cell>
          <cell r="K12">
            <v>3.7749278344563208E-6</v>
          </cell>
          <cell r="L12">
            <v>4.1085668926825744E-6</v>
          </cell>
          <cell r="M12">
            <v>4.1062021336983886E-6</v>
          </cell>
          <cell r="N12">
            <v>0.31117678398974385</v>
          </cell>
          <cell r="O12">
            <v>-1.1888051815261715</v>
          </cell>
          <cell r="P12">
            <v>2.7414295122930779</v>
          </cell>
          <cell r="Q12">
            <v>3.9926842983373789</v>
          </cell>
          <cell r="R12">
            <v>4.3662173528174604</v>
          </cell>
          <cell r="S12">
            <v>4.9651184224004972</v>
          </cell>
          <cell r="T12">
            <v>4.1806638085763552</v>
          </cell>
          <cell r="U12">
            <v>7.885410587731152</v>
          </cell>
          <cell r="V12">
            <v>5.8321707146214754</v>
          </cell>
          <cell r="W12">
            <v>11.602150277065709</v>
          </cell>
          <cell r="X12">
            <v>14.4245687141518</v>
          </cell>
          <cell r="Y12">
            <v>21.563155178519256</v>
          </cell>
          <cell r="Z12">
            <v>21.556323317524338</v>
          </cell>
          <cell r="AA12">
            <v>20.653784563167719</v>
          </cell>
          <cell r="AB12">
            <v>19.969565432321367</v>
          </cell>
          <cell r="AC12">
            <v>17.749316059430015</v>
          </cell>
          <cell r="AD12">
            <v>14.673339556244523</v>
          </cell>
          <cell r="AE12">
            <v>13.561039615684276</v>
          </cell>
          <cell r="AF12">
            <v>13.841787189368944</v>
          </cell>
          <cell r="AG12">
            <v>14.821489331365738</v>
          </cell>
          <cell r="AH12">
            <v>11.77631392304378</v>
          </cell>
          <cell r="AI12">
            <v>16.638145256941758</v>
          </cell>
          <cell r="AJ12">
            <v>22.413836369252241</v>
          </cell>
          <cell r="AK12">
            <v>23.178928317788376</v>
          </cell>
        </row>
        <row r="13">
          <cell r="H13" t="str">
            <v>USE+DSP</v>
          </cell>
          <cell r="I13">
            <v>1.0399780364999996E-5</v>
          </cell>
          <cell r="J13">
            <v>1.0347120492999998E-5</v>
          </cell>
          <cell r="K13">
            <v>1.0445160556102451E-5</v>
          </cell>
          <cell r="L13">
            <v>9.4518717329492567E-6</v>
          </cell>
          <cell r="M13">
            <v>1.0537449539999998E-5</v>
          </cell>
          <cell r="N13">
            <v>1.0467188179999996E-5</v>
          </cell>
          <cell r="O13">
            <v>1.0507045924E-5</v>
          </cell>
          <cell r="P13">
            <v>3.402293684978612E-2</v>
          </cell>
          <cell r="Q13">
            <v>1.0490074868999998E-5</v>
          </cell>
          <cell r="R13">
            <v>1.0472379869999996E-5</v>
          </cell>
          <cell r="S13">
            <v>1.0534833328999997E-5</v>
          </cell>
          <cell r="T13">
            <v>20.887321479174133</v>
          </cell>
          <cell r="U13">
            <v>-1.4707246323897489</v>
          </cell>
          <cell r="V13">
            <v>0.246808520745426</v>
          </cell>
          <cell r="W13">
            <v>3.1660620637530794</v>
          </cell>
          <cell r="X13">
            <v>-9.1738751621733006E-2</v>
          </cell>
          <cell r="Y13">
            <v>10.172492465183895</v>
          </cell>
          <cell r="Z13">
            <v>2.1090801379239098E-2</v>
          </cell>
          <cell r="AA13">
            <v>-9.8532690916049948</v>
          </cell>
          <cell r="AB13">
            <v>0.98906163715884299</v>
          </cell>
          <cell r="AC13">
            <v>19.303476751139993</v>
          </cell>
          <cell r="AD13">
            <v>-1.9922023334723318</v>
          </cell>
          <cell r="AE13">
            <v>3.4889960633405628</v>
          </cell>
          <cell r="AF13">
            <v>-0.77795156390585907</v>
          </cell>
          <cell r="AG13">
            <v>-6.01273026140995</v>
          </cell>
          <cell r="AH13">
            <v>-1.6250126614986511</v>
          </cell>
          <cell r="AI13">
            <v>-1.4992371589139567E-3</v>
          </cell>
          <cell r="AJ13">
            <v>-1.252356280218003</v>
          </cell>
          <cell r="AK13">
            <v>0.679934211277332</v>
          </cell>
        </row>
        <row r="14">
          <cell r="H14" t="str">
            <v>SyncCon</v>
          </cell>
          <cell r="I14">
            <v>1.916911754600278E-3</v>
          </cell>
          <cell r="J14">
            <v>-4.4086477896466247E-2</v>
          </cell>
          <cell r="K14">
            <v>-3.3916928166970138E-2</v>
          </cell>
          <cell r="L14">
            <v>0.1216199791688632</v>
          </cell>
          <cell r="M14">
            <v>-0.27124872968724228</v>
          </cell>
          <cell r="N14">
            <v>-0.50724611245988216</v>
          </cell>
          <cell r="O14">
            <v>-1.1931603226290808</v>
          </cell>
          <cell r="P14">
            <v>-0.9467023331884511</v>
          </cell>
          <cell r="Q14">
            <v>-1.1096500149209332</v>
          </cell>
          <cell r="R14">
            <v>-1.1359468931448264</v>
          </cell>
          <cell r="S14">
            <v>-0.84447235381265096</v>
          </cell>
          <cell r="T14">
            <v>-0.86900396249990719</v>
          </cell>
          <cell r="U14">
            <v>-0.64910012255407945</v>
          </cell>
          <cell r="V14">
            <v>-0.33359540856097919</v>
          </cell>
          <cell r="W14">
            <v>-0.41095460977764198</v>
          </cell>
          <cell r="X14">
            <v>-0.23374827479380655</v>
          </cell>
          <cell r="Y14">
            <v>-0.81111313873328161</v>
          </cell>
          <cell r="Z14">
            <v>-0.88495312906224621</v>
          </cell>
          <cell r="AA14">
            <v>-0.59886102042718181</v>
          </cell>
          <cell r="AB14">
            <v>-0.39108586857800853</v>
          </cell>
          <cell r="AC14">
            <v>-0.35353335515193524</v>
          </cell>
          <cell r="AD14">
            <v>-0.31222151716649749</v>
          </cell>
          <cell r="AE14">
            <v>-6.3786347456698422E-2</v>
          </cell>
          <cell r="AF14">
            <v>-9.8989743418515894E-2</v>
          </cell>
          <cell r="AG14">
            <v>-3.2518572009129457E-2</v>
          </cell>
          <cell r="AH14">
            <v>-8.8585210791532518E-2</v>
          </cell>
          <cell r="AI14">
            <v>-0.87019726066931713</v>
          </cell>
          <cell r="AJ14">
            <v>-0.77760226659780707</v>
          </cell>
          <cell r="AK14">
            <v>-0.57986099355276199</v>
          </cell>
        </row>
        <row r="15">
          <cell r="H15" t="str">
            <v>System Strength</v>
          </cell>
          <cell r="I15">
            <v>6.9888415157527556E-2</v>
          </cell>
          <cell r="J15">
            <v>6.6687510972658168E-2</v>
          </cell>
          <cell r="K15">
            <v>6.3803327099803478E-2</v>
          </cell>
          <cell r="L15">
            <v>6.1043276094919746E-2</v>
          </cell>
          <cell r="M15">
            <v>5.410767577499428E-3</v>
          </cell>
          <cell r="N15">
            <v>4.0075875484513745E-2</v>
          </cell>
          <cell r="O15">
            <v>-0.12844196858168652</v>
          </cell>
          <cell r="P15">
            <v>3.562355551447581E-2</v>
          </cell>
          <cell r="Q15">
            <v>-3.982306361647716E-2</v>
          </cell>
          <cell r="R15">
            <v>-3.4032456285192893E-2</v>
          </cell>
          <cell r="S15">
            <v>-2.7077008470827422E-2</v>
          </cell>
          <cell r="T15">
            <v>-0.3294627106589651</v>
          </cell>
          <cell r="U15">
            <v>0.16440084690176082</v>
          </cell>
          <cell r="V15">
            <v>0.65484787622002116</v>
          </cell>
          <cell r="W15">
            <v>1.6629957677124512</v>
          </cell>
          <cell r="X15">
            <v>1.5272843324896894</v>
          </cell>
          <cell r="Y15">
            <v>2.2513290944318469</v>
          </cell>
          <cell r="Z15">
            <v>2.2296409478374044</v>
          </cell>
          <cell r="AA15">
            <v>2.0217882438607919</v>
          </cell>
          <cell r="AB15">
            <v>2.2937198430436512</v>
          </cell>
          <cell r="AC15">
            <v>2.2330043545104128</v>
          </cell>
          <cell r="AD15">
            <v>1.9537552669496363</v>
          </cell>
          <cell r="AE15">
            <v>1.9678913213979541</v>
          </cell>
          <cell r="AF15">
            <v>1.8967566503090456</v>
          </cell>
          <cell r="AG15">
            <v>1.7467380869288935</v>
          </cell>
          <cell r="AH15">
            <v>1.8095473590612163</v>
          </cell>
          <cell r="AI15">
            <v>1.4288219346105433</v>
          </cell>
          <cell r="AJ15">
            <v>1.3256687141330659</v>
          </cell>
          <cell r="AK15">
            <v>1.7058568409811414</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197.90411880600004</v>
          </cell>
          <cell r="M26">
            <v>-268.79407025791807</v>
          </cell>
          <cell r="N26">
            <v>-138.92172942402976</v>
          </cell>
          <cell r="O26">
            <v>-453.76492955341928</v>
          </cell>
          <cell r="P26">
            <v>-453.76493084779577</v>
          </cell>
          <cell r="Q26">
            <v>-586.14485868362863</v>
          </cell>
          <cell r="R26">
            <v>-549.34647629604842</v>
          </cell>
          <cell r="S26">
            <v>-543.50527826554026</v>
          </cell>
          <cell r="T26">
            <v>-439.67685008280932</v>
          </cell>
          <cell r="U26">
            <v>-439.67684794544948</v>
          </cell>
          <cell r="V26">
            <v>-439.67684997532888</v>
          </cell>
          <cell r="W26">
            <v>27.02139999999963</v>
          </cell>
          <cell r="X26">
            <v>22.152839999999742</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45.195200583899805</v>
          </cell>
          <cell r="M27">
            <v>145.47902113156988</v>
          </cell>
          <cell r="N27">
            <v>5.9999999848514562E-5</v>
          </cell>
          <cell r="O27">
            <v>5.9999999848514562E-5</v>
          </cell>
          <cell r="P27">
            <v>5.9999999848514562E-5</v>
          </cell>
          <cell r="Q27">
            <v>5.9999999848514562E-5</v>
          </cell>
          <cell r="R27">
            <v>5.9999999848514562E-5</v>
          </cell>
          <cell r="S27">
            <v>5.9999999848514562E-5</v>
          </cell>
          <cell r="T27">
            <v>5.9999999848514562E-5</v>
          </cell>
          <cell r="U27">
            <v>5.9999999848514562E-5</v>
          </cell>
          <cell r="V27">
            <v>5.9999999848514562E-5</v>
          </cell>
          <cell r="W27">
            <v>5.9999999848514562E-5</v>
          </cell>
          <cell r="X27">
            <v>5.9999999848514562E-5</v>
          </cell>
          <cell r="Y27">
            <v>5.9999999848514562E-5</v>
          </cell>
          <cell r="Z27">
            <v>5.9999999848514562E-5</v>
          </cell>
          <cell r="AA27">
            <v>5.9999999848514562E-5</v>
          </cell>
          <cell r="AB27">
            <v>5.9999999848514562E-5</v>
          </cell>
          <cell r="AC27">
            <v>5.9999999848514562E-5</v>
          </cell>
          <cell r="AD27">
            <v>5.9999999848514562E-5</v>
          </cell>
          <cell r="AE27">
            <v>5.9999999848514562E-5</v>
          </cell>
          <cell r="AF27">
            <v>5.9999999848514562E-5</v>
          </cell>
          <cell r="AG27">
            <v>5.9999999848514562E-5</v>
          </cell>
          <cell r="AH27">
            <v>5.9999999848514562E-5</v>
          </cell>
          <cell r="AI27">
            <v>5.9999999848514562E-5</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58.781850000001214</v>
          </cell>
          <cell r="AB30">
            <v>58.781850000001214</v>
          </cell>
          <cell r="AC30">
            <v>-145.48029699999915</v>
          </cell>
          <cell r="AD30">
            <v>-214.67765699999927</v>
          </cell>
          <cell r="AE30">
            <v>-214.67765699999927</v>
          </cell>
          <cell r="AF30">
            <v>-857.4488984854006</v>
          </cell>
          <cell r="AG30">
            <v>-770.42675850180058</v>
          </cell>
          <cell r="AH30">
            <v>-901.39890852000099</v>
          </cell>
          <cell r="AI30">
            <v>-901.39890855450085</v>
          </cell>
          <cell r="AJ30">
            <v>-703.38380343878089</v>
          </cell>
          <cell r="AK30">
            <v>-703.38380378748025</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-28.914561999999933</v>
          </cell>
          <cell r="J32">
            <v>-28.914462669148634</v>
          </cell>
          <cell r="K32">
            <v>-28.914276229559619</v>
          </cell>
          <cell r="L32">
            <v>-29.177992325301602</v>
          </cell>
          <cell r="M32">
            <v>-4.5003644960997917</v>
          </cell>
          <cell r="N32">
            <v>84.226383249810169</v>
          </cell>
          <cell r="O32">
            <v>-359.44643776325938</v>
          </cell>
          <cell r="P32">
            <v>-761.49585813192971</v>
          </cell>
          <cell r="Q32">
            <v>-416.13455026178053</v>
          </cell>
          <cell r="R32">
            <v>-420.30656255641952</v>
          </cell>
          <cell r="S32">
            <v>-420.45445500348796</v>
          </cell>
          <cell r="T32">
            <v>-307.9825095663</v>
          </cell>
          <cell r="U32">
            <v>-655.79750880786742</v>
          </cell>
          <cell r="V32">
            <v>-959.81195953424321</v>
          </cell>
          <cell r="W32">
            <v>-1935.1288898234125</v>
          </cell>
          <cell r="X32">
            <v>-1964.1615135060856</v>
          </cell>
          <cell r="Y32">
            <v>-2501.6684968379523</v>
          </cell>
          <cell r="Z32">
            <v>-2120.647105518201</v>
          </cell>
          <cell r="AA32">
            <v>-2241.1297567478832</v>
          </cell>
          <cell r="AB32">
            <v>-2242.1089243450369</v>
          </cell>
          <cell r="AC32">
            <v>-2044.536767384634</v>
          </cell>
          <cell r="AD32">
            <v>-2246.269010043492</v>
          </cell>
          <cell r="AE32">
            <v>-2071.236681069211</v>
          </cell>
          <cell r="AF32">
            <v>-2100.7518237828044</v>
          </cell>
          <cell r="AG32">
            <v>-2550.6903845814813</v>
          </cell>
          <cell r="AH32">
            <v>-2491.6373937331737</v>
          </cell>
          <cell r="AI32">
            <v>-1782.7378826786735</v>
          </cell>
          <cell r="AJ32">
            <v>-1584.8572621547937</v>
          </cell>
          <cell r="AK32">
            <v>-1373.2992026093125</v>
          </cell>
        </row>
        <row r="33">
          <cell r="H33" t="str">
            <v>Solar PV</v>
          </cell>
          <cell r="I33">
            <v>0</v>
          </cell>
          <cell r="J33">
            <v>0</v>
          </cell>
          <cell r="K33">
            <v>0</v>
          </cell>
          <cell r="L33">
            <v>0</v>
          </cell>
          <cell r="M33">
            <v>2.4600000051577808E-4</v>
          </cell>
          <cell r="N33">
            <v>-106.98919999999998</v>
          </cell>
          <cell r="O33">
            <v>427.22088000000076</v>
          </cell>
          <cell r="P33">
            <v>915.73790000000008</v>
          </cell>
          <cell r="Q33">
            <v>512.07455463755105</v>
          </cell>
          <cell r="R33">
            <v>512.07455462137113</v>
          </cell>
          <cell r="S33">
            <v>512.07455461252175</v>
          </cell>
          <cell r="T33">
            <v>512.07455441130151</v>
          </cell>
          <cell r="U33">
            <v>512.07455439094156</v>
          </cell>
          <cell r="V33">
            <v>512.07444789649162</v>
          </cell>
          <cell r="W33">
            <v>512.07444781532286</v>
          </cell>
          <cell r="X33">
            <v>512.07443703211175</v>
          </cell>
          <cell r="Y33">
            <v>249.06235846234085</v>
          </cell>
          <cell r="Z33">
            <v>-217.91855130431759</v>
          </cell>
          <cell r="AA33">
            <v>7.8167515686418483</v>
          </cell>
          <cell r="AB33">
            <v>-185.5090686415715</v>
          </cell>
          <cell r="AC33">
            <v>-531.94492178803921</v>
          </cell>
          <cell r="AD33">
            <v>-435.17042780606789</v>
          </cell>
          <cell r="AE33">
            <v>-724.4391084820345</v>
          </cell>
          <cell r="AF33">
            <v>-724.43910866226361</v>
          </cell>
          <cell r="AG33">
            <v>-724.43910922721261</v>
          </cell>
          <cell r="AH33">
            <v>-892.07299256199985</v>
          </cell>
          <cell r="AI33">
            <v>-727.68008596890286</v>
          </cell>
          <cell r="AJ33">
            <v>-327.96493984117114</v>
          </cell>
          <cell r="AK33">
            <v>-1114.1307670233691</v>
          </cell>
        </row>
        <row r="34">
          <cell r="H34" t="str">
            <v>Grid Battery</v>
          </cell>
          <cell r="I34">
            <v>0</v>
          </cell>
          <cell r="J34">
            <v>0</v>
          </cell>
          <cell r="K34">
            <v>0</v>
          </cell>
          <cell r="L34">
            <v>0</v>
          </cell>
          <cell r="M34">
            <v>0</v>
          </cell>
          <cell r="N34">
            <v>0</v>
          </cell>
          <cell r="O34">
            <v>0</v>
          </cell>
          <cell r="P34">
            <v>0</v>
          </cell>
          <cell r="Q34">
            <v>213.03087526559898</v>
          </cell>
          <cell r="R34">
            <v>213.03087522909902</v>
          </cell>
          <cell r="S34">
            <v>213.03087517139897</v>
          </cell>
          <cell r="T34">
            <v>239.94314202209898</v>
          </cell>
          <cell r="U34">
            <v>149.76336925422902</v>
          </cell>
          <cell r="V34">
            <v>149.76336906462393</v>
          </cell>
          <cell r="W34">
            <v>149.76327427654905</v>
          </cell>
          <cell r="X34">
            <v>149.76327216273899</v>
          </cell>
          <cell r="Y34">
            <v>-73.727412649670441</v>
          </cell>
          <cell r="Z34">
            <v>-73.72741297714083</v>
          </cell>
          <cell r="AA34">
            <v>-550.49377530273068</v>
          </cell>
          <cell r="AB34">
            <v>-550.49377533587085</v>
          </cell>
          <cell r="AC34">
            <v>287.70098011195842</v>
          </cell>
          <cell r="AD34">
            <v>287.70098133007923</v>
          </cell>
          <cell r="AE34">
            <v>287.70097131342936</v>
          </cell>
          <cell r="AF34">
            <v>287.70098269899972</v>
          </cell>
          <cell r="AG34">
            <v>287.70098365686954</v>
          </cell>
          <cell r="AH34">
            <v>19.995174358419717</v>
          </cell>
          <cell r="AI34">
            <v>19.995176352330418</v>
          </cell>
          <cell r="AJ34">
            <v>39.656846288870838</v>
          </cell>
          <cell r="AK34">
            <v>-173.37406389104035</v>
          </cell>
        </row>
        <row r="35">
          <cell r="H35" t="str">
            <v>Pumped Hydro</v>
          </cell>
          <cell r="I35">
            <v>0</v>
          </cell>
          <cell r="J35">
            <v>0</v>
          </cell>
          <cell r="K35">
            <v>0</v>
          </cell>
          <cell r="L35">
            <v>0</v>
          </cell>
          <cell r="M35">
            <v>0</v>
          </cell>
          <cell r="N35">
            <v>0</v>
          </cell>
          <cell r="O35">
            <v>0</v>
          </cell>
          <cell r="P35">
            <v>0</v>
          </cell>
          <cell r="Q35">
            <v>-213.03089999999975</v>
          </cell>
          <cell r="R35">
            <v>-213.03089999999975</v>
          </cell>
          <cell r="S35">
            <v>-213.03089999999975</v>
          </cell>
          <cell r="T35">
            <v>-203.29815550000058</v>
          </cell>
          <cell r="U35">
            <v>-203.29776086117454</v>
          </cell>
          <cell r="V35">
            <v>-203.3001609071498</v>
          </cell>
          <cell r="W35">
            <v>-203.30016107904521</v>
          </cell>
          <cell r="X35">
            <v>-131.51648619174011</v>
          </cell>
          <cell r="Y35">
            <v>-95.017374893810484</v>
          </cell>
          <cell r="Z35">
            <v>-27.655244973393565</v>
          </cell>
          <cell r="AA35">
            <v>74.063686676100588</v>
          </cell>
          <cell r="AB35">
            <v>74.042576607240335</v>
          </cell>
          <cell r="AC35">
            <v>-202.65589411449946</v>
          </cell>
          <cell r="AD35">
            <v>-281.62466431977919</v>
          </cell>
          <cell r="AE35">
            <v>-281.62446435351012</v>
          </cell>
          <cell r="AF35">
            <v>-307.58980460046041</v>
          </cell>
          <cell r="AG35">
            <v>-307.61190465239997</v>
          </cell>
          <cell r="AH35">
            <v>-106.67660475079174</v>
          </cell>
          <cell r="AI35">
            <v>-106.67350484909184</v>
          </cell>
          <cell r="AJ35">
            <v>-75.044465111889622</v>
          </cell>
          <cell r="AK35">
            <v>-89.691265185048906</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142.7742900000012</v>
          </cell>
          <cell r="J47">
            <v>234.00146000001405</v>
          </cell>
          <cell r="K47">
            <v>480.18707999998878</v>
          </cell>
          <cell r="L47">
            <v>213.06909618739155</v>
          </cell>
          <cell r="M47">
            <v>-174.60834105857066</v>
          </cell>
          <cell r="N47">
            <v>819.7866309251549</v>
          </cell>
          <cell r="O47">
            <v>-888.33439851238654</v>
          </cell>
          <cell r="P47">
            <v>-956.99453130239272</v>
          </cell>
          <cell r="Q47">
            <v>-1305.2856051261551</v>
          </cell>
          <cell r="R47">
            <v>-965.41661197449866</v>
          </cell>
          <cell r="S47">
            <v>-1521.9736749375879</v>
          </cell>
          <cell r="T47">
            <v>-1849.3005877993492</v>
          </cell>
          <cell r="U47">
            <v>-1457.0192163193715</v>
          </cell>
          <cell r="V47">
            <v>-1951.3645893905486</v>
          </cell>
          <cell r="W47">
            <v>1214.148300000008</v>
          </cell>
          <cell r="X47">
            <v>1303.2130000000107</v>
          </cell>
          <cell r="Y47">
            <v>768.88049999999203</v>
          </cell>
          <cell r="Z47">
            <v>1212.9066999999995</v>
          </cell>
          <cell r="AA47">
            <v>1378.1229999999923</v>
          </cell>
          <cell r="AB47">
            <v>588.75480000000971</v>
          </cell>
          <cell r="AC47">
            <v>1224.1517000000058</v>
          </cell>
          <cell r="AD47">
            <v>652.46109999997861</v>
          </cell>
          <cell r="AE47">
            <v>129.74020000000201</v>
          </cell>
          <cell r="AF47">
            <v>137.67560000000049</v>
          </cell>
          <cell r="AG47">
            <v>214.98009999999886</v>
          </cell>
          <cell r="AH47">
            <v>102.99129999999968</v>
          </cell>
          <cell r="AI47">
            <v>134.5627999999997</v>
          </cell>
          <cell r="AJ47">
            <v>167.5650999999998</v>
          </cell>
          <cell r="AK47">
            <v>54.481800000009571</v>
          </cell>
        </row>
        <row r="48">
          <cell r="H48" t="str">
            <v>Brown Coal</v>
          </cell>
          <cell r="I48">
            <v>3.8992999999973108</v>
          </cell>
          <cell r="J48">
            <v>17.802899999995134</v>
          </cell>
          <cell r="K48">
            <v>33.015700000014476</v>
          </cell>
          <cell r="L48">
            <v>321.9748759857066</v>
          </cell>
          <cell r="M48">
            <v>1261.8522226648929</v>
          </cell>
          <cell r="N48">
            <v>505.78460765051932</v>
          </cell>
          <cell r="O48">
            <v>129.0158531281777</v>
          </cell>
          <cell r="P48">
            <v>181.25076416308366</v>
          </cell>
          <cell r="Q48">
            <v>179.04248539160835</v>
          </cell>
          <cell r="R48">
            <v>219.31949593399622</v>
          </cell>
          <cell r="S48">
            <v>374.75389798027754</v>
          </cell>
          <cell r="T48">
            <v>239.92299999999886</v>
          </cell>
          <cell r="U48">
            <v>230.4581999999973</v>
          </cell>
          <cell r="V48">
            <v>367.21479999998337</v>
          </cell>
          <cell r="W48">
            <v>592.86130000000412</v>
          </cell>
          <cell r="X48">
            <v>658.6268999999993</v>
          </cell>
          <cell r="Y48">
            <v>975.22649999999339</v>
          </cell>
          <cell r="Z48">
            <v>1372.7271999999903</v>
          </cell>
          <cell r="AA48">
            <v>1207.4084000000075</v>
          </cell>
          <cell r="AB48">
            <v>682.66060000002108</v>
          </cell>
          <cell r="AC48">
            <v>1130.5017000000007</v>
          </cell>
          <cell r="AD48">
            <v>1267.1220999999932</v>
          </cell>
          <cell r="AE48">
            <v>524.56839999999283</v>
          </cell>
          <cell r="AF48">
            <v>907.17219999998997</v>
          </cell>
          <cell r="AG48">
            <v>1241.5770999999986</v>
          </cell>
          <cell r="AH48">
            <v>527.4999000000098</v>
          </cell>
          <cell r="AI48">
            <v>359.06730000000061</v>
          </cell>
          <cell r="AJ48">
            <v>0</v>
          </cell>
          <cell r="AK48">
            <v>0</v>
          </cell>
        </row>
        <row r="49">
          <cell r="H49" t="str">
            <v>CCGT</v>
          </cell>
          <cell r="I49">
            <v>-7.4426046012376901E-5</v>
          </cell>
          <cell r="J49">
            <v>-7.5048275448352797E-5</v>
          </cell>
          <cell r="K49">
            <v>-3.3441835284975241E-5</v>
          </cell>
          <cell r="L49">
            <v>-71.971883306110158</v>
          </cell>
          <cell r="M49">
            <v>51.579796121084428</v>
          </cell>
          <cell r="N49">
            <v>8.3327918668728671</v>
          </cell>
          <cell r="O49">
            <v>-34.751671246309115</v>
          </cell>
          <cell r="P49">
            <v>-92.502525971151954</v>
          </cell>
          <cell r="Q49">
            <v>-26.648279066905616</v>
          </cell>
          <cell r="R49">
            <v>-24.17127467415753</v>
          </cell>
          <cell r="S49">
            <v>-76.932835880141283</v>
          </cell>
          <cell r="T49">
            <v>-992.39460199215409</v>
          </cell>
          <cell r="U49">
            <v>-861.01618171403516</v>
          </cell>
          <cell r="V49">
            <v>-228.39296750956873</v>
          </cell>
          <cell r="W49">
            <v>-707.57371392312552</v>
          </cell>
          <cell r="X49">
            <v>-840.33159031435616</v>
          </cell>
          <cell r="Y49">
            <v>-465.23231992690398</v>
          </cell>
          <cell r="Z49">
            <v>-240.73657779581936</v>
          </cell>
          <cell r="AA49">
            <v>-108.78953471282557</v>
          </cell>
          <cell r="AB49">
            <v>-36.180414375175587</v>
          </cell>
          <cell r="AC49">
            <v>-181.19738254226922</v>
          </cell>
          <cell r="AD49">
            <v>-78.425694816161922</v>
          </cell>
          <cell r="AE49">
            <v>-19.963778946679668</v>
          </cell>
          <cell r="AF49">
            <v>-103.07720581370177</v>
          </cell>
          <cell r="AG49">
            <v>-48.580508675213878</v>
          </cell>
          <cell r="AH49">
            <v>-4.9114735145394661E-4</v>
          </cell>
          <cell r="AI49">
            <v>-5.007807824313204E-4</v>
          </cell>
          <cell r="AJ49">
            <v>-7.6549596349195781E-4</v>
          </cell>
          <cell r="AK49">
            <v>-7.4329529093120073E-4</v>
          </cell>
        </row>
        <row r="50">
          <cell r="H50" t="str">
            <v>Gas - Steam</v>
          </cell>
          <cell r="I50">
            <v>-4.7000000904517947E-6</v>
          </cell>
          <cell r="J50">
            <v>-2.9000000267842552E-6</v>
          </cell>
          <cell r="K50">
            <v>-4.7904000000016822E-2</v>
          </cell>
          <cell r="L50">
            <v>-0.98531499999998573</v>
          </cell>
          <cell r="M50">
            <v>-0.24859270000001743</v>
          </cell>
          <cell r="N50">
            <v>0.82422199999999179</v>
          </cell>
          <cell r="O50">
            <v>-1.4464380000000006</v>
          </cell>
          <cell r="P50">
            <v>-6.0504109999999116</v>
          </cell>
          <cell r="Q50">
            <v>0.58451390000001879</v>
          </cell>
          <cell r="R50">
            <v>-0.444887499999993</v>
          </cell>
          <cell r="S50">
            <v>-0.18196229999998081</v>
          </cell>
          <cell r="T50">
            <v>-124.64003199999996</v>
          </cell>
          <cell r="U50">
            <v>-118.3401820000002</v>
          </cell>
          <cell r="V50">
            <v>-316.94006500000012</v>
          </cell>
          <cell r="W50">
            <v>-41.947937999999994</v>
          </cell>
          <cell r="X50">
            <v>-64.37060600000008</v>
          </cell>
          <cell r="Y50">
            <v>-117.14483999999993</v>
          </cell>
          <cell r="Z50">
            <v>-194.321461</v>
          </cell>
          <cell r="AA50">
            <v>-3.707959999998991</v>
          </cell>
          <cell r="AB50">
            <v>2.6160500000000013</v>
          </cell>
          <cell r="AC50">
            <v>-1.3674000000009983</v>
          </cell>
          <cell r="AD50">
            <v>-17.291210000000007</v>
          </cell>
          <cell r="AE50">
            <v>-5.9947200000000009</v>
          </cell>
          <cell r="AF50">
            <v>-18.768579999999986</v>
          </cell>
          <cell r="AG50">
            <v>-23.820579999999012</v>
          </cell>
          <cell r="AH50">
            <v>0</v>
          </cell>
          <cell r="AI50">
            <v>0</v>
          </cell>
          <cell r="AJ50">
            <v>0</v>
          </cell>
          <cell r="AK50">
            <v>0</v>
          </cell>
        </row>
        <row r="51">
          <cell r="H51" t="str">
            <v>OCGT / Diesel</v>
          </cell>
          <cell r="I51">
            <v>-1.175198350864548E-4</v>
          </cell>
          <cell r="J51">
            <v>-1.1891325178225998E-4</v>
          </cell>
          <cell r="K51">
            <v>-8.6350675182615078E-2</v>
          </cell>
          <cell r="L51">
            <v>-6.9819595548652131</v>
          </cell>
          <cell r="M51">
            <v>-0.17392951707608972</v>
          </cell>
          <cell r="N51">
            <v>6.254894475774293</v>
          </cell>
          <cell r="O51">
            <v>-9.9574954417332009</v>
          </cell>
          <cell r="P51">
            <v>-17.920885941107173</v>
          </cell>
          <cell r="Q51">
            <v>-0.90067651338542731</v>
          </cell>
          <cell r="R51">
            <v>3.0818726650048731</v>
          </cell>
          <cell r="S51">
            <v>-7.1029199677763089</v>
          </cell>
          <cell r="T51">
            <v>-149.05998599323095</v>
          </cell>
          <cell r="U51">
            <v>-117.03297163106367</v>
          </cell>
          <cell r="V51">
            <v>-148.56444912423535</v>
          </cell>
          <cell r="W51">
            <v>-140.06706376685645</v>
          </cell>
          <cell r="X51">
            <v>-185.05814151174485</v>
          </cell>
          <cell r="Y51">
            <v>-604.32956446526896</v>
          </cell>
          <cell r="Z51">
            <v>-1040.4468903332979</v>
          </cell>
          <cell r="AA51">
            <v>-1206.8426007835851</v>
          </cell>
          <cell r="AB51">
            <v>-1221.540903513398</v>
          </cell>
          <cell r="AC51">
            <v>-1088.8685646716449</v>
          </cell>
          <cell r="AD51">
            <v>-1633.7664463875449</v>
          </cell>
          <cell r="AE51">
            <v>-1553.0843433575246</v>
          </cell>
          <cell r="AF51">
            <v>-1013.8728517029708</v>
          </cell>
          <cell r="AG51">
            <v>-966.93704023966393</v>
          </cell>
          <cell r="AH51">
            <v>-1338.5515548668036</v>
          </cell>
          <cell r="AI51">
            <v>-1975.2720221900445</v>
          </cell>
          <cell r="AJ51">
            <v>-2466.0497754831049</v>
          </cell>
          <cell r="AK51">
            <v>-1885.7026044747272</v>
          </cell>
        </row>
        <row r="52">
          <cell r="H52" t="str">
            <v>Hydro</v>
          </cell>
          <cell r="I52">
            <v>-6.9333399999995891</v>
          </cell>
          <cell r="J52">
            <v>-130.79861900000105</v>
          </cell>
          <cell r="K52">
            <v>-456.21237900000233</v>
          </cell>
          <cell r="L52">
            <v>-470.42032400000608</v>
          </cell>
          <cell r="M52">
            <v>-989.44467499999337</v>
          </cell>
          <cell r="N52">
            <v>-1262.7294039999852</v>
          </cell>
          <cell r="O52">
            <v>541.76192399999854</v>
          </cell>
          <cell r="P52">
            <v>773.02662399999826</v>
          </cell>
          <cell r="Q52">
            <v>892.49827499999992</v>
          </cell>
          <cell r="R52">
            <v>197.72519300000204</v>
          </cell>
          <cell r="S52">
            <v>1050.0809020000015</v>
          </cell>
          <cell r="T52">
            <v>1956.7123430000011</v>
          </cell>
          <cell r="U52">
            <v>2644.0364360000003</v>
          </cell>
          <cell r="V52">
            <v>3385.4898323099969</v>
          </cell>
          <cell r="W52">
            <v>2921.8208563999979</v>
          </cell>
          <cell r="X52">
            <v>3025.8754235999986</v>
          </cell>
          <cell r="Y52">
            <v>3888.3550809999997</v>
          </cell>
          <cell r="Z52">
            <v>3588.6842873000041</v>
          </cell>
          <cell r="AA52">
            <v>2670.593648799997</v>
          </cell>
          <cell r="AB52">
            <v>3790.1845863999988</v>
          </cell>
          <cell r="AC52">
            <v>2241.8021652999996</v>
          </cell>
          <cell r="AD52">
            <v>3651.9074032999961</v>
          </cell>
          <cell r="AE52">
            <v>4269.9633109999995</v>
          </cell>
          <cell r="AF52">
            <v>3662.3804397000004</v>
          </cell>
          <cell r="AG52">
            <v>4403.8249713999976</v>
          </cell>
          <cell r="AH52">
            <v>4590.6474050000033</v>
          </cell>
          <cell r="AI52">
            <v>4307.0932046999988</v>
          </cell>
          <cell r="AJ52">
            <v>3933.7778213000056</v>
          </cell>
          <cell r="AK52">
            <v>4169.655841249998</v>
          </cell>
        </row>
        <row r="53">
          <cell r="H53" t="str">
            <v>Wind</v>
          </cell>
          <cell r="I53">
            <v>-145.86665925093621</v>
          </cell>
          <cell r="J53">
            <v>-133.58588470856921</v>
          </cell>
          <cell r="K53">
            <v>-116.60748784308817</v>
          </cell>
          <cell r="L53">
            <v>-126.66262251457374</v>
          </cell>
          <cell r="M53">
            <v>-47.044490720429167</v>
          </cell>
          <cell r="N53">
            <v>280.89212578542356</v>
          </cell>
          <cell r="O53">
            <v>-1136.9893900309544</v>
          </cell>
          <cell r="P53">
            <v>-2460.226663040361</v>
          </cell>
          <cell r="Q53">
            <v>-1252.7207884021773</v>
          </cell>
          <cell r="R53">
            <v>-1229.7244794363432</v>
          </cell>
          <cell r="S53">
            <v>-1380.1559893598169</v>
          </cell>
          <cell r="T53">
            <v>-808.77583859329752</v>
          </cell>
          <cell r="U53">
            <v>-1669.5830255785258</v>
          </cell>
          <cell r="V53">
            <v>-2632.8728877233661</v>
          </cell>
          <cell r="W53">
            <v>-5470.0989281816437</v>
          </cell>
          <cell r="X53">
            <v>-5361.6169197749259</v>
          </cell>
          <cell r="Y53">
            <v>-5148.3295119997638</v>
          </cell>
          <cell r="Z53">
            <v>-4168.3221499090869</v>
          </cell>
          <cell r="AA53">
            <v>-4169.952700546608</v>
          </cell>
          <cell r="AB53">
            <v>-3607.5372124292189</v>
          </cell>
          <cell r="AC53">
            <v>-2546.0593257993605</v>
          </cell>
          <cell r="AD53">
            <v>-2581.6836131272721</v>
          </cell>
          <cell r="AE53">
            <v>-2063.9087160205672</v>
          </cell>
          <cell r="AF53">
            <v>-2250.7981696085917</v>
          </cell>
          <cell r="AG53">
            <v>-3490.0194798055454</v>
          </cell>
          <cell r="AH53">
            <v>-2432.3521551271551</v>
          </cell>
          <cell r="AI53">
            <v>-1237.7874831934023</v>
          </cell>
          <cell r="AJ53">
            <v>-841.53895055713656</v>
          </cell>
          <cell r="AK53">
            <v>-435.2286074525764</v>
          </cell>
        </row>
        <row r="54">
          <cell r="H54" t="str">
            <v>Solar PV</v>
          </cell>
          <cell r="I54">
            <v>-3.198966987838503E-5</v>
          </cell>
          <cell r="J54">
            <v>-2.2643563861493021E-3</v>
          </cell>
          <cell r="K54">
            <v>-4.2212692023895215E-2</v>
          </cell>
          <cell r="L54">
            <v>-0.39803703182769823</v>
          </cell>
          <cell r="M54">
            <v>7.6293338570394553E-3</v>
          </cell>
          <cell r="N54">
            <v>-277.52356164069352</v>
          </cell>
          <cell r="O54">
            <v>1115.1791276815275</v>
          </cell>
          <cell r="P54">
            <v>2066.9145845310341</v>
          </cell>
          <cell r="Q54">
            <v>1232.1112983978455</v>
          </cell>
          <cell r="R54">
            <v>1306.5560675555207</v>
          </cell>
          <cell r="S54">
            <v>1340.6154789705542</v>
          </cell>
          <cell r="T54">
            <v>1298.2457318600245</v>
          </cell>
          <cell r="U54">
            <v>1287.3484162587338</v>
          </cell>
          <cell r="V54">
            <v>1254.8472051661302</v>
          </cell>
          <cell r="W54">
            <v>1367.0340801835737</v>
          </cell>
          <cell r="X54">
            <v>1368.6790666181332</v>
          </cell>
          <cell r="Y54">
            <v>591.12293454102837</v>
          </cell>
          <cell r="Z54">
            <v>-419.13986576142634</v>
          </cell>
          <cell r="AA54">
            <v>97.420503163259127</v>
          </cell>
          <cell r="AB54">
            <v>-293.6702106062512</v>
          </cell>
          <cell r="AC54">
            <v>-1058.993987529182</v>
          </cell>
          <cell r="AD54">
            <v>-901.09601953623496</v>
          </cell>
          <cell r="AE54">
            <v>-1335.6567658345521</v>
          </cell>
          <cell r="AF54">
            <v>-1338.1172439733709</v>
          </cell>
          <cell r="AG54">
            <v>-1234.7829463280359</v>
          </cell>
          <cell r="AH54">
            <v>-1290.3748944883482</v>
          </cell>
          <cell r="AI54">
            <v>-1027.7238433529565</v>
          </cell>
          <cell r="AJ54">
            <v>-420.20842471622746</v>
          </cell>
          <cell r="AK54">
            <v>-1578.3718155887254</v>
          </cell>
        </row>
        <row r="55">
          <cell r="H55" t="str">
            <v>Grid Battery</v>
          </cell>
          <cell r="I55">
            <v>3.2901559521206991E-2</v>
          </cell>
          <cell r="J55">
            <v>6.1379199079717068</v>
          </cell>
          <cell r="K55">
            <v>0.66674528539778066</v>
          </cell>
          <cell r="L55">
            <v>-1.3770489868899745</v>
          </cell>
          <cell r="M55">
            <v>-0.17762650831753035</v>
          </cell>
          <cell r="N55">
            <v>4.2073153411625981</v>
          </cell>
          <cell r="O55">
            <v>-14.40360673822704</v>
          </cell>
          <cell r="P55">
            <v>-6.0386461934160138</v>
          </cell>
          <cell r="Q55">
            <v>489.821420833876</v>
          </cell>
          <cell r="R55">
            <v>501.50694653771654</v>
          </cell>
          <cell r="S55">
            <v>486.21416747106031</v>
          </cell>
          <cell r="T55">
            <v>551.85520651617719</v>
          </cell>
          <cell r="U55">
            <v>405.43856191302598</v>
          </cell>
          <cell r="V55">
            <v>386.07144235267106</v>
          </cell>
          <cell r="W55">
            <v>413.32977540237607</v>
          </cell>
          <cell r="X55">
            <v>415.9934895354441</v>
          </cell>
          <cell r="Y55">
            <v>95.44965177387212</v>
          </cell>
          <cell r="Z55">
            <v>114.59820896160818</v>
          </cell>
          <cell r="AA55">
            <v>-457.28575771997339</v>
          </cell>
          <cell r="AB55">
            <v>-448.03841616680029</v>
          </cell>
          <cell r="AC55">
            <v>596.44615937155959</v>
          </cell>
          <cell r="AD55">
            <v>640.53636848365386</v>
          </cell>
          <cell r="AE55">
            <v>603.25433079215327</v>
          </cell>
          <cell r="AF55">
            <v>638.71767632464707</v>
          </cell>
          <cell r="AG55">
            <v>650.33588123997015</v>
          </cell>
          <cell r="AH55">
            <v>356.71455452812461</v>
          </cell>
          <cell r="AI55">
            <v>341.79814884027837</v>
          </cell>
          <cell r="AJ55">
            <v>356.76274554538304</v>
          </cell>
          <cell r="AK55">
            <v>-49.539883872354039</v>
          </cell>
        </row>
        <row r="56">
          <cell r="H56" t="str">
            <v>Pumped Hydro</v>
          </cell>
          <cell r="I56">
            <v>1.9208419999998938</v>
          </cell>
          <cell r="J56">
            <v>0.95121800000009671</v>
          </cell>
          <cell r="K56">
            <v>2.978575767734867</v>
          </cell>
          <cell r="L56">
            <v>-179.61737818316897</v>
          </cell>
          <cell r="M56">
            <v>46.302657587917565</v>
          </cell>
          <cell r="N56">
            <v>224.86445301013009</v>
          </cell>
          <cell r="O56">
            <v>-536.2362405095364</v>
          </cell>
          <cell r="P56">
            <v>-458.30653557427377</v>
          </cell>
          <cell r="Q56">
            <v>-1280.0497522334263</v>
          </cell>
          <cell r="R56">
            <v>-1055.6765952851438</v>
          </cell>
          <cell r="S56">
            <v>-684.63070405264079</v>
          </cell>
          <cell r="T56">
            <v>-763.93243918760527</v>
          </cell>
          <cell r="U56">
            <v>-405.25140452820597</v>
          </cell>
          <cell r="V56">
            <v>-711.64730984295784</v>
          </cell>
          <cell r="W56">
            <v>-542.74467858048592</v>
          </cell>
          <cell r="X56">
            <v>-302.30343557372544</v>
          </cell>
          <cell r="Y56">
            <v>-367.54677057175286</v>
          </cell>
          <cell r="Z56">
            <v>-203.76814875315358</v>
          </cell>
          <cell r="AA56">
            <v>154.10634086101891</v>
          </cell>
          <cell r="AB56">
            <v>-58.621202317150164</v>
          </cell>
          <cell r="AC56">
            <v>-1011.5139121827087</v>
          </cell>
          <cell r="AD56">
            <v>-557.86360644041088</v>
          </cell>
          <cell r="AE56">
            <v>-822.0089322130043</v>
          </cell>
          <cell r="AF56">
            <v>-953.61423776371885</v>
          </cell>
          <cell r="AG56">
            <v>-753.16229365024265</v>
          </cell>
          <cell r="AH56">
            <v>-197.40406487123801</v>
          </cell>
          <cell r="AI56">
            <v>-179.99364550705832</v>
          </cell>
          <cell r="AJ56">
            <v>123.47101656652012</v>
          </cell>
          <cell r="AK56">
            <v>-48.8405361080695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2100C-8445-4299-8700-7D3D3542CD6E}">
  <sheetPr codeName="Sheet116">
    <tabColor rgb="FFFFE600"/>
    <pageSetUpPr fitToPage="1"/>
  </sheetPr>
  <dimension ref="A1:O44"/>
  <sheetViews>
    <sheetView showGridLines="0" tabSelected="1" zoomScale="85" zoomScaleNormal="85" zoomScaleSheetLayoutView="70" workbookViewId="0"/>
  </sheetViews>
  <sheetFormatPr defaultColWidth="8.7265625" defaultRowHeight="13" x14ac:dyDescent="0.3"/>
  <cols>
    <col min="1" max="14" width="8.7265625" style="1"/>
    <col min="15" max="15" width="18.81640625" style="1" customWidth="1"/>
    <col min="16" max="16" width="9.26953125" style="1" customWidth="1"/>
    <col min="17" max="16384" width="8.7265625" style="1"/>
  </cols>
  <sheetData>
    <row r="1" spans="1:1" x14ac:dyDescent="0.3">
      <c r="A1" s="1" t="s">
        <v>0</v>
      </c>
    </row>
    <row r="43" spans="15:15" x14ac:dyDescent="0.3">
      <c r="O43" s="1" t="s">
        <v>0</v>
      </c>
    </row>
    <row r="44" spans="15:15" x14ac:dyDescent="0.3">
      <c r="O44" s="1" t="s">
        <v>0</v>
      </c>
    </row>
  </sheetData>
  <sheetProtection algorithmName="SHA-512" hashValue="wIOq0kiqPfaaZMFPkgARcbVvvn3c7SAwPU+zQIqeJExSgDyIXTD2WOR4JFyn1Lgh69bRZKbOAT3y/sc/xvkBgA==" saltValue="f+TxMPWMU4DhIuitWbjzZQ=="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A448E-24E7-4A01-9D37-25200CAEB42B}">
  <sheetPr codeName="Sheet10">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-103996.14483839499</v>
      </c>
      <c r="G6" s="24">
        <v>107439.59480554999</v>
      </c>
      <c r="H6" s="24">
        <v>137338.43342395572</v>
      </c>
      <c r="I6" s="24">
        <v>-53134.604034878699</v>
      </c>
      <c r="J6" s="24">
        <v>-167624.75428335593</v>
      </c>
      <c r="K6" s="24">
        <v>-175177.650796867</v>
      </c>
      <c r="L6" s="24">
        <v>-168337.29506953494</v>
      </c>
      <c r="M6" s="24">
        <v>222199.99349705028</v>
      </c>
      <c r="N6" s="24">
        <v>342545.6866972791</v>
      </c>
      <c r="O6" s="24">
        <v>196057.67091766023</v>
      </c>
      <c r="P6" s="24">
        <v>-100335.06957053876</v>
      </c>
      <c r="Q6" s="24">
        <v>-7088.8372324581469</v>
      </c>
      <c r="R6" s="24">
        <v>-537.4351933768362</v>
      </c>
      <c r="S6" s="24">
        <v>-6.5372112463457004E-4</v>
      </c>
      <c r="T6" s="24">
        <v>-6.2377969883044716E-4</v>
      </c>
      <c r="U6" s="24">
        <v>-5.9680201708547974E-4</v>
      </c>
      <c r="V6" s="24">
        <v>-5.6787517855839856E-4</v>
      </c>
      <c r="W6" s="24">
        <v>239835.44148192139</v>
      </c>
      <c r="X6" s="24">
        <v>-1.96532656427811E-6</v>
      </c>
      <c r="Y6" s="24">
        <v>0</v>
      </c>
      <c r="Z6" s="24">
        <v>0</v>
      </c>
      <c r="AA6" s="24">
        <v>0</v>
      </c>
      <c r="AB6" s="24">
        <v>0</v>
      </c>
      <c r="AC6" s="24">
        <v>0</v>
      </c>
      <c r="AD6" s="24">
        <v>0</v>
      </c>
      <c r="AE6" s="24">
        <v>0</v>
      </c>
    </row>
    <row r="7" spans="1:31" x14ac:dyDescent="0.35">
      <c r="A7" s="28" t="s">
        <v>40</v>
      </c>
      <c r="B7" s="28" t="s">
        <v>71</v>
      </c>
      <c r="C7" s="24">
        <v>0</v>
      </c>
      <c r="D7" s="24">
        <v>0</v>
      </c>
      <c r="E7" s="24">
        <v>0</v>
      </c>
      <c r="F7" s="24">
        <v>-153211.11437182553</v>
      </c>
      <c r="G7" s="24">
        <v>-157781.11391270839</v>
      </c>
      <c r="H7" s="24">
        <v>-159866.84123163336</v>
      </c>
      <c r="I7" s="24">
        <v>151885.10158695345</v>
      </c>
      <c r="J7" s="24">
        <v>434833.57684872259</v>
      </c>
      <c r="K7" s="24">
        <v>-105352.16407559454</v>
      </c>
      <c r="L7" s="24">
        <v>-68541.055210202481</v>
      </c>
      <c r="M7" s="24">
        <v>-32788.373868497991</v>
      </c>
      <c r="N7" s="24">
        <v>-6.5415284595747884E-3</v>
      </c>
      <c r="O7" s="24">
        <v>-6.2419164665748639E-3</v>
      </c>
      <c r="P7" s="24">
        <v>-5.9560271603910538E-3</v>
      </c>
      <c r="Q7" s="24">
        <v>-5.698436531041174E-3</v>
      </c>
      <c r="R7" s="24">
        <v>-5.4222347946676214E-3</v>
      </c>
      <c r="S7" s="24">
        <v>190672.81332285286</v>
      </c>
      <c r="T7" s="24">
        <v>363063.54638128681</v>
      </c>
      <c r="U7" s="24">
        <v>-4.7234008114098985E-3</v>
      </c>
      <c r="V7" s="24">
        <v>-4.494458802739092E-3</v>
      </c>
      <c r="W7" s="24">
        <v>-4.2886057260970913E-3</v>
      </c>
      <c r="X7" s="24">
        <v>-4.0921810347229982E-3</v>
      </c>
      <c r="Y7" s="24">
        <v>-3.9151993891123086E-3</v>
      </c>
      <c r="Z7" s="24">
        <v>-3.7254306931496792E-3</v>
      </c>
      <c r="AA7" s="24">
        <v>-3.5548002783077313E-3</v>
      </c>
      <c r="AB7" s="24">
        <v>-3.3919849970348108E-3</v>
      </c>
      <c r="AC7" s="24">
        <v>-2.6191139053894129E-3</v>
      </c>
      <c r="AD7" s="24">
        <v>0</v>
      </c>
      <c r="AE7" s="24">
        <v>0</v>
      </c>
    </row>
    <row r="8" spans="1:31" x14ac:dyDescent="0.35">
      <c r="A8" s="28" t="s">
        <v>40</v>
      </c>
      <c r="B8" s="28" t="s">
        <v>20</v>
      </c>
      <c r="C8" s="24">
        <v>1.4737455857623919E-4</v>
      </c>
      <c r="D8" s="24">
        <v>1.4170520749398049E-4</v>
      </c>
      <c r="E8" s="24">
        <v>1.491018673820669E-4</v>
      </c>
      <c r="F8" s="24">
        <v>1.5882144988271389E-4</v>
      </c>
      <c r="G8" s="24">
        <v>1.5154718494225531E-4</v>
      </c>
      <c r="H8" s="24">
        <v>1.446060924445811E-4</v>
      </c>
      <c r="I8" s="24">
        <v>1.3979993737500912E-4</v>
      </c>
      <c r="J8" s="24">
        <v>1.4770051174874029E-4</v>
      </c>
      <c r="K8" s="24">
        <v>1.4093560275757399E-4</v>
      </c>
      <c r="L8" s="24">
        <v>1.3448053692887791E-4</v>
      </c>
      <c r="M8" s="24">
        <v>1.3727661869962089E-4</v>
      </c>
      <c r="N8" s="24">
        <v>2.0551063726446429E-4</v>
      </c>
      <c r="O8" s="24">
        <v>1.960979362429828E-4</v>
      </c>
      <c r="P8" s="24">
        <v>1.8711635130239679E-4</v>
      </c>
      <c r="Q8" s="24">
        <v>1.7961326643834411E-4</v>
      </c>
      <c r="R8" s="24">
        <v>1.7315046997341412E-4</v>
      </c>
      <c r="S8" s="24">
        <v>2.9227322949186801E-4</v>
      </c>
      <c r="T8" s="24">
        <v>2.7954064978136088E-4</v>
      </c>
      <c r="U8" s="24">
        <v>3.1145770679111062E-4</v>
      </c>
      <c r="V8" s="24">
        <v>2.9636143275979998E-4</v>
      </c>
      <c r="W8" s="24">
        <v>3.3356330094502356E-4</v>
      </c>
      <c r="X8" s="24">
        <v>3.353098232573862E-4</v>
      </c>
      <c r="Y8" s="24">
        <v>3.2814068810977563E-4</v>
      </c>
      <c r="Z8" s="24">
        <v>3.1515125453859116E-4</v>
      </c>
      <c r="AA8" s="24">
        <v>3.0134118437680679E-4</v>
      </c>
      <c r="AB8" s="24">
        <v>2.9484634686558034E-4</v>
      </c>
      <c r="AC8" s="24">
        <v>2.860475078686576E-4</v>
      </c>
      <c r="AD8" s="24">
        <v>4.1202738346714126E-4</v>
      </c>
      <c r="AE8" s="24">
        <v>3.9354719382956162E-4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6.1713112003444087E-4</v>
      </c>
      <c r="D10" s="24">
        <v>6.0632670860261899E-4</v>
      </c>
      <c r="E10" s="24">
        <v>5.8474182423142286E-4</v>
      </c>
      <c r="F10" s="24">
        <v>5.5639954011486219E-4</v>
      </c>
      <c r="G10" s="24">
        <v>5.3091559150128499E-4</v>
      </c>
      <c r="H10" s="24">
        <v>5.0659884665068297E-4</v>
      </c>
      <c r="I10" s="24">
        <v>4.8468908831302888E-4</v>
      </c>
      <c r="J10" s="24">
        <v>4.7493176814004218E-4</v>
      </c>
      <c r="K10" s="24">
        <v>4.6711243100739828E-4</v>
      </c>
      <c r="L10" s="24">
        <v>4.675407522709786E-4</v>
      </c>
      <c r="M10" s="24">
        <v>4.7193314978199687E-4</v>
      </c>
      <c r="N10" s="24">
        <v>6.5559626448312902E-4</v>
      </c>
      <c r="O10" s="24">
        <v>6.2556895441042109E-4</v>
      </c>
      <c r="P10" s="24">
        <v>5.9691694099367172E-4</v>
      </c>
      <c r="Q10" s="24">
        <v>5.7410210283318484E-4</v>
      </c>
      <c r="R10" s="24">
        <v>5.5423298562433919E-4</v>
      </c>
      <c r="S10" s="24">
        <v>9.7399077119712763E-4</v>
      </c>
      <c r="T10" s="24">
        <v>9.3394888917799034E-4</v>
      </c>
      <c r="U10" s="24">
        <v>1427.2360903295234</v>
      </c>
      <c r="V10" s="24">
        <v>1358.0583282860816</v>
      </c>
      <c r="W10" s="24">
        <v>2121.8292439328543</v>
      </c>
      <c r="X10" s="24">
        <v>2281.3812065326943</v>
      </c>
      <c r="Y10" s="24">
        <v>2182.7144169430353</v>
      </c>
      <c r="Z10" s="24">
        <v>8600.5962558521351</v>
      </c>
      <c r="AA10" s="24">
        <v>9712.3498920425609</v>
      </c>
      <c r="AB10" s="24">
        <v>14123.332789001079</v>
      </c>
      <c r="AC10" s="24">
        <v>13512.516542458792</v>
      </c>
      <c r="AD10" s="24">
        <v>16206.201841886734</v>
      </c>
      <c r="AE10" s="24">
        <v>15463.933057949927</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15317.689539076346</v>
      </c>
      <c r="D12" s="24">
        <v>33773.479397827468</v>
      </c>
      <c r="E12" s="24">
        <v>53738.88862871172</v>
      </c>
      <c r="F12" s="24">
        <v>71822.293600545599</v>
      </c>
      <c r="G12" s="24">
        <v>86894.771191757027</v>
      </c>
      <c r="H12" s="24">
        <v>85640.930027988245</v>
      </c>
      <c r="I12" s="24">
        <v>106631.46436235962</v>
      </c>
      <c r="J12" s="24">
        <v>124293.56796758702</v>
      </c>
      <c r="K12" s="24">
        <v>193785.05610660999</v>
      </c>
      <c r="L12" s="24">
        <v>187131.94457706419</v>
      </c>
      <c r="M12" s="24">
        <v>181164.56544310428</v>
      </c>
      <c r="N12" s="24">
        <v>219890.32737758633</v>
      </c>
      <c r="O12" s="24">
        <v>214592.9160901579</v>
      </c>
      <c r="P12" s="24">
        <v>219023.07063479218</v>
      </c>
      <c r="Q12" s="24">
        <v>229760.35693190427</v>
      </c>
      <c r="R12" s="24">
        <v>234852.98416737121</v>
      </c>
      <c r="S12" s="24">
        <v>273264.61071442516</v>
      </c>
      <c r="T12" s="24">
        <v>267493.9159111589</v>
      </c>
      <c r="U12" s="24">
        <v>264630.77206463646</v>
      </c>
      <c r="V12" s="24">
        <v>253252.11866408683</v>
      </c>
      <c r="W12" s="24">
        <v>256561.80986097435</v>
      </c>
      <c r="X12" s="24">
        <v>265061.33822589088</v>
      </c>
      <c r="Y12" s="24">
        <v>260964.72334416973</v>
      </c>
      <c r="Z12" s="24">
        <v>251197.58608218166</v>
      </c>
      <c r="AA12" s="24">
        <v>256548.29424602585</v>
      </c>
      <c r="AB12" s="24">
        <v>262001.4123250659</v>
      </c>
      <c r="AC12" s="24">
        <v>269752.69233384251</v>
      </c>
      <c r="AD12" s="24">
        <v>266953.37121279235</v>
      </c>
      <c r="AE12" s="24">
        <v>268261.59328729857</v>
      </c>
    </row>
    <row r="13" spans="1:31" x14ac:dyDescent="0.35">
      <c r="A13" s="28" t="s">
        <v>40</v>
      </c>
      <c r="B13" s="28" t="s">
        <v>68</v>
      </c>
      <c r="C13" s="24">
        <v>8.647399987286369E-4</v>
      </c>
      <c r="D13" s="24">
        <v>1.4528749340464969E-3</v>
      </c>
      <c r="E13" s="24">
        <v>1.6032345592224639E-3</v>
      </c>
      <c r="F13" s="24">
        <v>2.9216632060987771E-3</v>
      </c>
      <c r="G13" s="24">
        <v>2134.930254332814</v>
      </c>
      <c r="H13" s="24">
        <v>15712.879391340985</v>
      </c>
      <c r="I13" s="24">
        <v>19538.245209796605</v>
      </c>
      <c r="J13" s="24">
        <v>24772.299310662926</v>
      </c>
      <c r="K13" s="24">
        <v>61344.844648891805</v>
      </c>
      <c r="L13" s="24">
        <v>58535.157261905668</v>
      </c>
      <c r="M13" s="24">
        <v>56003.585946410007</v>
      </c>
      <c r="N13" s="24">
        <v>53289.108663891384</v>
      </c>
      <c r="O13" s="24">
        <v>50848.386401246011</v>
      </c>
      <c r="P13" s="24">
        <v>48519.453030321711</v>
      </c>
      <c r="Q13" s="24">
        <v>46421.048153173397</v>
      </c>
      <c r="R13" s="24">
        <v>44171.03226756322</v>
      </c>
      <c r="S13" s="24">
        <v>62232.214988067586</v>
      </c>
      <c r="T13" s="24">
        <v>64937.739921034648</v>
      </c>
      <c r="U13" s="24">
        <v>68932.416788421018</v>
      </c>
      <c r="V13" s="24">
        <v>77906.334445408647</v>
      </c>
      <c r="W13" s="24">
        <v>81419.187433975094</v>
      </c>
      <c r="X13" s="24">
        <v>112102.65028286625</v>
      </c>
      <c r="Y13" s="24">
        <v>108975.19120730559</v>
      </c>
      <c r="Z13" s="24">
        <v>103693.19203888191</v>
      </c>
      <c r="AA13" s="24">
        <v>98943.88550637773</v>
      </c>
      <c r="AB13" s="24">
        <v>112161.68842205712</v>
      </c>
      <c r="AC13" s="24">
        <v>109050.05130993875</v>
      </c>
      <c r="AD13" s="24">
        <v>110136.60919100374</v>
      </c>
      <c r="AE13" s="24">
        <v>114662.5255668059</v>
      </c>
    </row>
    <row r="14" spans="1:31" x14ac:dyDescent="0.35">
      <c r="A14" s="28" t="s">
        <v>40</v>
      </c>
      <c r="B14" s="28" t="s">
        <v>36</v>
      </c>
      <c r="C14" s="24">
        <v>7.5257251168102499E-4</v>
      </c>
      <c r="D14" s="24">
        <v>1.094780942759033E-3</v>
      </c>
      <c r="E14" s="24">
        <v>1.0501678355496829E-3</v>
      </c>
      <c r="F14" s="24">
        <v>1.2875675424053041E-3</v>
      </c>
      <c r="G14" s="24">
        <v>1.7255745260248917E-3</v>
      </c>
      <c r="H14" s="24">
        <v>1.7570378500592391E-3</v>
      </c>
      <c r="I14" s="24">
        <v>2.2027433115552179E-3</v>
      </c>
      <c r="J14" s="24">
        <v>2.6629036090773371E-3</v>
      </c>
      <c r="K14" s="24">
        <v>3.8668808430965818E-2</v>
      </c>
      <c r="L14" s="24">
        <v>3.6956235815979725E-2</v>
      </c>
      <c r="M14" s="24">
        <v>3.5590258268721406E-2</v>
      </c>
      <c r="N14" s="24">
        <v>3.8763652329764746E-2</v>
      </c>
      <c r="O14" s="24">
        <v>962.6463620830865</v>
      </c>
      <c r="P14" s="24">
        <v>918.55569215720948</v>
      </c>
      <c r="Q14" s="24">
        <v>878.8302347472644</v>
      </c>
      <c r="R14" s="24">
        <v>836.23358991113332</v>
      </c>
      <c r="S14" s="24">
        <v>18906.811196184706</v>
      </c>
      <c r="T14" s="24">
        <v>18040.85039859467</v>
      </c>
      <c r="U14" s="24">
        <v>22817.400081463882</v>
      </c>
      <c r="V14" s="24">
        <v>21711.44663884386</v>
      </c>
      <c r="W14" s="24">
        <v>29462.106380391488</v>
      </c>
      <c r="X14" s="24">
        <v>28112.696970240831</v>
      </c>
      <c r="Y14" s="24">
        <v>26896.85847671565</v>
      </c>
      <c r="Z14" s="24">
        <v>25593.174818208226</v>
      </c>
      <c r="AA14" s="24">
        <v>24420.968393848849</v>
      </c>
      <c r="AB14" s="24">
        <v>31065.859920304629</v>
      </c>
      <c r="AC14" s="24">
        <v>29722.300896609861</v>
      </c>
      <c r="AD14" s="24">
        <v>28281.671229621785</v>
      </c>
      <c r="AE14" s="24">
        <v>26986.3275440533</v>
      </c>
    </row>
    <row r="15" spans="1:31" x14ac:dyDescent="0.35">
      <c r="A15" s="28" t="s">
        <v>40</v>
      </c>
      <c r="B15" s="28" t="s">
        <v>73</v>
      </c>
      <c r="C15" s="24">
        <v>0</v>
      </c>
      <c r="D15" s="24">
        <v>0</v>
      </c>
      <c r="E15" s="24">
        <v>1.390448610698411E-3</v>
      </c>
      <c r="F15" s="24">
        <v>1.5308305857981638E-3</v>
      </c>
      <c r="G15" s="24">
        <v>1.5003819743808502E-3</v>
      </c>
      <c r="H15" s="24">
        <v>1.4780634675088549E-3</v>
      </c>
      <c r="I15" s="24">
        <v>1.497335075057032E-3</v>
      </c>
      <c r="J15" s="24">
        <v>1.5806584517120358E-3</v>
      </c>
      <c r="K15" s="24">
        <v>22893.979568199542</v>
      </c>
      <c r="L15" s="24">
        <v>21845.400400107599</v>
      </c>
      <c r="M15" s="24">
        <v>20900.61458143402</v>
      </c>
      <c r="N15" s="24">
        <v>19887.568312731775</v>
      </c>
      <c r="O15" s="24">
        <v>18976.687768668377</v>
      </c>
      <c r="P15" s="24">
        <v>18107.526497147894</v>
      </c>
      <c r="Q15" s="24">
        <v>17324.398965131393</v>
      </c>
      <c r="R15" s="24">
        <v>16484.689900450863</v>
      </c>
      <c r="S15" s="24">
        <v>19244.050066892258</v>
      </c>
      <c r="T15" s="24">
        <v>18362.643208993821</v>
      </c>
      <c r="U15" s="24">
        <v>18096.340036103851</v>
      </c>
      <c r="V15" s="24">
        <v>17219.215143556401</v>
      </c>
      <c r="W15" s="24">
        <v>18761.613117915953</v>
      </c>
      <c r="X15" s="24">
        <v>24853.10873290995</v>
      </c>
      <c r="Y15" s="24">
        <v>23778.243294423475</v>
      </c>
      <c r="Z15" s="24">
        <v>22755.979213665421</v>
      </c>
      <c r="AA15" s="24">
        <v>21713.720632560686</v>
      </c>
      <c r="AB15" s="24">
        <v>21761.896894984638</v>
      </c>
      <c r="AC15" s="24">
        <v>20820.722450795514</v>
      </c>
      <c r="AD15" s="24">
        <v>21874.664407937853</v>
      </c>
      <c r="AE15" s="24">
        <v>26289.197055727487</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15317.691168322024</v>
      </c>
      <c r="D17" s="32">
        <v>33773.481598734317</v>
      </c>
      <c r="E17" s="32">
        <v>53738.890965789971</v>
      </c>
      <c r="F17" s="32">
        <v>-185384.96197279074</v>
      </c>
      <c r="G17" s="32">
        <v>38688.183021394216</v>
      </c>
      <c r="H17" s="32">
        <v>78825.402262856544</v>
      </c>
      <c r="I17" s="32">
        <v>224920.20774872004</v>
      </c>
      <c r="J17" s="32">
        <v>416274.69046624884</v>
      </c>
      <c r="K17" s="32">
        <v>-25399.913508911755</v>
      </c>
      <c r="L17" s="32">
        <v>8788.7521612537093</v>
      </c>
      <c r="M17" s="32">
        <v>426579.77162727638</v>
      </c>
      <c r="N17" s="32">
        <v>615725.11705833534</v>
      </c>
      <c r="O17" s="32">
        <v>461498.96798881458</v>
      </c>
      <c r="P17" s="32">
        <v>167207.44892258127</v>
      </c>
      <c r="Q17" s="32">
        <v>269092.56290789833</v>
      </c>
      <c r="R17" s="32">
        <v>278486.57654670626</v>
      </c>
      <c r="S17" s="32">
        <v>526169.63963788853</v>
      </c>
      <c r="T17" s="32">
        <v>695495.20280319022</v>
      </c>
      <c r="U17" s="32">
        <v>334990.41993464192</v>
      </c>
      <c r="V17" s="32">
        <v>332516.50667180901</v>
      </c>
      <c r="W17" s="32">
        <v>579938.26406576124</v>
      </c>
      <c r="X17" s="32">
        <v>379445.36595645332</v>
      </c>
      <c r="Y17" s="32">
        <v>372122.62538135966</v>
      </c>
      <c r="Z17" s="32">
        <v>363491.37096663623</v>
      </c>
      <c r="AA17" s="32">
        <v>365204.52639098704</v>
      </c>
      <c r="AB17" s="32">
        <v>388286.43043898547</v>
      </c>
      <c r="AC17" s="32">
        <v>392315.25785317365</v>
      </c>
      <c r="AD17" s="32">
        <v>393296.18265771016</v>
      </c>
      <c r="AE17" s="32">
        <v>398388.0523056016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-28115.175365362415</v>
      </c>
      <c r="G20" s="24">
        <v>179844.99634730368</v>
      </c>
      <c r="H20" s="24">
        <v>-108182.2569793755</v>
      </c>
      <c r="I20" s="24">
        <v>-103503.51141469317</v>
      </c>
      <c r="J20" s="24">
        <v>-98486.723139914306</v>
      </c>
      <c r="K20" s="24">
        <v>-109206.24706030576</v>
      </c>
      <c r="L20" s="24">
        <v>-105387.4823688703</v>
      </c>
      <c r="M20" s="24">
        <v>-101009.27418156914</v>
      </c>
      <c r="N20" s="24">
        <v>238993.43140485985</v>
      </c>
      <c r="O20" s="24">
        <v>-50467.841092176968</v>
      </c>
      <c r="P20" s="24">
        <v>-48156.336900843977</v>
      </c>
      <c r="Q20" s="24">
        <v>-4.5964604265172701E-4</v>
      </c>
      <c r="R20" s="24">
        <v>-4.3736711852822801E-4</v>
      </c>
      <c r="S20" s="24">
        <v>-4.1733503659742601E-4</v>
      </c>
      <c r="T20" s="24">
        <v>-3.9822045460999599E-4</v>
      </c>
      <c r="U20" s="24">
        <v>-3.8099792442995402E-4</v>
      </c>
      <c r="V20" s="24">
        <v>-3.6253105413859598E-4</v>
      </c>
      <c r="W20" s="24">
        <v>-3.4592657823880204E-4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3.1925889746172399E-5</v>
      </c>
      <c r="D22" s="24">
        <v>3.0463635241852999E-5</v>
      </c>
      <c r="E22" s="24">
        <v>3.17088621394482E-5</v>
      </c>
      <c r="F22" s="24">
        <v>3.4807116304809602E-5</v>
      </c>
      <c r="G22" s="24">
        <v>3.3212897224190899E-5</v>
      </c>
      <c r="H22" s="24">
        <v>3.1691695811992502E-5</v>
      </c>
      <c r="I22" s="24">
        <v>3.0321070116450799E-5</v>
      </c>
      <c r="J22" s="24">
        <v>3.1628897521280396E-5</v>
      </c>
      <c r="K22" s="24">
        <v>3.0180245714397199E-5</v>
      </c>
      <c r="L22" s="24">
        <v>2.8797944372501602E-5</v>
      </c>
      <c r="M22" s="24">
        <v>2.9336390006754398E-5</v>
      </c>
      <c r="N22" s="24">
        <v>5.1683391014675201E-5</v>
      </c>
      <c r="O22" s="24">
        <v>4.9316212780628702E-5</v>
      </c>
      <c r="P22" s="24">
        <v>4.7057454924613395E-5</v>
      </c>
      <c r="Q22" s="24">
        <v>4.5022279613418401E-5</v>
      </c>
      <c r="R22" s="24">
        <v>4.2840061431820097E-5</v>
      </c>
      <c r="S22" s="24">
        <v>9.4407891861345009E-5</v>
      </c>
      <c r="T22" s="24">
        <v>9.008386624404489E-5</v>
      </c>
      <c r="U22" s="24">
        <v>9.0268883444408595E-5</v>
      </c>
      <c r="V22" s="24">
        <v>8.5893574144738004E-5</v>
      </c>
      <c r="W22" s="24">
        <v>1.0900502525870099E-4</v>
      </c>
      <c r="X22" s="24">
        <v>1.04012428640556E-4</v>
      </c>
      <c r="Y22" s="24">
        <v>1.00317862112646E-4</v>
      </c>
      <c r="Z22" s="24">
        <v>9.5455481430882302E-5</v>
      </c>
      <c r="AA22" s="24">
        <v>9.1083474611526101E-5</v>
      </c>
      <c r="AB22" s="24">
        <v>8.6911712380976795E-5</v>
      </c>
      <c r="AC22" s="24">
        <v>8.3152890923785693E-5</v>
      </c>
      <c r="AD22" s="24">
        <v>1.16410371627818E-4</v>
      </c>
      <c r="AE22" s="24">
        <v>1.1107859883728299E-4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1.278226997915117E-4</v>
      </c>
      <c r="D24" s="24">
        <v>1.2791157629880309E-4</v>
      </c>
      <c r="E24" s="24">
        <v>1.270175403240325E-4</v>
      </c>
      <c r="F24" s="24">
        <v>1.2086103318452329E-4</v>
      </c>
      <c r="G24" s="24">
        <v>1.1532541329809709E-4</v>
      </c>
      <c r="H24" s="24">
        <v>1.100433332559002E-4</v>
      </c>
      <c r="I24" s="24">
        <v>1.052840984999451E-4</v>
      </c>
      <c r="J24" s="24">
        <v>1.0018100563231319E-4</v>
      </c>
      <c r="K24" s="24">
        <v>9.6719556579957002E-5</v>
      </c>
      <c r="L24" s="24">
        <v>9.6380101182808899E-5</v>
      </c>
      <c r="M24" s="24">
        <v>9.728289126044409E-5</v>
      </c>
      <c r="N24" s="24">
        <v>1.4903046339617931E-4</v>
      </c>
      <c r="O24" s="24">
        <v>1.4220464058859443E-4</v>
      </c>
      <c r="P24" s="24">
        <v>1.3569145088929342E-4</v>
      </c>
      <c r="Q24" s="24">
        <v>1.298229675377708E-4</v>
      </c>
      <c r="R24" s="24">
        <v>1.2353048207096369E-4</v>
      </c>
      <c r="S24" s="24">
        <v>3.3460465670940898E-4</v>
      </c>
      <c r="T24" s="24">
        <v>3.19279252458201E-4</v>
      </c>
      <c r="U24" s="24">
        <v>283.79244487492264</v>
      </c>
      <c r="V24" s="24">
        <v>270.03709889235972</v>
      </c>
      <c r="W24" s="24">
        <v>975.98295599677954</v>
      </c>
      <c r="X24" s="24">
        <v>931.28144619104796</v>
      </c>
      <c r="Y24" s="24">
        <v>891.0047488982259</v>
      </c>
      <c r="Z24" s="24">
        <v>5656.3911492505058</v>
      </c>
      <c r="AA24" s="24">
        <v>5397.3197967543665</v>
      </c>
      <c r="AB24" s="24">
        <v>5150.1143078297428</v>
      </c>
      <c r="AC24" s="24">
        <v>4927.3783883900142</v>
      </c>
      <c r="AD24" s="24">
        <v>5531.1603535300674</v>
      </c>
      <c r="AE24" s="24">
        <v>5277.8247635425632</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2.8364344417342335E-3</v>
      </c>
      <c r="D26" s="24">
        <v>19157.365928176183</v>
      </c>
      <c r="E26" s="24">
        <v>36664.047735476372</v>
      </c>
      <c r="F26" s="24">
        <v>52634.01297837621</v>
      </c>
      <c r="G26" s="24">
        <v>64340.943171177329</v>
      </c>
      <c r="H26" s="24">
        <v>61394.029892821127</v>
      </c>
      <c r="I26" s="24">
        <v>69208.044507623708</v>
      </c>
      <c r="J26" s="24">
        <v>73514.102096398216</v>
      </c>
      <c r="K26" s="24">
        <v>130367.71351875921</v>
      </c>
      <c r="L26" s="24">
        <v>124396.67315539777</v>
      </c>
      <c r="M26" s="24">
        <v>119016.67463404666</v>
      </c>
      <c r="N26" s="24">
        <v>116094.30364600098</v>
      </c>
      <c r="O26" s="24">
        <v>110777.00725343576</v>
      </c>
      <c r="P26" s="24">
        <v>110466.04560375329</v>
      </c>
      <c r="Q26" s="24">
        <v>121221.97355702573</v>
      </c>
      <c r="R26" s="24">
        <v>115368.17848394088</v>
      </c>
      <c r="S26" s="24">
        <v>111395.05221697147</v>
      </c>
      <c r="T26" s="24">
        <v>107495.74928244193</v>
      </c>
      <c r="U26" s="24">
        <v>110030.63382554275</v>
      </c>
      <c r="V26" s="24">
        <v>104697.47775366345</v>
      </c>
      <c r="W26" s="24">
        <v>110335.20148013216</v>
      </c>
      <c r="X26" s="24">
        <v>105281.68798198116</v>
      </c>
      <c r="Y26" s="24">
        <v>100728.38835187751</v>
      </c>
      <c r="Z26" s="24">
        <v>95846.109571985668</v>
      </c>
      <c r="AA26" s="24">
        <v>96396.949461633005</v>
      </c>
      <c r="AB26" s="24">
        <v>91981.822526837888</v>
      </c>
      <c r="AC26" s="24">
        <v>99792.280723363321</v>
      </c>
      <c r="AD26" s="24">
        <v>94955.377316290018</v>
      </c>
      <c r="AE26" s="24">
        <v>90606.276052712783</v>
      </c>
    </row>
    <row r="27" spans="1:31" x14ac:dyDescent="0.35">
      <c r="A27" s="28" t="s">
        <v>130</v>
      </c>
      <c r="B27" s="28" t="s">
        <v>68</v>
      </c>
      <c r="C27" s="24">
        <v>2.0376556467647651E-4</v>
      </c>
      <c r="D27" s="24">
        <v>4.2604825563310144E-4</v>
      </c>
      <c r="E27" s="24">
        <v>4.4541646007455161E-4</v>
      </c>
      <c r="F27" s="24">
        <v>8.819935018389329E-4</v>
      </c>
      <c r="G27" s="24">
        <v>2134.9282113793056</v>
      </c>
      <c r="H27" s="24">
        <v>15712.877345146588</v>
      </c>
      <c r="I27" s="24">
        <v>19538.242757982163</v>
      </c>
      <c r="J27" s="24">
        <v>24772.296711145111</v>
      </c>
      <c r="K27" s="24">
        <v>61344.841342941087</v>
      </c>
      <c r="L27" s="24">
        <v>58535.15392988376</v>
      </c>
      <c r="M27" s="24">
        <v>56003.582677126127</v>
      </c>
      <c r="N27" s="24">
        <v>53289.103600525021</v>
      </c>
      <c r="O27" s="24">
        <v>50848.381277967055</v>
      </c>
      <c r="P27" s="24">
        <v>48519.447765002995</v>
      </c>
      <c r="Q27" s="24">
        <v>46421.04311557304</v>
      </c>
      <c r="R27" s="24">
        <v>44171.027230873849</v>
      </c>
      <c r="S27" s="24">
        <v>50280.173848425096</v>
      </c>
      <c r="T27" s="24">
        <v>53533.118780517936</v>
      </c>
      <c r="U27" s="24">
        <v>53185.442335062056</v>
      </c>
      <c r="V27" s="24">
        <v>50607.557846046504</v>
      </c>
      <c r="W27" s="24">
        <v>48289.654425126893</v>
      </c>
      <c r="X27" s="24">
        <v>65235.219310118766</v>
      </c>
      <c r="Y27" s="24">
        <v>62413.87876825998</v>
      </c>
      <c r="Z27" s="24">
        <v>59388.694299555864</v>
      </c>
      <c r="AA27" s="24">
        <v>56668.60140831281</v>
      </c>
      <c r="AB27" s="24">
        <v>60044.890015841716</v>
      </c>
      <c r="AC27" s="24">
        <v>59187.237938518556</v>
      </c>
      <c r="AD27" s="24">
        <v>62690.618383698951</v>
      </c>
      <c r="AE27" s="24">
        <v>65213.080171015288</v>
      </c>
    </row>
    <row r="28" spans="1:31" x14ac:dyDescent="0.35">
      <c r="A28" s="28" t="s">
        <v>130</v>
      </c>
      <c r="B28" s="28" t="s">
        <v>36</v>
      </c>
      <c r="C28" s="24">
        <v>2.6063478894270596E-4</v>
      </c>
      <c r="D28" s="24">
        <v>3.8084818761867199E-4</v>
      </c>
      <c r="E28" s="24">
        <v>3.6437698597811195E-4</v>
      </c>
      <c r="F28" s="24">
        <v>4.7632432024726802E-4</v>
      </c>
      <c r="G28" s="24">
        <v>5.752527656526609E-4</v>
      </c>
      <c r="H28" s="24">
        <v>6.09052295924141E-4</v>
      </c>
      <c r="I28" s="24">
        <v>7.5031641999780607E-4</v>
      </c>
      <c r="J28" s="24">
        <v>8.4782882085927792E-4</v>
      </c>
      <c r="K28" s="24">
        <v>3.6744621774180274E-2</v>
      </c>
      <c r="L28" s="24">
        <v>3.5067199743050156E-2</v>
      </c>
      <c r="M28" s="24">
        <v>3.359594904311379E-2</v>
      </c>
      <c r="N28" s="24">
        <v>3.2747308001787066E-2</v>
      </c>
      <c r="O28" s="24">
        <v>3.1249093984264419E-2</v>
      </c>
      <c r="P28" s="24">
        <v>2.9817837759373529E-2</v>
      </c>
      <c r="Q28" s="24">
        <v>2.853228321652684E-2</v>
      </c>
      <c r="R28" s="24">
        <v>2.7149330870882827E-2</v>
      </c>
      <c r="S28" s="24">
        <v>1859.0536829496352</v>
      </c>
      <c r="T28" s="24">
        <v>1773.9061867302232</v>
      </c>
      <c r="U28" s="24">
        <v>4599.019906859704</v>
      </c>
      <c r="V28" s="24">
        <v>4376.1066091246803</v>
      </c>
      <c r="W28" s="24">
        <v>8318.3693195134838</v>
      </c>
      <c r="X28" s="24">
        <v>7937.3753106222548</v>
      </c>
      <c r="Y28" s="24">
        <v>7594.093883827165</v>
      </c>
      <c r="Z28" s="24">
        <v>7226.0101384899908</v>
      </c>
      <c r="AA28" s="24">
        <v>6895.0478465308497</v>
      </c>
      <c r="AB28" s="24">
        <v>6579.2441287375987</v>
      </c>
      <c r="AC28" s="24">
        <v>6294.7001601604761</v>
      </c>
      <c r="AD28" s="24">
        <v>5989.600071731451</v>
      </c>
      <c r="AE28" s="24">
        <v>5715.2672724363047</v>
      </c>
    </row>
    <row r="29" spans="1:31" x14ac:dyDescent="0.35">
      <c r="A29" s="28" t="s">
        <v>130</v>
      </c>
      <c r="B29" s="28" t="s">
        <v>73</v>
      </c>
      <c r="C29" s="24">
        <v>0</v>
      </c>
      <c r="D29" s="24">
        <v>0</v>
      </c>
      <c r="E29" s="24">
        <v>4.1181959823143201E-4</v>
      </c>
      <c r="F29" s="24">
        <v>4.7696036933014596E-4</v>
      </c>
      <c r="G29" s="24">
        <v>4.55114856049863E-4</v>
      </c>
      <c r="H29" s="24">
        <v>4.3561005671337099E-4</v>
      </c>
      <c r="I29" s="24">
        <v>4.5221266617101897E-4</v>
      </c>
      <c r="J29" s="24">
        <v>4.8146090349505201E-4</v>
      </c>
      <c r="K29" s="24">
        <v>22893.97848948112</v>
      </c>
      <c r="L29" s="24">
        <v>21845.399325763156</v>
      </c>
      <c r="M29" s="24">
        <v>20900.613489436211</v>
      </c>
      <c r="N29" s="24">
        <v>19887.566414079763</v>
      </c>
      <c r="O29" s="24">
        <v>18976.685502062974</v>
      </c>
      <c r="P29" s="24">
        <v>18107.52432682053</v>
      </c>
      <c r="Q29" s="24">
        <v>17324.396840534282</v>
      </c>
      <c r="R29" s="24">
        <v>16484.68783308112</v>
      </c>
      <c r="S29" s="24">
        <v>15729.664482423892</v>
      </c>
      <c r="T29" s="24">
        <v>15009.221828398448</v>
      </c>
      <c r="U29" s="24">
        <v>14360.092431931525</v>
      </c>
      <c r="V29" s="24">
        <v>13664.062487124986</v>
      </c>
      <c r="W29" s="24">
        <v>13038.227563564833</v>
      </c>
      <c r="X29" s="24">
        <v>12441.056831786522</v>
      </c>
      <c r="Y29" s="24">
        <v>11902.996884647706</v>
      </c>
      <c r="Z29" s="24">
        <v>11326.061723272929</v>
      </c>
      <c r="AA29" s="24">
        <v>10807.310800347115</v>
      </c>
      <c r="AB29" s="24">
        <v>10312.31946187456</v>
      </c>
      <c r="AC29" s="24">
        <v>9866.3247092134843</v>
      </c>
      <c r="AD29" s="24">
        <v>9388.1065182349466</v>
      </c>
      <c r="AE29" s="24">
        <v>8958.1169031463087</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3.1999485959483941E-3</v>
      </c>
      <c r="D31" s="32">
        <v>19157.366512599652</v>
      </c>
      <c r="E31" s="32">
        <v>36664.048339619236</v>
      </c>
      <c r="F31" s="32">
        <v>24518.838650675447</v>
      </c>
      <c r="G31" s="32">
        <v>246320.8678783986</v>
      </c>
      <c r="H31" s="32">
        <v>-31075.349599672751</v>
      </c>
      <c r="I31" s="32">
        <v>-14757.224013482137</v>
      </c>
      <c r="J31" s="32">
        <v>-200.32420056108458</v>
      </c>
      <c r="K31" s="32">
        <v>82506.307928294336</v>
      </c>
      <c r="L31" s="32">
        <v>77544.344841589278</v>
      </c>
      <c r="M31" s="32">
        <v>74010.983256222913</v>
      </c>
      <c r="N31" s="32">
        <v>408376.83885209967</v>
      </c>
      <c r="O31" s="32">
        <v>111157.5476307467</v>
      </c>
      <c r="P31" s="32">
        <v>110829.1566506612</v>
      </c>
      <c r="Q31" s="32">
        <v>167643.01638779798</v>
      </c>
      <c r="R31" s="32">
        <v>159539.20544381815</v>
      </c>
      <c r="S31" s="32">
        <v>161675.22607707407</v>
      </c>
      <c r="T31" s="32">
        <v>161028.86807410253</v>
      </c>
      <c r="U31" s="32">
        <v>163499.8683147507</v>
      </c>
      <c r="V31" s="32">
        <v>155575.07242196484</v>
      </c>
      <c r="W31" s="32">
        <v>159600.83862433428</v>
      </c>
      <c r="X31" s="32">
        <v>171448.18884230341</v>
      </c>
      <c r="Y31" s="32">
        <v>164033.27196935358</v>
      </c>
      <c r="Z31" s="32">
        <v>160891.19511624752</v>
      </c>
      <c r="AA31" s="32">
        <v>158462.87075778365</v>
      </c>
      <c r="AB31" s="32">
        <v>157176.82693742105</v>
      </c>
      <c r="AC31" s="32">
        <v>163906.89713342479</v>
      </c>
      <c r="AD31" s="32">
        <v>163177.15616992943</v>
      </c>
      <c r="AE31" s="32">
        <v>161097.18109834922</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-75880.969473032572</v>
      </c>
      <c r="G34" s="24">
        <v>-72405.401541753687</v>
      </c>
      <c r="H34" s="24">
        <v>245520.69040333122</v>
      </c>
      <c r="I34" s="24">
        <v>50368.907379814475</v>
      </c>
      <c r="J34" s="24">
        <v>-69138.031143441622</v>
      </c>
      <c r="K34" s="24">
        <v>-65971.403736561246</v>
      </c>
      <c r="L34" s="24">
        <v>-62949.812700664632</v>
      </c>
      <c r="M34" s="24">
        <v>323209.26767861942</v>
      </c>
      <c r="N34" s="24">
        <v>103552.25529241923</v>
      </c>
      <c r="O34" s="24">
        <v>246525.5120098372</v>
      </c>
      <c r="P34" s="24">
        <v>-52178.732669694778</v>
      </c>
      <c r="Q34" s="24">
        <v>-7088.8367728121038</v>
      </c>
      <c r="R34" s="24">
        <v>-537.43475600971772</v>
      </c>
      <c r="S34" s="24">
        <v>-2.3638608803714403E-4</v>
      </c>
      <c r="T34" s="24">
        <v>-2.2555924422045114E-4</v>
      </c>
      <c r="U34" s="24">
        <v>-2.1580409265552566E-4</v>
      </c>
      <c r="V34" s="24">
        <v>-2.053441244198026E-4</v>
      </c>
      <c r="W34" s="24">
        <v>239835.44182784797</v>
      </c>
      <c r="X34" s="24">
        <v>-1.96532656427811E-6</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3.3968255976572998E-5</v>
      </c>
      <c r="D36" s="24">
        <v>3.3493086735853999E-5</v>
      </c>
      <c r="E36" s="24">
        <v>3.4092251322515701E-5</v>
      </c>
      <c r="F36" s="24">
        <v>3.9561470057962304E-5</v>
      </c>
      <c r="G36" s="24">
        <v>3.7749494315087798E-5</v>
      </c>
      <c r="H36" s="24">
        <v>3.6020509828300498E-5</v>
      </c>
      <c r="I36" s="24">
        <v>3.4462668410470801E-5</v>
      </c>
      <c r="J36" s="24">
        <v>3.8197498726147003E-5</v>
      </c>
      <c r="K36" s="24">
        <v>3.64479949531868E-5</v>
      </c>
      <c r="L36" s="24">
        <v>3.4778621124690802E-5</v>
      </c>
      <c r="M36" s="24">
        <v>3.7123407714274299E-5</v>
      </c>
      <c r="N36" s="24">
        <v>5.0223571999593798E-5</v>
      </c>
      <c r="O36" s="24">
        <v>4.7923255705723998E-5</v>
      </c>
      <c r="P36" s="24">
        <v>4.5728297410920402E-5</v>
      </c>
      <c r="Q36" s="24">
        <v>4.3750606478362003E-5</v>
      </c>
      <c r="R36" s="24">
        <v>4.3266043128674103E-5</v>
      </c>
      <c r="S36" s="24">
        <v>7.462614525017811E-5</v>
      </c>
      <c r="T36" s="24">
        <v>7.12081538363242E-5</v>
      </c>
      <c r="U36" s="24">
        <v>9.3962589016779801E-5</v>
      </c>
      <c r="V36" s="24">
        <v>8.9408246768828592E-5</v>
      </c>
      <c r="W36" s="24">
        <v>8.5313212531710995E-5</v>
      </c>
      <c r="X36" s="24">
        <v>9.7865990468145895E-5</v>
      </c>
      <c r="Y36" s="24">
        <v>9.3633410361008997E-5</v>
      </c>
      <c r="Z36" s="24">
        <v>8.9095023316876506E-5</v>
      </c>
      <c r="AA36" s="24">
        <v>8.5014335192181096E-5</v>
      </c>
      <c r="AB36" s="24">
        <v>8.7699576733580193E-5</v>
      </c>
      <c r="AC36" s="24">
        <v>8.3906681141237508E-5</v>
      </c>
      <c r="AD36" s="24">
        <v>7.983974613225569E-5</v>
      </c>
      <c r="AE36" s="24">
        <v>7.6182963836326096E-5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1.2573912768690519E-4</v>
      </c>
      <c r="D38" s="24">
        <v>1.245091340970236E-4</v>
      </c>
      <c r="E38" s="24">
        <v>1.1912427178055381E-4</v>
      </c>
      <c r="F38" s="24">
        <v>1.1335034931413779E-4</v>
      </c>
      <c r="G38" s="24">
        <v>1.0815873021852141E-4</v>
      </c>
      <c r="H38" s="24">
        <v>1.0320489520559261E-4</v>
      </c>
      <c r="I38" s="24">
        <v>9.8741414232102391E-5</v>
      </c>
      <c r="J38" s="24">
        <v>9.9670768598321692E-5</v>
      </c>
      <c r="K38" s="24">
        <v>9.7338015582832586E-5</v>
      </c>
      <c r="L38" s="24">
        <v>9.7959613776427295E-5</v>
      </c>
      <c r="M38" s="24">
        <v>9.97091806284925E-5</v>
      </c>
      <c r="N38" s="24">
        <v>1.2447185638799711E-4</v>
      </c>
      <c r="O38" s="24">
        <v>1.1877085528477301E-4</v>
      </c>
      <c r="P38" s="24">
        <v>1.133309687380607E-4</v>
      </c>
      <c r="Q38" s="24">
        <v>1.084295479124123E-4</v>
      </c>
      <c r="R38" s="24">
        <v>1.072573145004476E-4</v>
      </c>
      <c r="S38" s="24">
        <v>1.5233801095023499E-4</v>
      </c>
      <c r="T38" s="24">
        <v>1.453606974137269E-4</v>
      </c>
      <c r="U38" s="24">
        <v>1143.4428993546189</v>
      </c>
      <c r="V38" s="24">
        <v>1088.0205194570121</v>
      </c>
      <c r="W38" s="24">
        <v>1038.1875181525306</v>
      </c>
      <c r="X38" s="24">
        <v>1247.3719266196213</v>
      </c>
      <c r="Y38" s="24">
        <v>1193.4246710147238</v>
      </c>
      <c r="Z38" s="24">
        <v>1135.5796876460881</v>
      </c>
      <c r="AA38" s="24">
        <v>2589.2424798105571</v>
      </c>
      <c r="AB38" s="24">
        <v>7326.4745694485637</v>
      </c>
      <c r="AC38" s="24">
        <v>7009.6138257953753</v>
      </c>
      <c r="AD38" s="24">
        <v>6941.8164083686006</v>
      </c>
      <c r="AE38" s="24">
        <v>6623.8706160352149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15317.679248300281</v>
      </c>
      <c r="D40" s="24">
        <v>14616.106318596128</v>
      </c>
      <c r="E40" s="24">
        <v>13983.978346885056</v>
      </c>
      <c r="F40" s="24">
        <v>13306.181649926792</v>
      </c>
      <c r="G40" s="24">
        <v>14131.834228522424</v>
      </c>
      <c r="H40" s="24">
        <v>13484.574654275686</v>
      </c>
      <c r="I40" s="24">
        <v>24518.373923844596</v>
      </c>
      <c r="J40" s="24">
        <v>36018.16743155838</v>
      </c>
      <c r="K40" s="24">
        <v>46964.047132440399</v>
      </c>
      <c r="L40" s="24">
        <v>44813.02205509835</v>
      </c>
      <c r="M40" s="24">
        <v>42874.915629421084</v>
      </c>
      <c r="N40" s="24">
        <v>53962.494992951673</v>
      </c>
      <c r="O40" s="24">
        <v>54095.74253697056</v>
      </c>
      <c r="P40" s="24">
        <v>51618.074963813131</v>
      </c>
      <c r="Q40" s="24">
        <v>49385.658677379739</v>
      </c>
      <c r="R40" s="24">
        <v>55322.220599513908</v>
      </c>
      <c r="S40" s="24">
        <v>67082.423405486974</v>
      </c>
      <c r="T40" s="24">
        <v>64009.945972118432</v>
      </c>
      <c r="U40" s="24">
        <v>61241.59689922283</v>
      </c>
      <c r="V40" s="24">
        <v>58273.23263127332</v>
      </c>
      <c r="W40" s="24">
        <v>60080.206964767174</v>
      </c>
      <c r="X40" s="24">
        <v>70717.927111518118</v>
      </c>
      <c r="Y40" s="24">
        <v>67659.466430989458</v>
      </c>
      <c r="Z40" s="24">
        <v>67261.780790903751</v>
      </c>
      <c r="AA40" s="24">
        <v>70688.603795557487</v>
      </c>
      <c r="AB40" s="24">
        <v>71260.101753574228</v>
      </c>
      <c r="AC40" s="24">
        <v>68178.192627922283</v>
      </c>
      <c r="AD40" s="24">
        <v>64873.613365862497</v>
      </c>
      <c r="AE40" s="24">
        <v>73903.170965950718</v>
      </c>
    </row>
    <row r="41" spans="1:31" x14ac:dyDescent="0.35">
      <c r="A41" s="28" t="s">
        <v>131</v>
      </c>
      <c r="B41" s="28" t="s">
        <v>68</v>
      </c>
      <c r="C41" s="24">
        <v>2.7892479987573965E-4</v>
      </c>
      <c r="D41" s="24">
        <v>4.5726289758521075E-4</v>
      </c>
      <c r="E41" s="24">
        <v>4.9766615456400386E-4</v>
      </c>
      <c r="F41" s="24">
        <v>8.624069165571555E-4</v>
      </c>
      <c r="G41" s="24">
        <v>8.6001596287428931E-4</v>
      </c>
      <c r="H41" s="24">
        <v>8.8099400198184987E-4</v>
      </c>
      <c r="I41" s="24">
        <v>1.0928691020251759E-3</v>
      </c>
      <c r="J41" s="24">
        <v>1.0474941908894895E-3</v>
      </c>
      <c r="K41" s="24">
        <v>1.7658819363012815E-3</v>
      </c>
      <c r="L41" s="24">
        <v>1.6850018469448896E-3</v>
      </c>
      <c r="M41" s="24">
        <v>1.6121276516932793E-3</v>
      </c>
      <c r="N41" s="24">
        <v>1.5384763860653036E-3</v>
      </c>
      <c r="O41" s="24">
        <v>1.5144537337936739E-3</v>
      </c>
      <c r="P41" s="24">
        <v>1.4450894400674969E-3</v>
      </c>
      <c r="Q41" s="24">
        <v>1.3825911524825525E-3</v>
      </c>
      <c r="R41" s="24">
        <v>1.3155773189634453E-3</v>
      </c>
      <c r="S41" s="24">
        <v>11443.965798682133</v>
      </c>
      <c r="T41" s="24">
        <v>10919.814698830882</v>
      </c>
      <c r="U41" s="24">
        <v>10447.546562687336</v>
      </c>
      <c r="V41" s="24">
        <v>13611.748606427675</v>
      </c>
      <c r="W41" s="24">
        <v>17283.709476586289</v>
      </c>
      <c r="X41" s="24">
        <v>31179.036689673416</v>
      </c>
      <c r="Y41" s="24">
        <v>29830.582852372027</v>
      </c>
      <c r="Z41" s="24">
        <v>28384.702263695643</v>
      </c>
      <c r="AA41" s="24">
        <v>27084.639564779565</v>
      </c>
      <c r="AB41" s="24">
        <v>35545.522379182039</v>
      </c>
      <c r="AC41" s="24">
        <v>34008.223567408117</v>
      </c>
      <c r="AD41" s="24">
        <v>32359.853818049029</v>
      </c>
      <c r="AE41" s="24">
        <v>33315.980350284037</v>
      </c>
    </row>
    <row r="42" spans="1:31" x14ac:dyDescent="0.35">
      <c r="A42" s="28" t="s">
        <v>131</v>
      </c>
      <c r="B42" s="28" t="s">
        <v>36</v>
      </c>
      <c r="C42" s="24">
        <v>1.27933439466933E-4</v>
      </c>
      <c r="D42" s="24">
        <v>1.74044534616701E-4</v>
      </c>
      <c r="E42" s="24">
        <v>1.6651732898121199E-4</v>
      </c>
      <c r="F42" s="24">
        <v>2.1579483191263801E-4</v>
      </c>
      <c r="G42" s="24">
        <v>2.80733122658989E-4</v>
      </c>
      <c r="H42" s="24">
        <v>2.6787511693437298E-4</v>
      </c>
      <c r="I42" s="24">
        <v>4.2778824932205499E-4</v>
      </c>
      <c r="J42" s="24">
        <v>5.9211902620037607E-4</v>
      </c>
      <c r="K42" s="24">
        <v>5.7338921739911292E-4</v>
      </c>
      <c r="L42" s="24">
        <v>5.5556736109597905E-4</v>
      </c>
      <c r="M42" s="24">
        <v>5.8044128666369897E-4</v>
      </c>
      <c r="N42" s="24">
        <v>1.69669253003411E-3</v>
      </c>
      <c r="O42" s="24">
        <v>962.61098538696194</v>
      </c>
      <c r="P42" s="24">
        <v>918.52193347491493</v>
      </c>
      <c r="Q42" s="24">
        <v>878.79702840773791</v>
      </c>
      <c r="R42" s="24">
        <v>836.20196623410902</v>
      </c>
      <c r="S42" s="24">
        <v>13950.389582195499</v>
      </c>
      <c r="T42" s="24">
        <v>13311.440436607299</v>
      </c>
      <c r="U42" s="24">
        <v>12735.737502214</v>
      </c>
      <c r="V42" s="24">
        <v>12118.439618321201</v>
      </c>
      <c r="W42" s="24">
        <v>11563.3965811913</v>
      </c>
      <c r="X42" s="24">
        <v>11033.775378832699</v>
      </c>
      <c r="Y42" s="24">
        <v>10556.5785717329</v>
      </c>
      <c r="Z42" s="24">
        <v>10044.903961825199</v>
      </c>
      <c r="AA42" s="24">
        <v>9584.8320242187201</v>
      </c>
      <c r="AB42" s="24">
        <v>16909.241217226801</v>
      </c>
      <c r="AC42" s="24">
        <v>16177.937957154101</v>
      </c>
      <c r="AD42" s="24">
        <v>15393.7975143767</v>
      </c>
      <c r="AE42" s="24">
        <v>14688.738084258699</v>
      </c>
    </row>
    <row r="43" spans="1:31" x14ac:dyDescent="0.35">
      <c r="A43" s="28" t="s">
        <v>131</v>
      </c>
      <c r="B43" s="28" t="s">
        <v>73</v>
      </c>
      <c r="C43" s="24">
        <v>0</v>
      </c>
      <c r="D43" s="24">
        <v>0</v>
      </c>
      <c r="E43" s="24">
        <v>1.7968521669573401E-4</v>
      </c>
      <c r="F43" s="24">
        <v>2.1475003372347899E-4</v>
      </c>
      <c r="G43" s="24">
        <v>2.0910968923155E-4</v>
      </c>
      <c r="H43" s="24">
        <v>2.1058611598167201E-4</v>
      </c>
      <c r="I43" s="24">
        <v>2.1832542039273899E-4</v>
      </c>
      <c r="J43" s="24">
        <v>2.4977758513272598E-4</v>
      </c>
      <c r="K43" s="24">
        <v>2.38337390298935E-4</v>
      </c>
      <c r="L43" s="24">
        <v>2.3679363715564501E-4</v>
      </c>
      <c r="M43" s="24">
        <v>2.35820620069985E-4</v>
      </c>
      <c r="N43" s="24">
        <v>5.2223099250844993E-4</v>
      </c>
      <c r="O43" s="24">
        <v>9.5034809436176499E-4</v>
      </c>
      <c r="P43" s="24">
        <v>9.0682070036585008E-4</v>
      </c>
      <c r="Q43" s="24">
        <v>8.6901172261451699E-4</v>
      </c>
      <c r="R43" s="24">
        <v>8.2777052377698004E-4</v>
      </c>
      <c r="S43" s="24">
        <v>3157.43385653631</v>
      </c>
      <c r="T43" s="24">
        <v>3012.8185641977698</v>
      </c>
      <c r="U43" s="24">
        <v>2882.5179787406</v>
      </c>
      <c r="V43" s="24">
        <v>2742.8030821160301</v>
      </c>
      <c r="W43" s="24">
        <v>2650.0219167475002</v>
      </c>
      <c r="X43" s="24">
        <v>9479.453001938291</v>
      </c>
      <c r="Y43" s="24">
        <v>9069.4786685604104</v>
      </c>
      <c r="Z43" s="24">
        <v>8629.8833988977294</v>
      </c>
      <c r="AA43" s="24">
        <v>8234.6215610851395</v>
      </c>
      <c r="AB43" s="24">
        <v>8900.1611216847796</v>
      </c>
      <c r="AC43" s="24">
        <v>8515.2404282573916</v>
      </c>
      <c r="AD43" s="24">
        <v>8102.5089396970998</v>
      </c>
      <c r="AE43" s="24">
        <v>13147.827337009399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15317.679686932464</v>
      </c>
      <c r="D45" s="32">
        <v>14616.106933861247</v>
      </c>
      <c r="E45" s="32">
        <v>13983.978997767734</v>
      </c>
      <c r="F45" s="32">
        <v>-62574.786807787037</v>
      </c>
      <c r="G45" s="32">
        <v>-58273.56630730709</v>
      </c>
      <c r="H45" s="32">
        <v>259005.26607782629</v>
      </c>
      <c r="I45" s="32">
        <v>74887.282529732256</v>
      </c>
      <c r="J45" s="32">
        <v>-33119.862526520788</v>
      </c>
      <c r="K45" s="32">
        <v>-19007.354704452908</v>
      </c>
      <c r="L45" s="32">
        <v>-18136.7888278262</v>
      </c>
      <c r="M45" s="32">
        <v>366084.18505700072</v>
      </c>
      <c r="N45" s="32">
        <v>157514.75199854272</v>
      </c>
      <c r="O45" s="32">
        <v>300621.25622795563</v>
      </c>
      <c r="P45" s="32">
        <v>-560.65610173294181</v>
      </c>
      <c r="Q45" s="32">
        <v>42296.823439338943</v>
      </c>
      <c r="R45" s="32">
        <v>54784.787309604864</v>
      </c>
      <c r="S45" s="32">
        <v>78526.389194747171</v>
      </c>
      <c r="T45" s="32">
        <v>74929.760661958921</v>
      </c>
      <c r="U45" s="32">
        <v>72832.586239423283</v>
      </c>
      <c r="V45" s="32">
        <v>72973.00164122213</v>
      </c>
      <c r="W45" s="32">
        <v>318237.54587266722</v>
      </c>
      <c r="X45" s="32">
        <v>103144.33582371182</v>
      </c>
      <c r="Y45" s="32">
        <v>98683.474048009622</v>
      </c>
      <c r="Z45" s="32">
        <v>96782.062831340503</v>
      </c>
      <c r="AA45" s="32">
        <v>100362.48592516195</v>
      </c>
      <c r="AB45" s="32">
        <v>114132.09878990441</v>
      </c>
      <c r="AC45" s="32">
        <v>109196.03010503245</v>
      </c>
      <c r="AD45" s="32">
        <v>104175.28367211987</v>
      </c>
      <c r="AE45" s="32">
        <v>113843.02200845293</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-153211.11437182553</v>
      </c>
      <c r="G49" s="24">
        <v>-157781.11391270839</v>
      </c>
      <c r="H49" s="24">
        <v>-159866.84123163336</v>
      </c>
      <c r="I49" s="24">
        <v>151885.10158695345</v>
      </c>
      <c r="J49" s="24">
        <v>434833.57684872259</v>
      </c>
      <c r="K49" s="24">
        <v>-105352.16407559454</v>
      </c>
      <c r="L49" s="24">
        <v>-68541.055210202481</v>
      </c>
      <c r="M49" s="24">
        <v>-32788.373868497991</v>
      </c>
      <c r="N49" s="24">
        <v>-6.5415284595747884E-3</v>
      </c>
      <c r="O49" s="24">
        <v>-6.2419164665748639E-3</v>
      </c>
      <c r="P49" s="24">
        <v>-5.9560271603910538E-3</v>
      </c>
      <c r="Q49" s="24">
        <v>-5.698436531041174E-3</v>
      </c>
      <c r="R49" s="24">
        <v>-5.4222347946676214E-3</v>
      </c>
      <c r="S49" s="24">
        <v>190672.81332285286</v>
      </c>
      <c r="T49" s="24">
        <v>363063.54638128681</v>
      </c>
      <c r="U49" s="24">
        <v>-4.7234008114098985E-3</v>
      </c>
      <c r="V49" s="24">
        <v>-4.494458802739092E-3</v>
      </c>
      <c r="W49" s="24">
        <v>-4.2886057260970913E-3</v>
      </c>
      <c r="X49" s="24">
        <v>-4.0921810347229982E-3</v>
      </c>
      <c r="Y49" s="24">
        <v>-3.9151993891123086E-3</v>
      </c>
      <c r="Z49" s="24">
        <v>-3.7254306931496792E-3</v>
      </c>
      <c r="AA49" s="24">
        <v>-3.5548002783077313E-3</v>
      </c>
      <c r="AB49" s="24">
        <v>-3.3919849970348108E-3</v>
      </c>
      <c r="AC49" s="24">
        <v>-2.6191139053894129E-3</v>
      </c>
      <c r="AD49" s="24">
        <v>0</v>
      </c>
      <c r="AE49" s="24">
        <v>0</v>
      </c>
    </row>
    <row r="50" spans="1:31" x14ac:dyDescent="0.35">
      <c r="A50" s="28" t="s">
        <v>132</v>
      </c>
      <c r="B50" s="28" t="s">
        <v>20</v>
      </c>
      <c r="C50" s="24">
        <v>2.8151816623977199E-5</v>
      </c>
      <c r="D50" s="24">
        <v>2.6862420432031801E-5</v>
      </c>
      <c r="E50" s="24">
        <v>2.6846413911071399E-5</v>
      </c>
      <c r="F50" s="24">
        <v>3.0734850686159001E-5</v>
      </c>
      <c r="G50" s="24">
        <v>2.9327147589620998E-5</v>
      </c>
      <c r="H50" s="24">
        <v>2.7983919444604199E-5</v>
      </c>
      <c r="I50" s="24">
        <v>2.8221525615577399E-5</v>
      </c>
      <c r="J50" s="24">
        <v>2.9511489684327801E-5</v>
      </c>
      <c r="K50" s="24">
        <v>2.8159818389865102E-5</v>
      </c>
      <c r="L50" s="24">
        <v>2.6870055704822498E-5</v>
      </c>
      <c r="M50" s="24">
        <v>2.6947711682275101E-5</v>
      </c>
      <c r="N50" s="24">
        <v>4.27687359255179E-5</v>
      </c>
      <c r="O50" s="24">
        <v>4.08098625081018E-5</v>
      </c>
      <c r="P50" s="24">
        <v>3.8940708484594E-5</v>
      </c>
      <c r="Q50" s="24">
        <v>3.7256572174305898E-5</v>
      </c>
      <c r="R50" s="24">
        <v>3.5450755812253801E-5</v>
      </c>
      <c r="S50" s="24">
        <v>5.0914236304431102E-5</v>
      </c>
      <c r="T50" s="24">
        <v>4.8582286530688001E-5</v>
      </c>
      <c r="U50" s="24">
        <v>5.5150494851534999E-5</v>
      </c>
      <c r="V50" s="24">
        <v>5.2477364711912098E-5</v>
      </c>
      <c r="W50" s="24">
        <v>5.4556185448635497E-5</v>
      </c>
      <c r="X50" s="24">
        <v>5.2057428842476504E-5</v>
      </c>
      <c r="Y50" s="24">
        <v>5.0859636493965703E-5</v>
      </c>
      <c r="Z50" s="24">
        <v>5.0593297358087801E-5</v>
      </c>
      <c r="AA50" s="24">
        <v>4.8276047078192198E-5</v>
      </c>
      <c r="AB50" s="24">
        <v>4.6064930399782897E-5</v>
      </c>
      <c r="AC50" s="24">
        <v>4.73287007405923E-5</v>
      </c>
      <c r="AD50" s="24">
        <v>1.31962971298829E-4</v>
      </c>
      <c r="AE50" s="24">
        <v>1.2591886569302698E-4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1.206724124235818E-4</v>
      </c>
      <c r="D52" s="24">
        <v>1.1771080886844801E-4</v>
      </c>
      <c r="E52" s="24">
        <v>1.126199655057197E-4</v>
      </c>
      <c r="F52" s="24">
        <v>1.071613050725349E-4</v>
      </c>
      <c r="G52" s="24">
        <v>1.022531536544575E-4</v>
      </c>
      <c r="H52" s="24">
        <v>9.75698030665537E-5</v>
      </c>
      <c r="I52" s="24">
        <v>9.3350032689313298E-5</v>
      </c>
      <c r="J52" s="24">
        <v>9.1943458938070595E-5</v>
      </c>
      <c r="K52" s="24">
        <v>9.103087356189101E-5</v>
      </c>
      <c r="L52" s="24">
        <v>9.0950911405108192E-5</v>
      </c>
      <c r="M52" s="24">
        <v>9.1701402248754293E-5</v>
      </c>
      <c r="N52" s="24">
        <v>1.378591057841743E-4</v>
      </c>
      <c r="O52" s="24">
        <v>1.315449482149708E-4</v>
      </c>
      <c r="P52" s="24">
        <v>1.2551998870477079E-4</v>
      </c>
      <c r="Q52" s="24">
        <v>1.2009140820710751E-4</v>
      </c>
      <c r="R52" s="24">
        <v>1.1427060888966959E-4</v>
      </c>
      <c r="S52" s="24">
        <v>1.6208273775671631E-4</v>
      </c>
      <c r="T52" s="24">
        <v>1.546591008513239E-4</v>
      </c>
      <c r="U52" s="24">
        <v>2.30078982367492E-4</v>
      </c>
      <c r="V52" s="24">
        <v>2.189271139406353E-4</v>
      </c>
      <c r="W52" s="24">
        <v>2.9886305946508153E-4</v>
      </c>
      <c r="X52" s="24">
        <v>2.851746749485664E-4</v>
      </c>
      <c r="Y52" s="24">
        <v>2.7318820438154728E-4</v>
      </c>
      <c r="Z52" s="24">
        <v>4.611584250923814E-3</v>
      </c>
      <c r="AA52" s="24">
        <v>4.4003666498929747E-3</v>
      </c>
      <c r="AB52" s="24">
        <v>4.1988231375392109E-3</v>
      </c>
      <c r="AC52" s="24">
        <v>4.0172293560802761E-3</v>
      </c>
      <c r="AD52" s="24">
        <v>2234.069815563792</v>
      </c>
      <c r="AE52" s="24">
        <v>2131.7460144146858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1.6415102092093479E-3</v>
      </c>
      <c r="D54" s="24">
        <v>1.5973483618887559E-3</v>
      </c>
      <c r="E54" s="24">
        <v>1.5833289041381181E-3</v>
      </c>
      <c r="F54" s="24">
        <v>2.0703979690896721E-3</v>
      </c>
      <c r="G54" s="24">
        <v>1.9755705804059167E-3</v>
      </c>
      <c r="H54" s="24">
        <v>1.8850864309345372E-3</v>
      </c>
      <c r="I54" s="24">
        <v>1.937124188389041E-3</v>
      </c>
      <c r="J54" s="24">
        <v>2.2114194579293091E-3</v>
      </c>
      <c r="K54" s="24">
        <v>2.1289014629533088E-3</v>
      </c>
      <c r="L54" s="24">
        <v>2.0659748277788359E-3</v>
      </c>
      <c r="M54" s="24">
        <v>2.466005937050889E-3</v>
      </c>
      <c r="N54" s="24">
        <v>9795.1570768348665</v>
      </c>
      <c r="O54" s="24">
        <v>9346.5253473638568</v>
      </c>
      <c r="P54" s="24">
        <v>16562.811887267115</v>
      </c>
      <c r="Q54" s="24">
        <v>15846.491274873548</v>
      </c>
      <c r="R54" s="24">
        <v>20216.135414516073</v>
      </c>
      <c r="S54" s="24">
        <v>42745.565989134157</v>
      </c>
      <c r="T54" s="24">
        <v>41176.292546709177</v>
      </c>
      <c r="U54" s="24">
        <v>39395.470374337732</v>
      </c>
      <c r="V54" s="24">
        <v>37485.982624498218</v>
      </c>
      <c r="W54" s="24">
        <v>35769.086264650832</v>
      </c>
      <c r="X54" s="24">
        <v>40991.76589876286</v>
      </c>
      <c r="Y54" s="24">
        <v>46585.874936858258</v>
      </c>
      <c r="Z54" s="24">
        <v>44327.86969665769</v>
      </c>
      <c r="AA54" s="24">
        <v>46213.976223812562</v>
      </c>
      <c r="AB54" s="24">
        <v>54410.27426487601</v>
      </c>
      <c r="AC54" s="24">
        <v>59351.049572899778</v>
      </c>
      <c r="AD54" s="24">
        <v>62947.036136227995</v>
      </c>
      <c r="AE54" s="24">
        <v>61598.191703018791</v>
      </c>
    </row>
    <row r="55" spans="1:31" x14ac:dyDescent="0.35">
      <c r="A55" s="28" t="s">
        <v>132</v>
      </c>
      <c r="B55" s="28" t="s">
        <v>68</v>
      </c>
      <c r="C55" s="24">
        <v>8.2376380505033296E-5</v>
      </c>
      <c r="D55" s="24">
        <v>9.9861993823938209E-5</v>
      </c>
      <c r="E55" s="24">
        <v>1.0409203709624801E-4</v>
      </c>
      <c r="F55" s="24">
        <v>2.852509800387379E-4</v>
      </c>
      <c r="G55" s="24">
        <v>2.7218604954692087E-4</v>
      </c>
      <c r="H55" s="24">
        <v>2.6663401067697327E-4</v>
      </c>
      <c r="I55" s="24">
        <v>3.1947022149152898E-4</v>
      </c>
      <c r="J55" s="24">
        <v>3.5539391446559799E-4</v>
      </c>
      <c r="K55" s="24">
        <v>3.4312644552478598E-4</v>
      </c>
      <c r="L55" s="24">
        <v>3.63340187020671E-4</v>
      </c>
      <c r="M55" s="24">
        <v>3.5775584452762998E-4</v>
      </c>
      <c r="N55" s="24">
        <v>8.4532586581416598E-4</v>
      </c>
      <c r="O55" s="24">
        <v>8.4246589660702997E-4</v>
      </c>
      <c r="P55" s="24">
        <v>8.0795769073893696E-4</v>
      </c>
      <c r="Q55" s="24">
        <v>7.7301454416808606E-4</v>
      </c>
      <c r="R55" s="24">
        <v>7.3921564103974699E-4</v>
      </c>
      <c r="S55" s="24">
        <v>3.1562699396316782E-3</v>
      </c>
      <c r="T55" s="24">
        <v>4.6683407487314614E-3</v>
      </c>
      <c r="U55" s="24">
        <v>3952.7684090962834</v>
      </c>
      <c r="V55" s="24">
        <v>10617.886063796837</v>
      </c>
      <c r="W55" s="24">
        <v>12212.926597326357</v>
      </c>
      <c r="X55" s="24">
        <v>11653.555926410178</v>
      </c>
      <c r="Y55" s="24">
        <v>11149.554397188966</v>
      </c>
      <c r="Z55" s="24">
        <v>10609.138395796306</v>
      </c>
      <c r="AA55" s="24">
        <v>10123.223657598499</v>
      </c>
      <c r="AB55" s="24">
        <v>11735.950748082611</v>
      </c>
      <c r="AC55" s="24">
        <v>11228.386200008283</v>
      </c>
      <c r="AD55" s="24">
        <v>10684.163975360156</v>
      </c>
      <c r="AE55" s="24">
        <v>11933.108224864189</v>
      </c>
    </row>
    <row r="56" spans="1:31" x14ac:dyDescent="0.35">
      <c r="A56" s="28" t="s">
        <v>132</v>
      </c>
      <c r="B56" s="28" t="s">
        <v>36</v>
      </c>
      <c r="C56" s="24">
        <v>1.1723107676843401E-4</v>
      </c>
      <c r="D56" s="24">
        <v>1.77025719712576E-4</v>
      </c>
      <c r="E56" s="24">
        <v>1.6936958159837601E-4</v>
      </c>
      <c r="F56" s="24">
        <v>1.9993641478451598E-4</v>
      </c>
      <c r="G56" s="24">
        <v>3.0140014441656297E-4</v>
      </c>
      <c r="H56" s="24">
        <v>3.0816659028174299E-4</v>
      </c>
      <c r="I56" s="24">
        <v>3.5516817413707401E-4</v>
      </c>
      <c r="J56" s="24">
        <v>4.2095167276129505E-4</v>
      </c>
      <c r="K56" s="24">
        <v>4.5318733668493299E-4</v>
      </c>
      <c r="L56" s="24">
        <v>4.5422073653199303E-4</v>
      </c>
      <c r="M56" s="24">
        <v>4.86228740283862E-4</v>
      </c>
      <c r="N56" s="24">
        <v>1.5324080436000601E-3</v>
      </c>
      <c r="O56" s="24">
        <v>1.46378001459687E-3</v>
      </c>
      <c r="P56" s="24">
        <v>1.39673665459361E-3</v>
      </c>
      <c r="Q56" s="24">
        <v>1.34005250866922E-3</v>
      </c>
      <c r="R56" s="24">
        <v>1.27619182517705E-3</v>
      </c>
      <c r="S56" s="24">
        <v>4.23927841284495E-3</v>
      </c>
      <c r="T56" s="24">
        <v>4.0474198573035493E-3</v>
      </c>
      <c r="U56" s="24">
        <v>1274.48417860053</v>
      </c>
      <c r="V56" s="24">
        <v>1212.7102627193001</v>
      </c>
      <c r="W56" s="24">
        <v>3904.1875393284299</v>
      </c>
      <c r="X56" s="24">
        <v>3725.3697906962898</v>
      </c>
      <c r="Y56" s="24">
        <v>3564.2522666983896</v>
      </c>
      <c r="Z56" s="24">
        <v>3391.49389029637</v>
      </c>
      <c r="AA56" s="24">
        <v>3236.1582939980599</v>
      </c>
      <c r="AB56" s="24">
        <v>3087.9373036014599</v>
      </c>
      <c r="AC56" s="24">
        <v>2954.3879310879302</v>
      </c>
      <c r="AD56" s="24">
        <v>2811.1895275674001</v>
      </c>
      <c r="AE56" s="24">
        <v>2682.4327571271201</v>
      </c>
    </row>
    <row r="57" spans="1:31" x14ac:dyDescent="0.35">
      <c r="A57" s="28" t="s">
        <v>132</v>
      </c>
      <c r="B57" s="28" t="s">
        <v>73</v>
      </c>
      <c r="C57" s="24">
        <v>0</v>
      </c>
      <c r="D57" s="24">
        <v>0</v>
      </c>
      <c r="E57" s="24">
        <v>1.9876283405921599E-4</v>
      </c>
      <c r="F57" s="24">
        <v>2.4653607873490596E-4</v>
      </c>
      <c r="G57" s="24">
        <v>2.3524434984423202E-4</v>
      </c>
      <c r="H57" s="24">
        <v>2.3206699003562801E-4</v>
      </c>
      <c r="I57" s="24">
        <v>2.2502701845606701E-4</v>
      </c>
      <c r="J57" s="24">
        <v>2.3782415782330199E-4</v>
      </c>
      <c r="K57" s="24">
        <v>2.2840940426759401E-4</v>
      </c>
      <c r="L57" s="24">
        <v>2.2167381171511499E-4</v>
      </c>
      <c r="M57" s="24">
        <v>2.2822469917569698E-4</v>
      </c>
      <c r="N57" s="24">
        <v>6.213420435253399E-4</v>
      </c>
      <c r="O57" s="24">
        <v>5.9288362908203201E-4</v>
      </c>
      <c r="P57" s="24">
        <v>5.6572865347900001E-4</v>
      </c>
      <c r="Q57" s="24">
        <v>5.4225683769434799E-4</v>
      </c>
      <c r="R57" s="24">
        <v>5.1728932656759099E-4</v>
      </c>
      <c r="S57" s="24">
        <v>356.95091574065702</v>
      </c>
      <c r="T57" s="24">
        <v>340.60201989788101</v>
      </c>
      <c r="U57" s="24">
        <v>853.72875252797394</v>
      </c>
      <c r="V57" s="24">
        <v>812.34874196617</v>
      </c>
      <c r="W57" s="24">
        <v>3073.36272801004</v>
      </c>
      <c r="X57" s="24">
        <v>2932.5980239258197</v>
      </c>
      <c r="Y57" s="24">
        <v>2805.7668745252804</v>
      </c>
      <c r="Z57" s="24">
        <v>2800.0331919013402</v>
      </c>
      <c r="AA57" s="24">
        <v>2671.78739578873</v>
      </c>
      <c r="AB57" s="24">
        <v>2549.4154536778096</v>
      </c>
      <c r="AC57" s="24">
        <v>2439.1564666531699</v>
      </c>
      <c r="AD57" s="24">
        <v>4384.0480776464501</v>
      </c>
      <c r="AE57" s="24">
        <v>4183.2519808216302</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1.8727108187619403E-3</v>
      </c>
      <c r="D59" s="32">
        <v>1.8417835850131738E-3</v>
      </c>
      <c r="E59" s="32">
        <v>1.8268873206511572E-3</v>
      </c>
      <c r="F59" s="32">
        <v>-153211.11187828044</v>
      </c>
      <c r="G59" s="32">
        <v>-157781.11153337147</v>
      </c>
      <c r="H59" s="32">
        <v>-159866.83895435918</v>
      </c>
      <c r="I59" s="32">
        <v>151885.1039651194</v>
      </c>
      <c r="J59" s="32">
        <v>434833.57953699096</v>
      </c>
      <c r="K59" s="32">
        <v>-105352.16148437593</v>
      </c>
      <c r="L59" s="32">
        <v>-68541.052663066497</v>
      </c>
      <c r="M59" s="32">
        <v>-32788.370926087096</v>
      </c>
      <c r="N59" s="32">
        <v>9795.1515612601142</v>
      </c>
      <c r="O59" s="32">
        <v>9346.5201202680983</v>
      </c>
      <c r="P59" s="32">
        <v>16562.806903658344</v>
      </c>
      <c r="Q59" s="32">
        <v>15846.486506799542</v>
      </c>
      <c r="R59" s="32">
        <v>20216.130881218283</v>
      </c>
      <c r="S59" s="32">
        <v>233418.38268125392</v>
      </c>
      <c r="T59" s="32">
        <v>404239.84379957808</v>
      </c>
      <c r="U59" s="32">
        <v>43348.234345262681</v>
      </c>
      <c r="V59" s="32">
        <v>48103.864465240731</v>
      </c>
      <c r="W59" s="32">
        <v>47982.008926790702</v>
      </c>
      <c r="X59" s="32">
        <v>52645.318070224108</v>
      </c>
      <c r="Y59" s="32">
        <v>57735.42574289567</v>
      </c>
      <c r="Z59" s="32">
        <v>54937.009029200846</v>
      </c>
      <c r="AA59" s="32">
        <v>56337.200775253485</v>
      </c>
      <c r="AB59" s="32">
        <v>66146.225865861692</v>
      </c>
      <c r="AC59" s="32">
        <v>70579.437218352206</v>
      </c>
      <c r="AD59" s="32">
        <v>75865.270059114904</v>
      </c>
      <c r="AE59" s="32">
        <v>75663.046068216529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2.7691384218925999E-5</v>
      </c>
      <c r="D64" s="24">
        <v>2.6423076534257099E-5</v>
      </c>
      <c r="E64" s="24">
        <v>3.30493447231267E-5</v>
      </c>
      <c r="F64" s="24">
        <v>3.1447451581242797E-5</v>
      </c>
      <c r="G64" s="24">
        <v>3.0007110275498903E-5</v>
      </c>
      <c r="H64" s="24">
        <v>2.8632738801099603E-5</v>
      </c>
      <c r="I64" s="24">
        <v>2.7394409121068101E-5</v>
      </c>
      <c r="J64" s="24">
        <v>2.9902687460598399E-5</v>
      </c>
      <c r="K64" s="24">
        <v>2.85330987105854E-5</v>
      </c>
      <c r="L64" s="24">
        <v>2.7226239216818398E-5</v>
      </c>
      <c r="M64" s="24">
        <v>2.77883435026849E-5</v>
      </c>
      <c r="N64" s="24">
        <v>4.4903504925570702E-5</v>
      </c>
      <c r="O64" s="24">
        <v>4.2846855827951899E-5</v>
      </c>
      <c r="P64" s="24">
        <v>4.0884404399707694E-5</v>
      </c>
      <c r="Q64" s="24">
        <v>3.9116205703443797E-5</v>
      </c>
      <c r="R64" s="24">
        <v>3.7220253387965096E-5</v>
      </c>
      <c r="S64" s="24">
        <v>5.7892762863426902E-5</v>
      </c>
      <c r="T64" s="24">
        <v>5.5241185916391699E-5</v>
      </c>
      <c r="U64" s="24">
        <v>5.6852216636619698E-5</v>
      </c>
      <c r="V64" s="24">
        <v>5.4096604484728201E-5</v>
      </c>
      <c r="W64" s="24">
        <v>7.0069882153987793E-5</v>
      </c>
      <c r="X64" s="24">
        <v>6.6860574547797109E-5</v>
      </c>
      <c r="Y64" s="24">
        <v>6.8742714335442293E-5</v>
      </c>
      <c r="Z64" s="24">
        <v>6.5410772853063311E-5</v>
      </c>
      <c r="AA64" s="24">
        <v>6.2414859567768894E-5</v>
      </c>
      <c r="AB64" s="24">
        <v>5.9556163685992397E-5</v>
      </c>
      <c r="AC64" s="24">
        <v>5.6980435054739596E-5</v>
      </c>
      <c r="AD64" s="24">
        <v>6.8874991330384892E-5</v>
      </c>
      <c r="AE64" s="24">
        <v>6.5720411548630001E-5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1.206049313140338E-4</v>
      </c>
      <c r="D66" s="24">
        <v>1.183999359274525E-4</v>
      </c>
      <c r="E66" s="24">
        <v>1.1327928869243631E-4</v>
      </c>
      <c r="F66" s="24">
        <v>1.077886710358955E-4</v>
      </c>
      <c r="G66" s="24">
        <v>1.028517852986473E-4</v>
      </c>
      <c r="H66" s="24">
        <v>9.8141016467270711E-5</v>
      </c>
      <c r="I66" s="24">
        <v>9.3896541834085693E-5</v>
      </c>
      <c r="J66" s="24">
        <v>9.2293745615270906E-5</v>
      </c>
      <c r="K66" s="24">
        <v>9.1246910898706995E-5</v>
      </c>
      <c r="L66" s="24">
        <v>9.1354771454183189E-5</v>
      </c>
      <c r="M66" s="24">
        <v>9.2241534724914602E-5</v>
      </c>
      <c r="N66" s="24">
        <v>1.4198249750365687E-4</v>
      </c>
      <c r="O66" s="24">
        <v>1.354794822968802E-4</v>
      </c>
      <c r="P66" s="24">
        <v>1.2927431511731191E-4</v>
      </c>
      <c r="Q66" s="24">
        <v>1.2454636704309441E-4</v>
      </c>
      <c r="R66" s="24">
        <v>1.185096370297069E-4</v>
      </c>
      <c r="S66" s="24">
        <v>2.3405485239775259E-4</v>
      </c>
      <c r="T66" s="24">
        <v>2.2333478273336882E-4</v>
      </c>
      <c r="U66" s="24">
        <v>4.0655895186172898E-4</v>
      </c>
      <c r="V66" s="24">
        <v>3.8685314521972702E-4</v>
      </c>
      <c r="W66" s="24">
        <v>107.65837153455826</v>
      </c>
      <c r="X66" s="24">
        <v>102.72745371345142</v>
      </c>
      <c r="Y66" s="24">
        <v>98.284631080601017</v>
      </c>
      <c r="Z66" s="24">
        <v>1808.6207135154368</v>
      </c>
      <c r="AA66" s="24">
        <v>1725.7831228963619</v>
      </c>
      <c r="AB66" s="24">
        <v>1646.7396204287081</v>
      </c>
      <c r="AC66" s="24">
        <v>1575.5202180017761</v>
      </c>
      <c r="AD66" s="24">
        <v>1499.1551632091077</v>
      </c>
      <c r="AE66" s="24">
        <v>1430.4915673781072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3.0651351705169709E-3</v>
      </c>
      <c r="D68" s="24">
        <v>2.9247472989472056E-3</v>
      </c>
      <c r="E68" s="24">
        <v>3.6608123320486319E-3</v>
      </c>
      <c r="F68" s="24">
        <v>3.7224980967873957E-3</v>
      </c>
      <c r="G68" s="24">
        <v>3.5520019993371976E-3</v>
      </c>
      <c r="H68" s="24">
        <v>3.3893148835143732E-3</v>
      </c>
      <c r="I68" s="24">
        <v>3.334427321839595E-3</v>
      </c>
      <c r="J68" s="24">
        <v>4.1861509483368019E-3</v>
      </c>
      <c r="K68" s="24">
        <v>3.9959996983311994E-3</v>
      </c>
      <c r="L68" s="24">
        <v>3.8761666972091696E-3</v>
      </c>
      <c r="M68" s="24">
        <v>4.8727921227739168E-3</v>
      </c>
      <c r="N68" s="24">
        <v>19665.861242660321</v>
      </c>
      <c r="O68" s="24">
        <v>18993.667485689104</v>
      </c>
      <c r="P68" s="24">
        <v>18123.728596716042</v>
      </c>
      <c r="Q68" s="24">
        <v>20244.623216645228</v>
      </c>
      <c r="R68" s="24">
        <v>20316.906172007129</v>
      </c>
      <c r="S68" s="24">
        <v>27885.78269916504</v>
      </c>
      <c r="T68" s="24">
        <v>30225.944487981084</v>
      </c>
      <c r="U68" s="24">
        <v>28918.710849505966</v>
      </c>
      <c r="V68" s="24">
        <v>27517.02847487235</v>
      </c>
      <c r="W68" s="24">
        <v>26256.707165054362</v>
      </c>
      <c r="X68" s="24">
        <v>25054.10992755352</v>
      </c>
      <c r="Y68" s="24">
        <v>23970.552556947157</v>
      </c>
      <c r="Z68" s="24">
        <v>22808.710005688048</v>
      </c>
      <c r="AA68" s="24">
        <v>23255.333459102389</v>
      </c>
      <c r="AB68" s="24">
        <v>25271.512159586378</v>
      </c>
      <c r="AC68" s="24">
        <v>24178.554216132001</v>
      </c>
      <c r="AD68" s="24">
        <v>26809.42871141871</v>
      </c>
      <c r="AE68" s="24">
        <v>25581.515943403869</v>
      </c>
    </row>
    <row r="69" spans="1:31" x14ac:dyDescent="0.35">
      <c r="A69" s="28" t="s">
        <v>133</v>
      </c>
      <c r="B69" s="28" t="s">
        <v>68</v>
      </c>
      <c r="C69" s="24">
        <v>2.6532570702440962E-4</v>
      </c>
      <c r="D69" s="24">
        <v>4.156892823996048E-4</v>
      </c>
      <c r="E69" s="24">
        <v>4.8858750142124379E-4</v>
      </c>
      <c r="F69" s="24">
        <v>7.8568355472052257E-4</v>
      </c>
      <c r="G69" s="24">
        <v>7.7811392466413669E-4</v>
      </c>
      <c r="H69" s="24">
        <v>7.4837418026825269E-4</v>
      </c>
      <c r="I69" s="24">
        <v>8.6627776310510259E-4</v>
      </c>
      <c r="J69" s="24">
        <v>1.0079647627908341E-3</v>
      </c>
      <c r="K69" s="24">
        <v>9.6965920590719775E-4</v>
      </c>
      <c r="L69" s="24">
        <v>1.0238179086839599E-3</v>
      </c>
      <c r="M69" s="24">
        <v>1.050777117277182E-3</v>
      </c>
      <c r="N69" s="24">
        <v>2.4411255959443149E-3</v>
      </c>
      <c r="O69" s="24">
        <v>2.5378293551697505E-3</v>
      </c>
      <c r="P69" s="24">
        <v>2.7942086389115598E-3</v>
      </c>
      <c r="Q69" s="24">
        <v>2.6733626550956009E-3</v>
      </c>
      <c r="R69" s="24">
        <v>2.7833767438917973E-3</v>
      </c>
      <c r="S69" s="24">
        <v>508.07197793843636</v>
      </c>
      <c r="T69" s="24">
        <v>484.80153465413423</v>
      </c>
      <c r="U69" s="24">
        <v>1346.6591028089483</v>
      </c>
      <c r="V69" s="24">
        <v>3069.1411649034535</v>
      </c>
      <c r="W69" s="24">
        <v>3632.89620570447</v>
      </c>
      <c r="X69" s="24">
        <v>4034.8376608326976</v>
      </c>
      <c r="Y69" s="24">
        <v>5581.1745237472342</v>
      </c>
      <c r="Z69" s="24">
        <v>5310.6564463648392</v>
      </c>
      <c r="AA69" s="24">
        <v>5067.4202712314427</v>
      </c>
      <c r="AB69" s="24">
        <v>4835.3247021803463</v>
      </c>
      <c r="AC69" s="24">
        <v>4626.2030521779543</v>
      </c>
      <c r="AD69" s="24">
        <v>4401.9724888166347</v>
      </c>
      <c r="AE69" s="24">
        <v>4200.3563196128252</v>
      </c>
    </row>
    <row r="70" spans="1:31" x14ac:dyDescent="0.35">
      <c r="A70" s="28" t="s">
        <v>133</v>
      </c>
      <c r="B70" s="28" t="s">
        <v>36</v>
      </c>
      <c r="C70" s="24">
        <v>1.2161207457289099E-4</v>
      </c>
      <c r="D70" s="24">
        <v>1.93791407881615E-4</v>
      </c>
      <c r="E70" s="24">
        <v>1.8814495664558901E-4</v>
      </c>
      <c r="F70" s="24">
        <v>2.0620157800143598E-4</v>
      </c>
      <c r="G70" s="24">
        <v>3.07702756161741E-4</v>
      </c>
      <c r="H70" s="24">
        <v>3.2014456881736904E-4</v>
      </c>
      <c r="I70" s="24">
        <v>3.7897432548731204E-4</v>
      </c>
      <c r="J70" s="24">
        <v>4.72688900551063E-4</v>
      </c>
      <c r="K70" s="24">
        <v>5.2987487420907899E-4</v>
      </c>
      <c r="L70" s="24">
        <v>5.11191070547059E-4</v>
      </c>
      <c r="M70" s="24">
        <v>5.2804696877114502E-4</v>
      </c>
      <c r="N70" s="24">
        <v>2.3449084157682802E-3</v>
      </c>
      <c r="O70" s="24">
        <v>2.2393857341338999E-3</v>
      </c>
      <c r="P70" s="24">
        <v>2.1368184477503398E-3</v>
      </c>
      <c r="Q70" s="24">
        <v>2.90889755086894E-3</v>
      </c>
      <c r="R70" s="24">
        <v>2.7842946175042501E-3</v>
      </c>
      <c r="S70" s="24">
        <v>3097.36324571662</v>
      </c>
      <c r="T70" s="24">
        <v>2955.4992816325998</v>
      </c>
      <c r="U70" s="24">
        <v>4208.1579258048996</v>
      </c>
      <c r="V70" s="24">
        <v>4004.1896069739701</v>
      </c>
      <c r="W70" s="24">
        <v>5676.1523868468303</v>
      </c>
      <c r="X70" s="24">
        <v>5416.1759430161001</v>
      </c>
      <c r="Y70" s="24">
        <v>5181.9331949122397</v>
      </c>
      <c r="Z70" s="24">
        <v>4930.7662437934105</v>
      </c>
      <c r="AA70" s="24">
        <v>4704.9296250383104</v>
      </c>
      <c r="AB70" s="24">
        <v>4489.4366656756993</v>
      </c>
      <c r="AC70" s="24">
        <v>4295.2742210416109</v>
      </c>
      <c r="AD70" s="24">
        <v>4087.0834001042699</v>
      </c>
      <c r="AE70" s="24">
        <v>3899.8887421929703</v>
      </c>
    </row>
    <row r="71" spans="1:31" x14ac:dyDescent="0.35">
      <c r="A71" s="28" t="s">
        <v>133</v>
      </c>
      <c r="B71" s="28" t="s">
        <v>73</v>
      </c>
      <c r="C71" s="24">
        <v>0</v>
      </c>
      <c r="D71" s="24">
        <v>0</v>
      </c>
      <c r="E71" s="24">
        <v>1.5569475922557E-4</v>
      </c>
      <c r="F71" s="24">
        <v>1.48148274745465E-4</v>
      </c>
      <c r="G71" s="24">
        <v>1.41362857525271E-4</v>
      </c>
      <c r="H71" s="24">
        <v>1.3797954364894199E-4</v>
      </c>
      <c r="I71" s="24">
        <v>1.35376493879161E-4</v>
      </c>
      <c r="J71" s="24">
        <v>1.42374421859203E-4</v>
      </c>
      <c r="K71" s="24">
        <v>1.3724098740582299E-4</v>
      </c>
      <c r="L71" s="24">
        <v>1.36694906284873E-4</v>
      </c>
      <c r="M71" s="24">
        <v>1.3732465153543799E-4</v>
      </c>
      <c r="N71" s="24">
        <v>2.15590731357746E-4</v>
      </c>
      <c r="O71" s="24">
        <v>2.0571634663350599E-4</v>
      </c>
      <c r="P71" s="24">
        <v>1.9629422380878399E-4</v>
      </c>
      <c r="Q71" s="24">
        <v>2.0959552825946601E-4</v>
      </c>
      <c r="R71" s="24">
        <v>2.1357568631962201E-4</v>
      </c>
      <c r="S71" s="24">
        <v>2.9747637992427999E-4</v>
      </c>
      <c r="T71" s="24">
        <v>2.8385150744832799E-4</v>
      </c>
      <c r="U71" s="24">
        <v>2.74969399659176E-4</v>
      </c>
      <c r="V71" s="24">
        <v>2.6164170438315598E-4</v>
      </c>
      <c r="W71" s="24">
        <v>3.5945032384010798E-4</v>
      </c>
      <c r="X71" s="24">
        <v>3.4372870344310001E-4</v>
      </c>
      <c r="Y71" s="24">
        <v>3.2886287246866304E-4</v>
      </c>
      <c r="Z71" s="24">
        <v>3.5787719271011999E-4</v>
      </c>
      <c r="AA71" s="24">
        <v>3.4148587077065002E-4</v>
      </c>
      <c r="AB71" s="24">
        <v>3.2584529640715301E-4</v>
      </c>
      <c r="AC71" s="24">
        <v>3.1175290013159501E-4</v>
      </c>
      <c r="AD71" s="24">
        <v>2.9737420641449405E-4</v>
      </c>
      <c r="AE71" s="24">
        <v>2.8375401364131903E-4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3.4787571930743402E-3</v>
      </c>
      <c r="D73" s="32">
        <v>3.4852595938085203E-3</v>
      </c>
      <c r="E73" s="32">
        <v>4.2957284668854387E-3</v>
      </c>
      <c r="F73" s="32">
        <v>4.6474177741250566E-3</v>
      </c>
      <c r="G73" s="32">
        <v>4.4629748195754802E-3</v>
      </c>
      <c r="H73" s="32">
        <v>4.2644628190509964E-3</v>
      </c>
      <c r="I73" s="32">
        <v>4.3219960358998515E-3</v>
      </c>
      <c r="J73" s="32">
        <v>5.3163121442035052E-3</v>
      </c>
      <c r="K73" s="32">
        <v>5.0854389138476896E-3</v>
      </c>
      <c r="L73" s="32">
        <v>5.0185656165641305E-3</v>
      </c>
      <c r="M73" s="32">
        <v>6.0435991182786987E-3</v>
      </c>
      <c r="N73" s="32">
        <v>19665.863870671918</v>
      </c>
      <c r="O73" s="32">
        <v>18993.670201844798</v>
      </c>
      <c r="P73" s="32">
        <v>18123.731561083401</v>
      </c>
      <c r="Q73" s="32">
        <v>20244.626053670454</v>
      </c>
      <c r="R73" s="32">
        <v>20316.909111113764</v>
      </c>
      <c r="S73" s="32">
        <v>28393.854969051092</v>
      </c>
      <c r="T73" s="32">
        <v>30710.746301211184</v>
      </c>
      <c r="U73" s="32">
        <v>30265.370415726084</v>
      </c>
      <c r="V73" s="32">
        <v>30586.170080725551</v>
      </c>
      <c r="W73" s="32">
        <v>29997.261812363271</v>
      </c>
      <c r="X73" s="32">
        <v>29191.675108960244</v>
      </c>
      <c r="Y73" s="32">
        <v>29650.011780517707</v>
      </c>
      <c r="Z73" s="32">
        <v>29927.987230979095</v>
      </c>
      <c r="AA73" s="32">
        <v>30048.536915645054</v>
      </c>
      <c r="AB73" s="32">
        <v>31753.576541751598</v>
      </c>
      <c r="AC73" s="32">
        <v>30380.27754329217</v>
      </c>
      <c r="AD73" s="32">
        <v>32710.556432319445</v>
      </c>
      <c r="AE73" s="32">
        <v>31212.36389611521</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2.5637212010590601E-5</v>
      </c>
      <c r="D78" s="24">
        <v>2.4462988549984601E-5</v>
      </c>
      <c r="E78" s="24">
        <v>2.3404995285904899E-5</v>
      </c>
      <c r="F78" s="24">
        <v>2.22705612525402E-5</v>
      </c>
      <c r="G78" s="24">
        <v>2.1250535537856701E-5</v>
      </c>
      <c r="H78" s="24">
        <v>2.0277228558584303E-5</v>
      </c>
      <c r="I78" s="24">
        <v>1.9400264111442E-5</v>
      </c>
      <c r="J78" s="24">
        <v>1.84599383563867E-5</v>
      </c>
      <c r="K78" s="24">
        <v>1.7614444989539497E-5</v>
      </c>
      <c r="L78" s="24">
        <v>1.6807676510044602E-5</v>
      </c>
      <c r="M78" s="24">
        <v>1.60807657936322E-5</v>
      </c>
      <c r="N78" s="24">
        <v>1.59314333991067E-5</v>
      </c>
      <c r="O78" s="24">
        <v>1.52017494205764E-5</v>
      </c>
      <c r="P78" s="24">
        <v>1.4505486082561299E-5</v>
      </c>
      <c r="Q78" s="24">
        <v>1.4467602468813999E-5</v>
      </c>
      <c r="R78" s="24">
        <v>1.4373356212701E-5</v>
      </c>
      <c r="S78" s="24">
        <v>1.44321932124869E-5</v>
      </c>
      <c r="T78" s="24">
        <v>1.4425157253912101E-5</v>
      </c>
      <c r="U78" s="24">
        <v>1.5223522841767498E-5</v>
      </c>
      <c r="V78" s="24">
        <v>1.44856426495931E-5</v>
      </c>
      <c r="W78" s="24">
        <v>1.46189955519883E-5</v>
      </c>
      <c r="X78" s="24">
        <v>1.4513400758410699E-5</v>
      </c>
      <c r="Y78" s="24">
        <v>1.45870648067126E-5</v>
      </c>
      <c r="Z78" s="24">
        <v>1.45966795796813E-5</v>
      </c>
      <c r="AA78" s="24">
        <v>1.4552467927138499E-5</v>
      </c>
      <c r="AB78" s="24">
        <v>1.4613963665248101E-5</v>
      </c>
      <c r="AC78" s="24">
        <v>1.4678800008302499E-5</v>
      </c>
      <c r="AD78" s="24">
        <v>1.4939303077853699E-5</v>
      </c>
      <c r="AE78" s="24">
        <v>1.46463539142956E-5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1.222919488184084E-4</v>
      </c>
      <c r="D80" s="24">
        <v>1.1779525341089181E-4</v>
      </c>
      <c r="E80" s="24">
        <v>1.1270075792868051E-4</v>
      </c>
      <c r="F80" s="24">
        <v>1.0723818150777071E-4</v>
      </c>
      <c r="G80" s="24">
        <v>1.023265090315617E-4</v>
      </c>
      <c r="H80" s="24">
        <v>9.763979865536571E-5</v>
      </c>
      <c r="I80" s="24">
        <v>9.3417001057582397E-5</v>
      </c>
      <c r="J80" s="24">
        <v>9.084278935606579E-5</v>
      </c>
      <c r="K80" s="24">
        <v>9.0777074384010699E-5</v>
      </c>
      <c r="L80" s="24">
        <v>9.0895354452451009E-5</v>
      </c>
      <c r="M80" s="24">
        <v>9.0998140919391402E-5</v>
      </c>
      <c r="N80" s="24">
        <v>1.022523414111214E-4</v>
      </c>
      <c r="O80" s="24">
        <v>9.7569028025202697E-5</v>
      </c>
      <c r="P80" s="24">
        <v>9.3100217544234999E-5</v>
      </c>
      <c r="Q80" s="24">
        <v>9.1211812132799803E-5</v>
      </c>
      <c r="R80" s="24">
        <v>9.0664943133551398E-5</v>
      </c>
      <c r="S80" s="24">
        <v>9.0910513383014697E-5</v>
      </c>
      <c r="T80" s="24">
        <v>9.1315055721369687E-5</v>
      </c>
      <c r="U80" s="24">
        <v>1.0946204745922811E-4</v>
      </c>
      <c r="V80" s="24">
        <v>1.0415645049231431E-4</v>
      </c>
      <c r="W80" s="24">
        <v>9.9385926002716805E-5</v>
      </c>
      <c r="X80" s="24">
        <v>9.4833898819798705E-5</v>
      </c>
      <c r="Y80" s="24">
        <v>9.2761279747574499E-5</v>
      </c>
      <c r="Z80" s="24">
        <v>9.3855853792447496E-5</v>
      </c>
      <c r="AA80" s="24">
        <v>9.2214623789511603E-5</v>
      </c>
      <c r="AB80" s="24">
        <v>9.2470925752008703E-5</v>
      </c>
      <c r="AC80" s="24">
        <v>9.3042271135774905E-5</v>
      </c>
      <c r="AD80" s="24">
        <v>1.0121516584950011E-4</v>
      </c>
      <c r="AE80" s="24">
        <v>9.6579356688171808E-5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2.747696243796875E-3</v>
      </c>
      <c r="D82" s="24">
        <v>2.6289594985298508E-3</v>
      </c>
      <c r="E82" s="24">
        <v>3090.8573022090513</v>
      </c>
      <c r="F82" s="24">
        <v>5882.0931793465443</v>
      </c>
      <c r="G82" s="24">
        <v>8421.9882644846875</v>
      </c>
      <c r="H82" s="24">
        <v>10762.320206490123</v>
      </c>
      <c r="I82" s="24">
        <v>12905.040659339793</v>
      </c>
      <c r="J82" s="24">
        <v>14761.292042060015</v>
      </c>
      <c r="K82" s="24">
        <v>16453.289330509218</v>
      </c>
      <c r="L82" s="24">
        <v>17922.243424426499</v>
      </c>
      <c r="M82" s="24">
        <v>19272.967840838468</v>
      </c>
      <c r="N82" s="24">
        <v>20372.510419138478</v>
      </c>
      <c r="O82" s="24">
        <v>21379.97346669863</v>
      </c>
      <c r="P82" s="24">
        <v>22252.409583242603</v>
      </c>
      <c r="Q82" s="24">
        <v>23061.610205980029</v>
      </c>
      <c r="R82" s="24">
        <v>23629.543497393195</v>
      </c>
      <c r="S82" s="24">
        <v>24155.786403667502</v>
      </c>
      <c r="T82" s="24">
        <v>24585.983621908257</v>
      </c>
      <c r="U82" s="24">
        <v>25044.360116027197</v>
      </c>
      <c r="V82" s="24">
        <v>25278.397179779473</v>
      </c>
      <c r="W82" s="24">
        <v>24120.607986369814</v>
      </c>
      <c r="X82" s="24">
        <v>23015.847306075237</v>
      </c>
      <c r="Y82" s="24">
        <v>22020.441067497359</v>
      </c>
      <c r="Z82" s="24">
        <v>20953.116016946511</v>
      </c>
      <c r="AA82" s="24">
        <v>19993.431305920429</v>
      </c>
      <c r="AB82" s="24">
        <v>19077.701620191405</v>
      </c>
      <c r="AC82" s="24">
        <v>18252.615193525151</v>
      </c>
      <c r="AD82" s="24">
        <v>17367.915682993116</v>
      </c>
      <c r="AE82" s="24">
        <v>16572.438622212361</v>
      </c>
    </row>
    <row r="83" spans="1:31" x14ac:dyDescent="0.35">
      <c r="A83" s="28" t="s">
        <v>134</v>
      </c>
      <c r="B83" s="28" t="s">
        <v>68</v>
      </c>
      <c r="C83" s="24">
        <v>3.4347546646977801E-5</v>
      </c>
      <c r="D83" s="24">
        <v>5.4012504604641597E-5</v>
      </c>
      <c r="E83" s="24">
        <v>6.7472406066416705E-5</v>
      </c>
      <c r="F83" s="24">
        <v>1.0632825294342801E-4</v>
      </c>
      <c r="G83" s="24">
        <v>1.3263757098966501E-4</v>
      </c>
      <c r="H83" s="24">
        <v>1.50192201683506E-4</v>
      </c>
      <c r="I83" s="24">
        <v>1.7319735814744599E-4</v>
      </c>
      <c r="J83" s="24">
        <v>1.8866494796398599E-4</v>
      </c>
      <c r="K83" s="24">
        <v>2.2728313370904901E-4</v>
      </c>
      <c r="L83" s="24">
        <v>2.5986196901941003E-4</v>
      </c>
      <c r="M83" s="24">
        <v>2.4862326806301401E-4</v>
      </c>
      <c r="N83" s="24">
        <v>2.3843851931937399E-4</v>
      </c>
      <c r="O83" s="24">
        <v>2.2852997322206101E-4</v>
      </c>
      <c r="P83" s="24">
        <v>2.18062951460952E-4</v>
      </c>
      <c r="Q83" s="24">
        <v>2.0863200506126699E-4</v>
      </c>
      <c r="R83" s="24">
        <v>1.9851966604562298E-4</v>
      </c>
      <c r="S83" s="24">
        <v>2.0675197957995201E-4</v>
      </c>
      <c r="T83" s="24">
        <v>2.3869094443289398E-4</v>
      </c>
      <c r="U83" s="24">
        <v>3.78766396130788E-4</v>
      </c>
      <c r="V83" s="24">
        <v>7.6423418402538806E-4</v>
      </c>
      <c r="W83" s="24">
        <v>7.2923109133695492E-4</v>
      </c>
      <c r="X83" s="24">
        <v>6.9583119374678603E-4</v>
      </c>
      <c r="Y83" s="24">
        <v>6.6573737612444595E-4</v>
      </c>
      <c r="Z83" s="24">
        <v>6.3346925867631702E-4</v>
      </c>
      <c r="AA83" s="24">
        <v>6.0445539925965599E-4</v>
      </c>
      <c r="AB83" s="24">
        <v>5.76770418911267E-4</v>
      </c>
      <c r="AC83" s="24">
        <v>5.5182582896954008E-4</v>
      </c>
      <c r="AD83" s="24">
        <v>5.2507897458116404E-4</v>
      </c>
      <c r="AE83" s="24">
        <v>5.0102955569858595E-4</v>
      </c>
    </row>
    <row r="84" spans="1:31" x14ac:dyDescent="0.35">
      <c r="A84" s="28" t="s">
        <v>134</v>
      </c>
      <c r="B84" s="28" t="s">
        <v>36</v>
      </c>
      <c r="C84" s="24">
        <v>1.2516113193006102E-4</v>
      </c>
      <c r="D84" s="24">
        <v>1.6907109292946902E-4</v>
      </c>
      <c r="E84" s="24">
        <v>1.61758982346394E-4</v>
      </c>
      <c r="F84" s="24">
        <v>1.8931039745944601E-4</v>
      </c>
      <c r="G84" s="24">
        <v>2.6048573713493802E-4</v>
      </c>
      <c r="H84" s="24">
        <v>2.5179927810161301E-4</v>
      </c>
      <c r="I84" s="24">
        <v>2.90496142610971E-4</v>
      </c>
      <c r="J84" s="24">
        <v>3.2931518870532502E-4</v>
      </c>
      <c r="K84" s="24">
        <v>3.67735228492421E-4</v>
      </c>
      <c r="L84" s="24">
        <v>3.6805690475453303E-4</v>
      </c>
      <c r="M84" s="24">
        <v>3.9959222988891302E-4</v>
      </c>
      <c r="N84" s="24">
        <v>4.4233533857523298E-4</v>
      </c>
      <c r="O84" s="24">
        <v>4.2443639166122498E-4</v>
      </c>
      <c r="P84" s="24">
        <v>4.0728943283272899E-4</v>
      </c>
      <c r="Q84" s="24">
        <v>4.2510625034642303E-4</v>
      </c>
      <c r="R84" s="24">
        <v>4.13859710773878E-4</v>
      </c>
      <c r="S84" s="24">
        <v>4.4604453717464498E-4</v>
      </c>
      <c r="T84" s="24">
        <v>4.4620469030554299E-4</v>
      </c>
      <c r="U84" s="24">
        <v>5.6798475053789594E-4</v>
      </c>
      <c r="V84" s="24">
        <v>5.4170470604233501E-4</v>
      </c>
      <c r="W84" s="24">
        <v>5.5351144632473099E-4</v>
      </c>
      <c r="X84" s="24">
        <v>5.4707348760506106E-4</v>
      </c>
      <c r="Y84" s="24">
        <v>5.5954495627805298E-4</v>
      </c>
      <c r="Z84" s="24">
        <v>5.8380325629953502E-4</v>
      </c>
      <c r="AA84" s="24">
        <v>6.0406290493435601E-4</v>
      </c>
      <c r="AB84" s="24">
        <v>6.0506307107684697E-4</v>
      </c>
      <c r="AC84" s="24">
        <v>6.2716574102684899E-4</v>
      </c>
      <c r="AD84" s="24">
        <v>7.1584196523165203E-4</v>
      </c>
      <c r="AE84" s="24">
        <v>6.8803820174941598E-4</v>
      </c>
    </row>
    <row r="85" spans="1:31" x14ac:dyDescent="0.35">
      <c r="A85" s="28" t="s">
        <v>134</v>
      </c>
      <c r="B85" s="28" t="s">
        <v>73</v>
      </c>
      <c r="C85" s="24">
        <v>0</v>
      </c>
      <c r="D85" s="24">
        <v>0</v>
      </c>
      <c r="E85" s="24">
        <v>4.4448620248645898E-4</v>
      </c>
      <c r="F85" s="24">
        <v>4.4443582926416805E-4</v>
      </c>
      <c r="G85" s="24">
        <v>4.5955022172993398E-4</v>
      </c>
      <c r="H85" s="24">
        <v>4.6182076112924198E-4</v>
      </c>
      <c r="I85" s="24">
        <v>4.6639347615804599E-4</v>
      </c>
      <c r="J85" s="24">
        <v>4.6922138340175303E-4</v>
      </c>
      <c r="K85" s="24">
        <v>4.74730641219556E-4</v>
      </c>
      <c r="L85" s="24">
        <v>4.7918208872241497E-4</v>
      </c>
      <c r="M85" s="24">
        <v>4.90627836588561E-4</v>
      </c>
      <c r="N85" s="24">
        <v>5.3948824656853997E-4</v>
      </c>
      <c r="O85" s="24">
        <v>5.1765733054436904E-4</v>
      </c>
      <c r="P85" s="24">
        <v>5.0148378968166191E-4</v>
      </c>
      <c r="Q85" s="24">
        <v>5.0373302195184694E-4</v>
      </c>
      <c r="R85" s="24">
        <v>5.0873420595396997E-4</v>
      </c>
      <c r="S85" s="24">
        <v>5.1471501911708997E-4</v>
      </c>
      <c r="T85" s="24">
        <v>5.126482176578711E-4</v>
      </c>
      <c r="U85" s="24">
        <v>5.9793435243111798E-4</v>
      </c>
      <c r="V85" s="24">
        <v>5.7070751013073501E-4</v>
      </c>
      <c r="W85" s="24">
        <v>5.50143253744434E-4</v>
      </c>
      <c r="X85" s="24">
        <v>5.3153061053732296E-4</v>
      </c>
      <c r="Y85" s="24">
        <v>5.37827202356746E-4</v>
      </c>
      <c r="Z85" s="24">
        <v>5.4171622803230498E-4</v>
      </c>
      <c r="AA85" s="24">
        <v>5.3385382985481403E-4</v>
      </c>
      <c r="AB85" s="24">
        <v>5.3190219196651701E-4</v>
      </c>
      <c r="AC85" s="24">
        <v>5.3491856586535306E-4</v>
      </c>
      <c r="AD85" s="24">
        <v>5.7498515189484704E-4</v>
      </c>
      <c r="AE85" s="24">
        <v>5.5099613460002491E-4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2.929972951272852E-3</v>
      </c>
      <c r="D87" s="32">
        <v>2.8252302450953687E-3</v>
      </c>
      <c r="E87" s="32">
        <v>3090.8575057872108</v>
      </c>
      <c r="F87" s="32">
        <v>5882.0934151835399</v>
      </c>
      <c r="G87" s="32">
        <v>8421.988520699304</v>
      </c>
      <c r="H87" s="32">
        <v>10762.320474599352</v>
      </c>
      <c r="I87" s="32">
        <v>12905.040945354416</v>
      </c>
      <c r="J87" s="32">
        <v>14761.29234002769</v>
      </c>
      <c r="K87" s="32">
        <v>16453.289666183871</v>
      </c>
      <c r="L87" s="32">
        <v>17922.243791991499</v>
      </c>
      <c r="M87" s="32">
        <v>19272.968196540645</v>
      </c>
      <c r="N87" s="32">
        <v>20372.510775760773</v>
      </c>
      <c r="O87" s="32">
        <v>21379.97380799938</v>
      </c>
      <c r="P87" s="32">
        <v>22252.409908911261</v>
      </c>
      <c r="Q87" s="32">
        <v>23061.610520291448</v>
      </c>
      <c r="R87" s="32">
        <v>23629.54380095116</v>
      </c>
      <c r="S87" s="32">
        <v>24155.786715762188</v>
      </c>
      <c r="T87" s="32">
        <v>24585.983966339412</v>
      </c>
      <c r="U87" s="32">
        <v>25044.360619479165</v>
      </c>
      <c r="V87" s="32">
        <v>25278.39806265575</v>
      </c>
      <c r="W87" s="32">
        <v>24120.608829605826</v>
      </c>
      <c r="X87" s="32">
        <v>23015.84811125373</v>
      </c>
      <c r="Y87" s="32">
        <v>22020.44184058308</v>
      </c>
      <c r="Z87" s="32">
        <v>20953.116758868302</v>
      </c>
      <c r="AA87" s="32">
        <v>19993.432017142921</v>
      </c>
      <c r="AB87" s="32">
        <v>19077.702304046714</v>
      </c>
      <c r="AC87" s="32">
        <v>18252.615853072053</v>
      </c>
      <c r="AD87" s="32">
        <v>17367.91632422656</v>
      </c>
      <c r="AE87" s="32">
        <v>16572.439234467631</v>
      </c>
    </row>
  </sheetData>
  <sheetProtection algorithmName="SHA-512" hashValue="9HMPcg0bR4xo0z8O89tFIRz/lzBmJItVrpYTrvLJiFcE7sg6kbbbpD3gbLZXdFm1ZAmoHbrt70NhmHndpn7Vmw==" saltValue="ZBrA1Gd7nziMPCSslOrua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08AFB-8632-43F4-91C1-846FA71C9CD5}">
  <sheetPr codeName="Sheet11">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1670963.0799</v>
      </c>
      <c r="D6" s="24">
        <v>1415173.4853000001</v>
      </c>
      <c r="E6" s="24">
        <v>1381048.2009000001</v>
      </c>
      <c r="F6" s="24">
        <v>1316118.5232079888</v>
      </c>
      <c r="G6" s="24">
        <v>1188174.5916594546</v>
      </c>
      <c r="H6" s="24">
        <v>1027150.7463283555</v>
      </c>
      <c r="I6" s="24">
        <v>940836.26231412333</v>
      </c>
      <c r="J6" s="24">
        <v>972150.90393039375</v>
      </c>
      <c r="K6" s="24">
        <v>725806.34832942649</v>
      </c>
      <c r="L6" s="24">
        <v>665171.58820154355</v>
      </c>
      <c r="M6" s="24">
        <v>619838.59552717046</v>
      </c>
      <c r="N6" s="24">
        <v>507133.11556699523</v>
      </c>
      <c r="O6" s="24">
        <v>528990.04872574029</v>
      </c>
      <c r="P6" s="24">
        <v>472455.24375936913</v>
      </c>
      <c r="Q6" s="24">
        <v>361243.85239999997</v>
      </c>
      <c r="R6" s="24">
        <v>332953.973</v>
      </c>
      <c r="S6" s="24">
        <v>266443.32079999999</v>
      </c>
      <c r="T6" s="24">
        <v>251486.72380000001</v>
      </c>
      <c r="U6" s="24">
        <v>225352.96894999998</v>
      </c>
      <c r="V6" s="24">
        <v>204660.75099</v>
      </c>
      <c r="W6" s="24">
        <v>182443.33499999999</v>
      </c>
      <c r="X6" s="24">
        <v>119737.29088</v>
      </c>
      <c r="Y6" s="24">
        <v>93308.799150000006</v>
      </c>
      <c r="Z6" s="24">
        <v>71192.203740000012</v>
      </c>
      <c r="AA6" s="24">
        <v>53341.565999999999</v>
      </c>
      <c r="AB6" s="24">
        <v>38090.34575</v>
      </c>
      <c r="AC6" s="24">
        <v>34748.05876</v>
      </c>
      <c r="AD6" s="24">
        <v>32294.856689999997</v>
      </c>
      <c r="AE6" s="24">
        <v>28320.238149999997</v>
      </c>
    </row>
    <row r="7" spans="1:31" x14ac:dyDescent="0.35">
      <c r="A7" s="28" t="s">
        <v>40</v>
      </c>
      <c r="B7" s="28" t="s">
        <v>71</v>
      </c>
      <c r="C7" s="24">
        <v>228791.79243999999</v>
      </c>
      <c r="D7" s="24">
        <v>208239.98209999999</v>
      </c>
      <c r="E7" s="24">
        <v>201208.24496000001</v>
      </c>
      <c r="F7" s="24">
        <v>135915.28789576891</v>
      </c>
      <c r="G7" s="24">
        <v>131692.03246425971</v>
      </c>
      <c r="H7" s="24">
        <v>125127.2480660639</v>
      </c>
      <c r="I7" s="24">
        <v>115095.20021643312</v>
      </c>
      <c r="J7" s="24">
        <v>109910.05392502107</v>
      </c>
      <c r="K7" s="24">
        <v>102774.98634155965</v>
      </c>
      <c r="L7" s="24">
        <v>103652.3487464347</v>
      </c>
      <c r="M7" s="24">
        <v>97060.822326729103</v>
      </c>
      <c r="N7" s="24">
        <v>91371.968439999997</v>
      </c>
      <c r="O7" s="24">
        <v>89959.846150000012</v>
      </c>
      <c r="P7" s="24">
        <v>82599.896740000011</v>
      </c>
      <c r="Q7" s="24">
        <v>82232.863700000002</v>
      </c>
      <c r="R7" s="24">
        <v>74040.051999999996</v>
      </c>
      <c r="S7" s="24">
        <v>65615.325150000004</v>
      </c>
      <c r="T7" s="24">
        <v>63293.341529999998</v>
      </c>
      <c r="U7" s="24">
        <v>51554.293299999998</v>
      </c>
      <c r="V7" s="24">
        <v>51139.320740000003</v>
      </c>
      <c r="W7" s="24">
        <v>54249.52147</v>
      </c>
      <c r="X7" s="24">
        <v>52103.909719999996</v>
      </c>
      <c r="Y7" s="24">
        <v>47938.087240000001</v>
      </c>
      <c r="Z7" s="24">
        <v>43515.225829999996</v>
      </c>
      <c r="AA7" s="24">
        <v>41420.844600000004</v>
      </c>
      <c r="AB7" s="24">
        <v>42199.299249999996</v>
      </c>
      <c r="AC7" s="24">
        <v>26198.969699999998</v>
      </c>
      <c r="AD7" s="24">
        <v>0</v>
      </c>
      <c r="AE7" s="24">
        <v>0</v>
      </c>
    </row>
    <row r="8" spans="1:31" x14ac:dyDescent="0.35">
      <c r="A8" s="28" t="s">
        <v>40</v>
      </c>
      <c r="B8" s="28" t="s">
        <v>20</v>
      </c>
      <c r="C8" s="24">
        <v>185262.66856970792</v>
      </c>
      <c r="D8" s="24">
        <v>177104.16197514365</v>
      </c>
      <c r="E8" s="24">
        <v>139240.21335916</v>
      </c>
      <c r="F8" s="24">
        <v>141588.14161036711</v>
      </c>
      <c r="G8" s="24">
        <v>132317.04005619054</v>
      </c>
      <c r="H8" s="24">
        <v>126901.40946275304</v>
      </c>
      <c r="I8" s="24">
        <v>121388.946497861</v>
      </c>
      <c r="J8" s="24">
        <v>133502.48655886023</v>
      </c>
      <c r="K8" s="24">
        <v>106369.1955318504</v>
      </c>
      <c r="L8" s="24">
        <v>108701.31352032712</v>
      </c>
      <c r="M8" s="24">
        <v>118930.14767034314</v>
      </c>
      <c r="N8" s="24">
        <v>229807.72222320849</v>
      </c>
      <c r="O8" s="24">
        <v>239056.82876479527</v>
      </c>
      <c r="P8" s="24">
        <v>227003.54439566677</v>
      </c>
      <c r="Q8" s="24">
        <v>163410.6231067573</v>
      </c>
      <c r="R8" s="24">
        <v>151640.3711839137</v>
      </c>
      <c r="S8" s="24">
        <v>178192.65560384825</v>
      </c>
      <c r="T8" s="24">
        <v>171498.80888004377</v>
      </c>
      <c r="U8" s="24">
        <v>136808.95389830603</v>
      </c>
      <c r="V8" s="24">
        <v>130771.79807016646</v>
      </c>
      <c r="W8" s="24">
        <v>128809.23072872416</v>
      </c>
      <c r="X8" s="24">
        <v>140237.8807503095</v>
      </c>
      <c r="Y8" s="24">
        <v>85786.016083176888</v>
      </c>
      <c r="Z8" s="24">
        <v>80382.859746384696</v>
      </c>
      <c r="AA8" s="24">
        <v>42949.396507171703</v>
      </c>
      <c r="AB8" s="24">
        <v>30874.171529473904</v>
      </c>
      <c r="AC8" s="24">
        <v>29712.637212092257</v>
      </c>
      <c r="AD8" s="24">
        <v>28419.211943128299</v>
      </c>
      <c r="AE8" s="24">
        <v>27231.588517747899</v>
      </c>
    </row>
    <row r="9" spans="1:31" x14ac:dyDescent="0.35">
      <c r="A9" s="28" t="s">
        <v>40</v>
      </c>
      <c r="B9" s="28" t="s">
        <v>32</v>
      </c>
      <c r="C9" s="24">
        <v>85783.857239999998</v>
      </c>
      <c r="D9" s="24">
        <v>82508.779120000007</v>
      </c>
      <c r="E9" s="24">
        <v>78087.613559999998</v>
      </c>
      <c r="F9" s="24">
        <v>14315.397530000002</v>
      </c>
      <c r="G9" s="24">
        <v>12506.168600000001</v>
      </c>
      <c r="H9" s="24">
        <v>12753.971939999999</v>
      </c>
      <c r="I9" s="24">
        <v>11520.6574</v>
      </c>
      <c r="J9" s="24">
        <v>12535.050930000001</v>
      </c>
      <c r="K9" s="24">
        <v>9775.7104099999997</v>
      </c>
      <c r="L9" s="24">
        <v>9927.7220400000006</v>
      </c>
      <c r="M9" s="24">
        <v>9253.2550900000006</v>
      </c>
      <c r="N9" s="24">
        <v>20777.07705</v>
      </c>
      <c r="O9" s="24">
        <v>17243.911100000001</v>
      </c>
      <c r="P9" s="24">
        <v>35469.0798</v>
      </c>
      <c r="Q9" s="24">
        <v>7317.1019999999999</v>
      </c>
      <c r="R9" s="24">
        <v>7380.2727000000004</v>
      </c>
      <c r="S9" s="24">
        <v>14452.336500000001</v>
      </c>
      <c r="T9" s="24">
        <v>17279.335999999999</v>
      </c>
      <c r="U9" s="24">
        <v>5127.1869999999999</v>
      </c>
      <c r="V9" s="24">
        <v>5012.8190000000004</v>
      </c>
      <c r="W9" s="24">
        <v>4966.8315000000002</v>
      </c>
      <c r="X9" s="24">
        <v>5842.8644999999997</v>
      </c>
      <c r="Y9" s="24">
        <v>4793.2889999999998</v>
      </c>
      <c r="Z9" s="24">
        <v>4572.5635000000002</v>
      </c>
      <c r="AA9" s="24">
        <v>5362.5159999999996</v>
      </c>
      <c r="AB9" s="24">
        <v>0</v>
      </c>
      <c r="AC9" s="24">
        <v>0</v>
      </c>
      <c r="AD9" s="24">
        <v>0</v>
      </c>
      <c r="AE9" s="24">
        <v>0</v>
      </c>
    </row>
    <row r="10" spans="1:31" x14ac:dyDescent="0.35">
      <c r="A10" s="28" t="s">
        <v>40</v>
      </c>
      <c r="B10" s="28" t="s">
        <v>66</v>
      </c>
      <c r="C10" s="24">
        <v>4635.3697428593805</v>
      </c>
      <c r="D10" s="24">
        <v>1927.5100076172305</v>
      </c>
      <c r="E10" s="24">
        <v>10044.468838036049</v>
      </c>
      <c r="F10" s="24">
        <v>9533.9649588805787</v>
      </c>
      <c r="G10" s="24">
        <v>3087.4575831550201</v>
      </c>
      <c r="H10" s="24">
        <v>6681.8418607539297</v>
      </c>
      <c r="I10" s="24">
        <v>4707.3197182712884</v>
      </c>
      <c r="J10" s="24">
        <v>10953.716365598319</v>
      </c>
      <c r="K10" s="24">
        <v>1147.8174161486802</v>
      </c>
      <c r="L10" s="24">
        <v>2098.92824191924</v>
      </c>
      <c r="M10" s="24">
        <v>2375.1437209577998</v>
      </c>
      <c r="N10" s="24">
        <v>34024.138529767311</v>
      </c>
      <c r="O10" s="24">
        <v>22966.57344172028</v>
      </c>
      <c r="P10" s="24">
        <v>27032.106518637811</v>
      </c>
      <c r="Q10" s="24">
        <v>23213.257526379326</v>
      </c>
      <c r="R10" s="24">
        <v>24906.3387644865</v>
      </c>
      <c r="S10" s="24">
        <v>89195.433124902105</v>
      </c>
      <c r="T10" s="24">
        <v>92687.063245323399</v>
      </c>
      <c r="U10" s="24">
        <v>168676.31201764662</v>
      </c>
      <c r="V10" s="24">
        <v>180859.58793405627</v>
      </c>
      <c r="W10" s="24">
        <v>129086.8561575005</v>
      </c>
      <c r="X10" s="24">
        <v>169814.39117205038</v>
      </c>
      <c r="Y10" s="24">
        <v>248927.84796021756</v>
      </c>
      <c r="Z10" s="24">
        <v>151260.281423587</v>
      </c>
      <c r="AA10" s="24">
        <v>161208.74761381259</v>
      </c>
      <c r="AB10" s="24">
        <v>259415.77726863505</v>
      </c>
      <c r="AC10" s="24">
        <v>296775.93463463214</v>
      </c>
      <c r="AD10" s="24">
        <v>460688.15714068851</v>
      </c>
      <c r="AE10" s="24">
        <v>409796.71896040905</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2175436.767892567</v>
      </c>
      <c r="D17" s="32">
        <v>1884953.9185027611</v>
      </c>
      <c r="E17" s="32">
        <v>1809628.7416171962</v>
      </c>
      <c r="F17" s="32">
        <v>1617471.3152030052</v>
      </c>
      <c r="G17" s="32">
        <v>1467777.2903630598</v>
      </c>
      <c r="H17" s="32">
        <v>1298615.2176579265</v>
      </c>
      <c r="I17" s="32">
        <v>1193548.3861466886</v>
      </c>
      <c r="J17" s="32">
        <v>1239052.2117098733</v>
      </c>
      <c r="K17" s="32">
        <v>945874.05802898528</v>
      </c>
      <c r="L17" s="32">
        <v>889551.90075022459</v>
      </c>
      <c r="M17" s="32">
        <v>847457.96433520049</v>
      </c>
      <c r="N17" s="32">
        <v>883114.02180997096</v>
      </c>
      <c r="O17" s="32">
        <v>898217.20818225585</v>
      </c>
      <c r="P17" s="32">
        <v>844559.87121367373</v>
      </c>
      <c r="Q17" s="32">
        <v>637417.69873313652</v>
      </c>
      <c r="R17" s="32">
        <v>590921.00764840015</v>
      </c>
      <c r="S17" s="32">
        <v>613899.07117875025</v>
      </c>
      <c r="T17" s="32">
        <v>596245.27345536719</v>
      </c>
      <c r="U17" s="32">
        <v>587519.71516595269</v>
      </c>
      <c r="V17" s="32">
        <v>572444.27673422277</v>
      </c>
      <c r="W17" s="32">
        <v>499555.77485622466</v>
      </c>
      <c r="X17" s="32">
        <v>487736.33702235989</v>
      </c>
      <c r="Y17" s="32">
        <v>480754.03943339444</v>
      </c>
      <c r="Z17" s="32">
        <v>350923.1342399717</v>
      </c>
      <c r="AA17" s="32">
        <v>304283.07072098431</v>
      </c>
      <c r="AB17" s="32">
        <v>370579.59379810898</v>
      </c>
      <c r="AC17" s="32">
        <v>387435.60030672443</v>
      </c>
      <c r="AD17" s="32">
        <v>521402.22577381681</v>
      </c>
      <c r="AE17" s="32">
        <v>465348.54562815698</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905956.82550000004</v>
      </c>
      <c r="D20" s="24">
        <v>735915.24320000003</v>
      </c>
      <c r="E20" s="24">
        <v>697736.027</v>
      </c>
      <c r="F20" s="24">
        <v>727010.18330355</v>
      </c>
      <c r="G20" s="24">
        <v>622310.84861591947</v>
      </c>
      <c r="H20" s="24">
        <v>507459.06911712495</v>
      </c>
      <c r="I20" s="24">
        <v>478580.37775027979</v>
      </c>
      <c r="J20" s="24">
        <v>527055.86517823185</v>
      </c>
      <c r="K20" s="24">
        <v>323123.90396668878</v>
      </c>
      <c r="L20" s="24">
        <v>297083.01870729128</v>
      </c>
      <c r="M20" s="24">
        <v>271018.33446629357</v>
      </c>
      <c r="N20" s="24">
        <v>160146.29666908839</v>
      </c>
      <c r="O20" s="24">
        <v>186333.02319488459</v>
      </c>
      <c r="P20" s="24">
        <v>162224.17822125382</v>
      </c>
      <c r="Q20" s="24">
        <v>66797.84</v>
      </c>
      <c r="R20" s="24">
        <v>78560.700700000001</v>
      </c>
      <c r="S20" s="24">
        <v>82804.825400000002</v>
      </c>
      <c r="T20" s="24">
        <v>75075.344299999997</v>
      </c>
      <c r="U20" s="24">
        <v>66551.201000000001</v>
      </c>
      <c r="V20" s="24">
        <v>53585.073299999996</v>
      </c>
      <c r="W20" s="24">
        <v>44204.936999999998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2326.3398476490001</v>
      </c>
      <c r="D22" s="24">
        <v>2210.1781159665798</v>
      </c>
      <c r="E22" s="24">
        <v>6471.8220700568991</v>
      </c>
      <c r="F22" s="24">
        <v>4638.2932766590011</v>
      </c>
      <c r="G22" s="24">
        <v>3781.3530379754197</v>
      </c>
      <c r="H22" s="24">
        <v>3633.28675737085</v>
      </c>
      <c r="I22" s="24">
        <v>3527.9218521963999</v>
      </c>
      <c r="J22" s="24">
        <v>3926.4453325683999</v>
      </c>
      <c r="K22" s="24">
        <v>3228.1845310395197</v>
      </c>
      <c r="L22" s="24">
        <v>3107.62517813473</v>
      </c>
      <c r="M22" s="24">
        <v>2974.68021956544</v>
      </c>
      <c r="N22" s="24">
        <v>47548.065117855396</v>
      </c>
      <c r="O22" s="24">
        <v>43677.864853593397</v>
      </c>
      <c r="P22" s="24">
        <v>49042.366734626405</v>
      </c>
      <c r="Q22" s="24">
        <v>26380.8277693852</v>
      </c>
      <c r="R22" s="24">
        <v>25989.371479572201</v>
      </c>
      <c r="S22" s="24">
        <v>52887.308362077696</v>
      </c>
      <c r="T22" s="24">
        <v>54208.696922362164</v>
      </c>
      <c r="U22" s="24">
        <v>44483.631830067003</v>
      </c>
      <c r="V22" s="24">
        <v>40023.130572325601</v>
      </c>
      <c r="W22" s="24">
        <v>38506.933447781397</v>
      </c>
      <c r="X22" s="24">
        <v>44325.514077262</v>
      </c>
      <c r="Y22" s="24">
        <v>1556.0595676623</v>
      </c>
      <c r="Z22" s="24">
        <v>3.9680376E-3</v>
      </c>
      <c r="AA22" s="24">
        <v>3.9199780000000002E-3</v>
      </c>
      <c r="AB22" s="24">
        <v>3.8937616000000001E-3</v>
      </c>
      <c r="AC22" s="24">
        <v>3.7484832E-3</v>
      </c>
      <c r="AD22" s="24">
        <v>5.2691702999999998E-3</v>
      </c>
      <c r="AE22" s="24">
        <v>4.8355035999999903E-3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2.1501994500000001E-3</v>
      </c>
      <c r="D24" s="24">
        <v>2.11583628E-3</v>
      </c>
      <c r="E24" s="24">
        <v>1406.3568714277399</v>
      </c>
      <c r="F24" s="24">
        <v>4977.1222702185396</v>
      </c>
      <c r="G24" s="24">
        <v>932.98909591366009</v>
      </c>
      <c r="H24" s="24">
        <v>1660.2600682268001</v>
      </c>
      <c r="I24" s="24">
        <v>679.66523793602005</v>
      </c>
      <c r="J24" s="24">
        <v>671.15152416750982</v>
      </c>
      <c r="K24" s="24">
        <v>2.27918391E-3</v>
      </c>
      <c r="L24" s="24">
        <v>2.26022299E-3</v>
      </c>
      <c r="M24" s="24">
        <v>2.312704809999999E-3</v>
      </c>
      <c r="N24" s="24">
        <v>3524.7633245793604</v>
      </c>
      <c r="O24" s="24">
        <v>2330.7547203143604</v>
      </c>
      <c r="P24" s="24">
        <v>2513.2823735696202</v>
      </c>
      <c r="Q24" s="24">
        <v>6348.4631819262395</v>
      </c>
      <c r="R24" s="24">
        <v>3842.1918760386402</v>
      </c>
      <c r="S24" s="24">
        <v>18192.9483671833</v>
      </c>
      <c r="T24" s="24">
        <v>29042.540856083004</v>
      </c>
      <c r="U24" s="24">
        <v>58567.855480254999</v>
      </c>
      <c r="V24" s="24">
        <v>86224.354847392795</v>
      </c>
      <c r="W24" s="24">
        <v>44610.692665562397</v>
      </c>
      <c r="X24" s="24">
        <v>64204.999384498602</v>
      </c>
      <c r="Y24" s="24">
        <v>119665.77048640349</v>
      </c>
      <c r="Z24" s="24">
        <v>62291.886470108999</v>
      </c>
      <c r="AA24" s="24">
        <v>61408.680310694705</v>
      </c>
      <c r="AB24" s="24">
        <v>85527.725081813609</v>
      </c>
      <c r="AC24" s="24">
        <v>134979.76791984422</v>
      </c>
      <c r="AD24" s="24">
        <v>194903.74002845402</v>
      </c>
      <c r="AE24" s="24">
        <v>179161.8032955146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908283.16749784851</v>
      </c>
      <c r="D31" s="32">
        <v>738125.42343180289</v>
      </c>
      <c r="E31" s="32">
        <v>705614.20594148466</v>
      </c>
      <c r="F31" s="32">
        <v>736625.59885042754</v>
      </c>
      <c r="G31" s="32">
        <v>627025.19074980856</v>
      </c>
      <c r="H31" s="32">
        <v>512752.61594272259</v>
      </c>
      <c r="I31" s="32">
        <v>482787.9648404122</v>
      </c>
      <c r="J31" s="32">
        <v>531653.46203496773</v>
      </c>
      <c r="K31" s="32">
        <v>326352.09077691217</v>
      </c>
      <c r="L31" s="32">
        <v>300190.64614564896</v>
      </c>
      <c r="M31" s="32">
        <v>273993.01699856383</v>
      </c>
      <c r="N31" s="32">
        <v>211219.12511152317</v>
      </c>
      <c r="O31" s="32">
        <v>232341.64276879234</v>
      </c>
      <c r="P31" s="32">
        <v>213779.82732944985</v>
      </c>
      <c r="Q31" s="32">
        <v>99527.130951311439</v>
      </c>
      <c r="R31" s="32">
        <v>108392.26405561085</v>
      </c>
      <c r="S31" s="32">
        <v>153885.08212926099</v>
      </c>
      <c r="T31" s="32">
        <v>158326.58207844518</v>
      </c>
      <c r="U31" s="32">
        <v>169602.688310322</v>
      </c>
      <c r="V31" s="32">
        <v>179832.55871971839</v>
      </c>
      <c r="W31" s="32">
        <v>127322.5631133438</v>
      </c>
      <c r="X31" s="32">
        <v>108530.51346176059</v>
      </c>
      <c r="Y31" s="32">
        <v>121221.83005406579</v>
      </c>
      <c r="Z31" s="32">
        <v>62291.890438146598</v>
      </c>
      <c r="AA31" s="32">
        <v>61408.684230672705</v>
      </c>
      <c r="AB31" s="32">
        <v>85527.728975575214</v>
      </c>
      <c r="AC31" s="32">
        <v>134979.77166832742</v>
      </c>
      <c r="AD31" s="32">
        <v>194903.74529762432</v>
      </c>
      <c r="AE31" s="32">
        <v>179161.80813101822</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765006.25439999998</v>
      </c>
      <c r="D34" s="24">
        <v>679258.24210000003</v>
      </c>
      <c r="E34" s="24">
        <v>683312.17389999994</v>
      </c>
      <c r="F34" s="24">
        <v>589108.33990443882</v>
      </c>
      <c r="G34" s="24">
        <v>565863.74304353516</v>
      </c>
      <c r="H34" s="24">
        <v>519691.67721123062</v>
      </c>
      <c r="I34" s="24">
        <v>462255.8845638436</v>
      </c>
      <c r="J34" s="24">
        <v>445095.03875216196</v>
      </c>
      <c r="K34" s="24">
        <v>402682.44436273776</v>
      </c>
      <c r="L34" s="24">
        <v>368088.56949425227</v>
      </c>
      <c r="M34" s="24">
        <v>348820.26106087695</v>
      </c>
      <c r="N34" s="24">
        <v>346986.81889790687</v>
      </c>
      <c r="O34" s="24">
        <v>342657.02553085564</v>
      </c>
      <c r="P34" s="24">
        <v>310231.06553811533</v>
      </c>
      <c r="Q34" s="24">
        <v>294446.01239999995</v>
      </c>
      <c r="R34" s="24">
        <v>254393.27230000001</v>
      </c>
      <c r="S34" s="24">
        <v>183638.49540000001</v>
      </c>
      <c r="T34" s="24">
        <v>176411.37950000001</v>
      </c>
      <c r="U34" s="24">
        <v>158801.76794999998</v>
      </c>
      <c r="V34" s="24">
        <v>151075.67769000001</v>
      </c>
      <c r="W34" s="24">
        <v>138238.39799999999</v>
      </c>
      <c r="X34" s="24">
        <v>119737.29088</v>
      </c>
      <c r="Y34" s="24">
        <v>93308.799150000006</v>
      </c>
      <c r="Z34" s="24">
        <v>71192.203740000012</v>
      </c>
      <c r="AA34" s="24">
        <v>53341.565999999999</v>
      </c>
      <c r="AB34" s="24">
        <v>38090.34575</v>
      </c>
      <c r="AC34" s="24">
        <v>34748.05876</v>
      </c>
      <c r="AD34" s="24">
        <v>32294.856689999997</v>
      </c>
      <c r="AE34" s="24">
        <v>28320.238149999997</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89918.473138347006</v>
      </c>
      <c r="D36" s="24">
        <v>87516.174413657893</v>
      </c>
      <c r="E36" s="24">
        <v>92157.515480514499</v>
      </c>
      <c r="F36" s="24">
        <v>106038.2923856049</v>
      </c>
      <c r="G36" s="24">
        <v>98969.411208529607</v>
      </c>
      <c r="H36" s="24">
        <v>94913.173092592595</v>
      </c>
      <c r="I36" s="24">
        <v>90744.345060248699</v>
      </c>
      <c r="J36" s="24">
        <v>103368.23941759241</v>
      </c>
      <c r="K36" s="24">
        <v>78251.929322631491</v>
      </c>
      <c r="L36" s="24">
        <v>81771.638772506107</v>
      </c>
      <c r="M36" s="24">
        <v>93140.163859289896</v>
      </c>
      <c r="N36" s="24">
        <v>139454.0358435401</v>
      </c>
      <c r="O36" s="24">
        <v>149078.87880951198</v>
      </c>
      <c r="P36" s="24">
        <v>126654.69670354881</v>
      </c>
      <c r="Q36" s="24">
        <v>110140.48462026801</v>
      </c>
      <c r="R36" s="24">
        <v>93812.803113412301</v>
      </c>
      <c r="S36" s="24">
        <v>125305.3408130662</v>
      </c>
      <c r="T36" s="24">
        <v>117290.1056925178</v>
      </c>
      <c r="U36" s="24">
        <v>92325.315396392602</v>
      </c>
      <c r="V36" s="24">
        <v>90748.6612455742</v>
      </c>
      <c r="W36" s="24">
        <v>90302.290156081202</v>
      </c>
      <c r="X36" s="24">
        <v>95912.359638625392</v>
      </c>
      <c r="Y36" s="24">
        <v>84229.949443450489</v>
      </c>
      <c r="Z36" s="24">
        <v>80382.849246907499</v>
      </c>
      <c r="AA36" s="24">
        <v>42949.386130983003</v>
      </c>
      <c r="AB36" s="24">
        <v>30874.161310225503</v>
      </c>
      <c r="AC36" s="24">
        <v>29712.627130945999</v>
      </c>
      <c r="AD36" s="24">
        <v>28419.194939579698</v>
      </c>
      <c r="AE36" s="24">
        <v>27231.572693251401</v>
      </c>
    </row>
    <row r="37" spans="1:31" x14ac:dyDescent="0.35">
      <c r="A37" s="28" t="s">
        <v>131</v>
      </c>
      <c r="B37" s="28" t="s">
        <v>32</v>
      </c>
      <c r="C37" s="24">
        <v>2294.3467999999998</v>
      </c>
      <c r="D37" s="24">
        <v>2222.6030000000001</v>
      </c>
      <c r="E37" s="24">
        <v>4288.6210000000001</v>
      </c>
      <c r="F37" s="24">
        <v>4362.5174999999999</v>
      </c>
      <c r="G37" s="24">
        <v>4359.0730000000003</v>
      </c>
      <c r="H37" s="24">
        <v>4183.335</v>
      </c>
      <c r="I37" s="24">
        <v>3826.4385000000002</v>
      </c>
      <c r="J37" s="24">
        <v>3554.6252000000004</v>
      </c>
      <c r="K37" s="24">
        <v>3419.5038</v>
      </c>
      <c r="L37" s="24">
        <v>3461.5340000000001</v>
      </c>
      <c r="M37" s="24">
        <v>3456.9395</v>
      </c>
      <c r="N37" s="24">
        <v>3324.1435000000001</v>
      </c>
      <c r="O37" s="24">
        <v>3341.0974999999999</v>
      </c>
      <c r="P37" s="24">
        <v>2893.9679999999998</v>
      </c>
      <c r="Q37" s="24">
        <v>2747.3744999999999</v>
      </c>
      <c r="R37" s="24">
        <v>2797.9152000000004</v>
      </c>
      <c r="S37" s="24">
        <v>5582.7735000000002</v>
      </c>
      <c r="T37" s="24">
        <v>5727.3190000000004</v>
      </c>
      <c r="U37" s="24">
        <v>5127.1869999999999</v>
      </c>
      <c r="V37" s="24">
        <v>5012.8190000000004</v>
      </c>
      <c r="W37" s="24">
        <v>4966.8315000000002</v>
      </c>
      <c r="X37" s="24">
        <v>5842.8644999999997</v>
      </c>
      <c r="Y37" s="24">
        <v>4793.2889999999998</v>
      </c>
      <c r="Z37" s="24">
        <v>4572.5635000000002</v>
      </c>
      <c r="AA37" s="24">
        <v>5362.5159999999996</v>
      </c>
      <c r="AB37" s="24">
        <v>0</v>
      </c>
      <c r="AC37" s="24">
        <v>0</v>
      </c>
      <c r="AD37" s="24">
        <v>0</v>
      </c>
      <c r="AE37" s="24">
        <v>0</v>
      </c>
    </row>
    <row r="38" spans="1:31" x14ac:dyDescent="0.35">
      <c r="A38" s="28" t="s">
        <v>131</v>
      </c>
      <c r="B38" s="28" t="s">
        <v>66</v>
      </c>
      <c r="C38" s="24">
        <v>3.7417300400000002E-3</v>
      </c>
      <c r="D38" s="24">
        <v>3.6864113099999997E-3</v>
      </c>
      <c r="E38" s="24">
        <v>26.23197663589</v>
      </c>
      <c r="F38" s="24">
        <v>2506.38185078269</v>
      </c>
      <c r="G38" s="24">
        <v>1118.7697771173398</v>
      </c>
      <c r="H38" s="24">
        <v>1694.8349861154898</v>
      </c>
      <c r="I38" s="24">
        <v>2108.5421193645893</v>
      </c>
      <c r="J38" s="24">
        <v>6964.4321661030899</v>
      </c>
      <c r="K38" s="24">
        <v>1031.4996594957399</v>
      </c>
      <c r="L38" s="24">
        <v>1844.6721494254</v>
      </c>
      <c r="M38" s="24">
        <v>2058.1345306958701</v>
      </c>
      <c r="N38" s="24">
        <v>16366.980812344898</v>
      </c>
      <c r="O38" s="24">
        <v>9538.9612585167015</v>
      </c>
      <c r="P38" s="24">
        <v>4736.8248590030998</v>
      </c>
      <c r="Q38" s="24">
        <v>5125.6121183587002</v>
      </c>
      <c r="R38" s="24">
        <v>10703.23976510972</v>
      </c>
      <c r="S38" s="24">
        <v>40139.647300744</v>
      </c>
      <c r="T38" s="24">
        <v>31874.23283680934</v>
      </c>
      <c r="U38" s="24">
        <v>54655.428086749198</v>
      </c>
      <c r="V38" s="24">
        <v>51256.586166349996</v>
      </c>
      <c r="W38" s="24">
        <v>50274.066863981796</v>
      </c>
      <c r="X38" s="24">
        <v>68257.305201357391</v>
      </c>
      <c r="Y38" s="24">
        <v>65556.5318254265</v>
      </c>
      <c r="Z38" s="24">
        <v>59496.856517726694</v>
      </c>
      <c r="AA38" s="24">
        <v>76257.96182874059</v>
      </c>
      <c r="AB38" s="24">
        <v>145244.76818700929</v>
      </c>
      <c r="AC38" s="24">
        <v>128771.9383320823</v>
      </c>
      <c r="AD38" s="24">
        <v>126207.26352244329</v>
      </c>
      <c r="AE38" s="24">
        <v>86161.050116509199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857219.07808007707</v>
      </c>
      <c r="D45" s="32">
        <v>768997.0232000692</v>
      </c>
      <c r="E45" s="32">
        <v>779784.54235715035</v>
      </c>
      <c r="F45" s="32">
        <v>702015.53164082638</v>
      </c>
      <c r="G45" s="32">
        <v>670310.99702918204</v>
      </c>
      <c r="H45" s="32">
        <v>620483.02028993866</v>
      </c>
      <c r="I45" s="32">
        <v>558935.210243457</v>
      </c>
      <c r="J45" s="32">
        <v>558982.33553585748</v>
      </c>
      <c r="K45" s="32">
        <v>485385.37714486499</v>
      </c>
      <c r="L45" s="32">
        <v>455166.41441618372</v>
      </c>
      <c r="M45" s="32">
        <v>447475.49895086267</v>
      </c>
      <c r="N45" s="32">
        <v>506131.97905379185</v>
      </c>
      <c r="O45" s="32">
        <v>504615.96309888433</v>
      </c>
      <c r="P45" s="32">
        <v>444516.55510066717</v>
      </c>
      <c r="Q45" s="32">
        <v>412459.48363862664</v>
      </c>
      <c r="R45" s="32">
        <v>361707.23037852201</v>
      </c>
      <c r="S45" s="32">
        <v>354666.25701381027</v>
      </c>
      <c r="T45" s="32">
        <v>331303.03702932718</v>
      </c>
      <c r="U45" s="32">
        <v>310909.69843314181</v>
      </c>
      <c r="V45" s="32">
        <v>298093.74410192424</v>
      </c>
      <c r="W45" s="32">
        <v>283781.58652006299</v>
      </c>
      <c r="X45" s="32">
        <v>289749.82021998276</v>
      </c>
      <c r="Y45" s="32">
        <v>247888.56941887698</v>
      </c>
      <c r="Z45" s="32">
        <v>215644.4730046342</v>
      </c>
      <c r="AA45" s="32">
        <v>177911.42995972361</v>
      </c>
      <c r="AB45" s="32">
        <v>214209.27524723479</v>
      </c>
      <c r="AC45" s="32">
        <v>193232.62422302831</v>
      </c>
      <c r="AD45" s="32">
        <v>186921.31515202299</v>
      </c>
      <c r="AE45" s="32">
        <v>141712.86095976061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228791.79243999999</v>
      </c>
      <c r="D49" s="24">
        <v>208239.98209999999</v>
      </c>
      <c r="E49" s="24">
        <v>201208.24496000001</v>
      </c>
      <c r="F49" s="24">
        <v>135915.28789576891</v>
      </c>
      <c r="G49" s="24">
        <v>131692.03246425971</v>
      </c>
      <c r="H49" s="24">
        <v>125127.2480660639</v>
      </c>
      <c r="I49" s="24">
        <v>115095.20021643312</v>
      </c>
      <c r="J49" s="24">
        <v>109910.05392502107</v>
      </c>
      <c r="K49" s="24">
        <v>102774.98634155965</v>
      </c>
      <c r="L49" s="24">
        <v>103652.3487464347</v>
      </c>
      <c r="M49" s="24">
        <v>97060.822326729103</v>
      </c>
      <c r="N49" s="24">
        <v>91371.968439999997</v>
      </c>
      <c r="O49" s="24">
        <v>89959.846150000012</v>
      </c>
      <c r="P49" s="24">
        <v>82599.896740000011</v>
      </c>
      <c r="Q49" s="24">
        <v>82232.863700000002</v>
      </c>
      <c r="R49" s="24">
        <v>74040.051999999996</v>
      </c>
      <c r="S49" s="24">
        <v>65615.325150000004</v>
      </c>
      <c r="T49" s="24">
        <v>63293.341529999998</v>
      </c>
      <c r="U49" s="24">
        <v>51554.293299999998</v>
      </c>
      <c r="V49" s="24">
        <v>51139.320740000003</v>
      </c>
      <c r="W49" s="24">
        <v>54249.52147</v>
      </c>
      <c r="X49" s="24">
        <v>52103.909719999996</v>
      </c>
      <c r="Y49" s="24">
        <v>47938.087240000001</v>
      </c>
      <c r="Z49" s="24">
        <v>43515.225829999996</v>
      </c>
      <c r="AA49" s="24">
        <v>41420.844600000004</v>
      </c>
      <c r="AB49" s="24">
        <v>42199.299249999996</v>
      </c>
      <c r="AC49" s="24">
        <v>26198.969699999998</v>
      </c>
      <c r="AD49" s="24">
        <v>0</v>
      </c>
      <c r="AE49" s="24">
        <v>0</v>
      </c>
    </row>
    <row r="50" spans="1:31" x14ac:dyDescent="0.35">
      <c r="A50" s="28" t="s">
        <v>132</v>
      </c>
      <c r="B50" s="28" t="s">
        <v>20</v>
      </c>
      <c r="C50" s="24">
        <v>1.1558596000000002E-3</v>
      </c>
      <c r="D50" s="24">
        <v>1.1319113000000001E-3</v>
      </c>
      <c r="E50" s="24">
        <v>1.1779242000000002E-3</v>
      </c>
      <c r="F50" s="24">
        <v>1.3978197999999999E-3</v>
      </c>
      <c r="G50" s="24">
        <v>1.3492833000000001E-3</v>
      </c>
      <c r="H50" s="24">
        <v>1.2703757E-3</v>
      </c>
      <c r="I50" s="24">
        <v>1.2862042000000001E-3</v>
      </c>
      <c r="J50" s="24">
        <v>1.3772007999999999E-3</v>
      </c>
      <c r="K50" s="24">
        <v>1.3209636999999901E-3</v>
      </c>
      <c r="L50" s="24">
        <v>1.2840462999999999E-3</v>
      </c>
      <c r="M50" s="24">
        <v>1.3122055999999999E-3</v>
      </c>
      <c r="N50" s="24">
        <v>2.1418225999999996E-3</v>
      </c>
      <c r="O50" s="24">
        <v>2.0765289999999997E-3</v>
      </c>
      <c r="P50" s="24">
        <v>2.0161240000000002E-3</v>
      </c>
      <c r="Q50" s="24">
        <v>1.9013783999999999E-3</v>
      </c>
      <c r="R50" s="24">
        <v>1.8451715E-3</v>
      </c>
      <c r="S50" s="24">
        <v>2.6706462000000001E-3</v>
      </c>
      <c r="T50" s="24">
        <v>2.6083460000000001E-3</v>
      </c>
      <c r="U50" s="24">
        <v>2.9268982000000003E-3</v>
      </c>
      <c r="V50" s="24">
        <v>2.7354403000000001E-3</v>
      </c>
      <c r="W50" s="24">
        <v>2.8486585999999998E-3</v>
      </c>
      <c r="X50" s="24">
        <v>2.8092049999999999E-3</v>
      </c>
      <c r="Y50" s="24">
        <v>2.7451922999999997E-3</v>
      </c>
      <c r="Z50" s="24">
        <v>2.5712742999999998E-3</v>
      </c>
      <c r="AA50" s="24">
        <v>2.5383402999999902E-3</v>
      </c>
      <c r="AB50" s="24">
        <v>2.4782658000000002E-3</v>
      </c>
      <c r="AC50" s="24">
        <v>2.5853719999999998E-3</v>
      </c>
      <c r="AD50" s="24">
        <v>7.3550572E-3</v>
      </c>
      <c r="AE50" s="24">
        <v>6.8733335000000003E-3</v>
      </c>
    </row>
    <row r="51" spans="1:31" x14ac:dyDescent="0.35">
      <c r="A51" s="28" t="s">
        <v>132</v>
      </c>
      <c r="B51" s="28" t="s">
        <v>32</v>
      </c>
      <c r="C51" s="24">
        <v>770.15343999999993</v>
      </c>
      <c r="D51" s="24">
        <v>293.25912</v>
      </c>
      <c r="E51" s="24">
        <v>941.36356000000001</v>
      </c>
      <c r="F51" s="24">
        <v>2155.9767999999999</v>
      </c>
      <c r="G51" s="24">
        <v>707.87380000000007</v>
      </c>
      <c r="H51" s="24">
        <v>1491.4894999999999</v>
      </c>
      <c r="I51" s="24">
        <v>953.56730000000005</v>
      </c>
      <c r="J51" s="24">
        <v>2433.4214999999999</v>
      </c>
      <c r="K51" s="24">
        <v>81.073689999999999</v>
      </c>
      <c r="L51" s="24">
        <v>495.20634000000001</v>
      </c>
      <c r="M51" s="24">
        <v>91.215260000000001</v>
      </c>
      <c r="N51" s="24">
        <v>3524.0128</v>
      </c>
      <c r="O51" s="24">
        <v>2438.6637999999998</v>
      </c>
      <c r="P51" s="24">
        <v>3453.5504999999998</v>
      </c>
      <c r="Q51" s="24">
        <v>4569.7275</v>
      </c>
      <c r="R51" s="24">
        <v>4582.3575000000001</v>
      </c>
      <c r="S51" s="24">
        <v>8869.5630000000001</v>
      </c>
      <c r="T51" s="24">
        <v>11552.017</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762.25732931963</v>
      </c>
      <c r="D52" s="24">
        <v>3.2688826300000004E-3</v>
      </c>
      <c r="E52" s="24">
        <v>986.32740825432006</v>
      </c>
      <c r="F52" s="24">
        <v>690.63130808106007</v>
      </c>
      <c r="G52" s="24">
        <v>253.93501075210997</v>
      </c>
      <c r="H52" s="24">
        <v>1304.56564575174</v>
      </c>
      <c r="I52" s="24">
        <v>913.92970573257014</v>
      </c>
      <c r="J52" s="24">
        <v>909.41080662729007</v>
      </c>
      <c r="K52" s="24">
        <v>4.1965598199999992E-3</v>
      </c>
      <c r="L52" s="24">
        <v>4.1037398599999995E-3</v>
      </c>
      <c r="M52" s="24">
        <v>4.2391401600000008E-3</v>
      </c>
      <c r="N52" s="24">
        <v>3890.1041179044596</v>
      </c>
      <c r="O52" s="24">
        <v>2227.75117664035</v>
      </c>
      <c r="P52" s="24">
        <v>2272.2121669124404</v>
      </c>
      <c r="Q52" s="24">
        <v>2753.98524237424</v>
      </c>
      <c r="R52" s="24">
        <v>1426.03354743467</v>
      </c>
      <c r="S52" s="24">
        <v>6100.8471324452994</v>
      </c>
      <c r="T52" s="24">
        <v>3640.6740491081996</v>
      </c>
      <c r="U52" s="24">
        <v>23511.208342031598</v>
      </c>
      <c r="V52" s="24">
        <v>14636.579927632401</v>
      </c>
      <c r="W52" s="24">
        <v>8944.8597226415004</v>
      </c>
      <c r="X52" s="24">
        <v>4472.7861170990491</v>
      </c>
      <c r="Y52" s="24">
        <v>23629.839316046298</v>
      </c>
      <c r="Z52" s="24">
        <v>8427.1788249236979</v>
      </c>
      <c r="AA52" s="24">
        <v>7433.7172774234004</v>
      </c>
      <c r="AB52" s="24">
        <v>5987.6839906740006</v>
      </c>
      <c r="AC52" s="24">
        <v>3144.4332282711002</v>
      </c>
      <c r="AD52" s="24">
        <v>96802.077734555001</v>
      </c>
      <c r="AE52" s="24">
        <v>102608.004702309</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230324.2043651792</v>
      </c>
      <c r="D59" s="32">
        <v>208533.24562079392</v>
      </c>
      <c r="E59" s="32">
        <v>203135.93710617852</v>
      </c>
      <c r="F59" s="32">
        <v>138761.89740166979</v>
      </c>
      <c r="G59" s="32">
        <v>132653.84262429512</v>
      </c>
      <c r="H59" s="32">
        <v>127923.30448219134</v>
      </c>
      <c r="I59" s="32">
        <v>116962.6985083699</v>
      </c>
      <c r="J59" s="32">
        <v>113252.88760884915</v>
      </c>
      <c r="K59" s="32">
        <v>102856.06554908317</v>
      </c>
      <c r="L59" s="32">
        <v>104147.56047422087</v>
      </c>
      <c r="M59" s="32">
        <v>97152.043138074863</v>
      </c>
      <c r="N59" s="32">
        <v>98786.087499727044</v>
      </c>
      <c r="O59" s="32">
        <v>94626.26320316935</v>
      </c>
      <c r="P59" s="32">
        <v>88325.66142303645</v>
      </c>
      <c r="Q59" s="32">
        <v>89556.578343752641</v>
      </c>
      <c r="R59" s="32">
        <v>80048.44489260616</v>
      </c>
      <c r="S59" s="32">
        <v>80585.737953091491</v>
      </c>
      <c r="T59" s="32">
        <v>78486.035187454196</v>
      </c>
      <c r="U59" s="32">
        <v>75065.504568929799</v>
      </c>
      <c r="V59" s="32">
        <v>65775.903403072705</v>
      </c>
      <c r="W59" s="32">
        <v>63194.384041300102</v>
      </c>
      <c r="X59" s="32">
        <v>56576.698646304045</v>
      </c>
      <c r="Y59" s="32">
        <v>71567.929301238604</v>
      </c>
      <c r="Z59" s="32">
        <v>51942.407226197996</v>
      </c>
      <c r="AA59" s="32">
        <v>48854.5644157637</v>
      </c>
      <c r="AB59" s="32">
        <v>48186.985718939795</v>
      </c>
      <c r="AC59" s="32">
        <v>29343.405513643098</v>
      </c>
      <c r="AD59" s="32">
        <v>96802.085089612199</v>
      </c>
      <c r="AE59" s="32">
        <v>102608.01157564251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93017.853236790106</v>
      </c>
      <c r="D64" s="24">
        <v>87377.807158588505</v>
      </c>
      <c r="E64" s="24">
        <v>40610.873473908199</v>
      </c>
      <c r="F64" s="24">
        <v>30911.5534245237</v>
      </c>
      <c r="G64" s="24">
        <v>29566.273392319399</v>
      </c>
      <c r="H64" s="24">
        <v>28354.947313370201</v>
      </c>
      <c r="I64" s="24">
        <v>27116.677279011699</v>
      </c>
      <c r="J64" s="24">
        <v>26207.79942023</v>
      </c>
      <c r="K64" s="24">
        <v>24889.079342438301</v>
      </c>
      <c r="L64" s="24">
        <v>23822.047293423999</v>
      </c>
      <c r="M64" s="24">
        <v>22815.301329465001</v>
      </c>
      <c r="N64" s="24">
        <v>42805.618171993701</v>
      </c>
      <c r="O64" s="24">
        <v>46300.082100077598</v>
      </c>
      <c r="P64" s="24">
        <v>51306.478024920703</v>
      </c>
      <c r="Q64" s="24">
        <v>26889.307898977298</v>
      </c>
      <c r="R64" s="24">
        <v>31838.193834113503</v>
      </c>
      <c r="S64" s="24">
        <v>2.8455640999999997E-3</v>
      </c>
      <c r="T64" s="24">
        <v>2.7482265999999901E-3</v>
      </c>
      <c r="U64" s="24">
        <v>2.8021332999999997E-3</v>
      </c>
      <c r="V64" s="24">
        <v>2.6094169999999898E-3</v>
      </c>
      <c r="W64" s="24">
        <v>3.36578099999999E-3</v>
      </c>
      <c r="X64" s="24">
        <v>3.3234947E-3</v>
      </c>
      <c r="Y64" s="24">
        <v>3.4248210000000002E-3</v>
      </c>
      <c r="Z64" s="24">
        <v>3.0618295999999996E-3</v>
      </c>
      <c r="AA64" s="24">
        <v>3.0252325999999999E-3</v>
      </c>
      <c r="AB64" s="24">
        <v>2.954057E-3</v>
      </c>
      <c r="AC64" s="24">
        <v>2.8538767999999898E-3</v>
      </c>
      <c r="AD64" s="24">
        <v>3.4759696E-3</v>
      </c>
      <c r="AE64" s="24">
        <v>3.2302758999999898E-3</v>
      </c>
    </row>
    <row r="65" spans="1:31" x14ac:dyDescent="0.35">
      <c r="A65" s="28" t="s">
        <v>133</v>
      </c>
      <c r="B65" s="28" t="s">
        <v>32</v>
      </c>
      <c r="C65" s="24">
        <v>82719.357000000004</v>
      </c>
      <c r="D65" s="24">
        <v>79992.917000000001</v>
      </c>
      <c r="E65" s="24">
        <v>72857.629000000001</v>
      </c>
      <c r="F65" s="24">
        <v>7796.9032300000008</v>
      </c>
      <c r="G65" s="24">
        <v>7439.2218000000003</v>
      </c>
      <c r="H65" s="24">
        <v>7079.1474400000006</v>
      </c>
      <c r="I65" s="24">
        <v>6740.6515999999992</v>
      </c>
      <c r="J65" s="24">
        <v>6547.0042300000005</v>
      </c>
      <c r="K65" s="24">
        <v>6275.13292</v>
      </c>
      <c r="L65" s="24">
        <v>5970.9817000000003</v>
      </c>
      <c r="M65" s="24">
        <v>5705.1003300000002</v>
      </c>
      <c r="N65" s="24">
        <v>13928.920749999999</v>
      </c>
      <c r="O65" s="24">
        <v>11464.149800000001</v>
      </c>
      <c r="P65" s="24">
        <v>29121.561300000001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3873.1051040088</v>
      </c>
      <c r="D66" s="24">
        <v>1927.4995920062704</v>
      </c>
      <c r="E66" s="24">
        <v>7625.5511954603689</v>
      </c>
      <c r="F66" s="24">
        <v>1359.82816180025</v>
      </c>
      <c r="G66" s="24">
        <v>781.76242134242</v>
      </c>
      <c r="H66" s="24">
        <v>2022.1798739913299</v>
      </c>
      <c r="I66" s="24">
        <v>1005.1813768780697</v>
      </c>
      <c r="J66" s="24">
        <v>2408.7205958540198</v>
      </c>
      <c r="K66" s="24">
        <v>116.30999250799999</v>
      </c>
      <c r="L66" s="24">
        <v>254.24844820875006</v>
      </c>
      <c r="M66" s="24">
        <v>317.00145551199012</v>
      </c>
      <c r="N66" s="24">
        <v>10220.853340686359</v>
      </c>
      <c r="O66" s="24">
        <v>8869.1051030991803</v>
      </c>
      <c r="P66" s="24">
        <v>17509.785943720901</v>
      </c>
      <c r="Q66" s="24">
        <v>8985.1958108546987</v>
      </c>
      <c r="R66" s="24">
        <v>8934.8724129786024</v>
      </c>
      <c r="S66" s="24">
        <v>24761.9891508691</v>
      </c>
      <c r="T66" s="24">
        <v>28129.614353331624</v>
      </c>
      <c r="U66" s="24">
        <v>31941.818944593004</v>
      </c>
      <c r="V66" s="24">
        <v>28742.066065879997</v>
      </c>
      <c r="W66" s="24">
        <v>25253.356838395797</v>
      </c>
      <c r="X66" s="24">
        <v>32879.299554590463</v>
      </c>
      <c r="Y66" s="24">
        <v>40075.705419566904</v>
      </c>
      <c r="Z66" s="24">
        <v>21044.358692409198</v>
      </c>
      <c r="AA66" s="24">
        <v>16108.387302132602</v>
      </c>
      <c r="AB66" s="24">
        <v>22655.59910413581</v>
      </c>
      <c r="AC66" s="24">
        <v>29879.794252377109</v>
      </c>
      <c r="AD66" s="24">
        <v>42760.732352571897</v>
      </c>
      <c r="AE66" s="24">
        <v>41865.859956523796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179610.31534079893</v>
      </c>
      <c r="D73" s="32">
        <v>169298.22375059477</v>
      </c>
      <c r="E73" s="32">
        <v>121094.05366936857</v>
      </c>
      <c r="F73" s="32">
        <v>40068.284816323954</v>
      </c>
      <c r="G73" s="32">
        <v>37787.257613661823</v>
      </c>
      <c r="H73" s="32">
        <v>37456.274627361527</v>
      </c>
      <c r="I73" s="32">
        <v>34862.510255889771</v>
      </c>
      <c r="J73" s="32">
        <v>35163.524246084024</v>
      </c>
      <c r="K73" s="32">
        <v>31280.5222549463</v>
      </c>
      <c r="L73" s="32">
        <v>30047.277441632748</v>
      </c>
      <c r="M73" s="32">
        <v>28837.403114976991</v>
      </c>
      <c r="N73" s="32">
        <v>66955.392262680063</v>
      </c>
      <c r="O73" s="32">
        <v>66633.33700317677</v>
      </c>
      <c r="P73" s="32">
        <v>97937.825268641609</v>
      </c>
      <c r="Q73" s="32">
        <v>35874.503709831995</v>
      </c>
      <c r="R73" s="32">
        <v>40773.066247092109</v>
      </c>
      <c r="S73" s="32">
        <v>24761.9919964332</v>
      </c>
      <c r="T73" s="32">
        <v>28129.617101558226</v>
      </c>
      <c r="U73" s="32">
        <v>31941.821746726302</v>
      </c>
      <c r="V73" s="32">
        <v>28742.068675296996</v>
      </c>
      <c r="W73" s="32">
        <v>25253.360204176799</v>
      </c>
      <c r="X73" s="32">
        <v>32879.30287808516</v>
      </c>
      <c r="Y73" s="32">
        <v>40075.708844387904</v>
      </c>
      <c r="Z73" s="32">
        <v>21044.361754238798</v>
      </c>
      <c r="AA73" s="32">
        <v>16108.390327365201</v>
      </c>
      <c r="AB73" s="32">
        <v>22655.60205819281</v>
      </c>
      <c r="AC73" s="32">
        <v>29879.797106253907</v>
      </c>
      <c r="AD73" s="32">
        <v>42760.735828541496</v>
      </c>
      <c r="AE73" s="32">
        <v>41865.863186799696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1.1910622E-3</v>
      </c>
      <c r="D78" s="24">
        <v>1.1550194000000001E-3</v>
      </c>
      <c r="E78" s="24">
        <v>1.1567562E-3</v>
      </c>
      <c r="F78" s="24">
        <v>1.1257596999999999E-3</v>
      </c>
      <c r="G78" s="24">
        <v>1.0680828E-3</v>
      </c>
      <c r="H78" s="24">
        <v>1.0290436999999999E-3</v>
      </c>
      <c r="I78" s="24">
        <v>1.0202E-3</v>
      </c>
      <c r="J78" s="24">
        <v>1.0112686000000001E-3</v>
      </c>
      <c r="K78" s="24">
        <v>1.0147774E-3</v>
      </c>
      <c r="L78" s="24">
        <v>9.9221599999999997E-4</v>
      </c>
      <c r="M78" s="24">
        <v>9.4981719999999903E-4</v>
      </c>
      <c r="N78" s="24">
        <v>9.4799669999999904E-4</v>
      </c>
      <c r="O78" s="24">
        <v>9.2508330000000004E-4</v>
      </c>
      <c r="P78" s="24">
        <v>9.1644685999999994E-4</v>
      </c>
      <c r="Q78" s="24">
        <v>9.1674840000000003E-4</v>
      </c>
      <c r="R78" s="24">
        <v>9.1164419999999907E-4</v>
      </c>
      <c r="S78" s="24">
        <v>9.1249406E-4</v>
      </c>
      <c r="T78" s="24">
        <v>9.085912E-4</v>
      </c>
      <c r="U78" s="24">
        <v>9.4281495000000004E-4</v>
      </c>
      <c r="V78" s="24">
        <v>9.0740937000000001E-4</v>
      </c>
      <c r="W78" s="24">
        <v>9.1042197000000004E-4</v>
      </c>
      <c r="X78" s="24">
        <v>9.0172240000000001E-4</v>
      </c>
      <c r="Y78" s="24">
        <v>9.0205079999999902E-4</v>
      </c>
      <c r="Z78" s="24">
        <v>8.9833569999999991E-4</v>
      </c>
      <c r="AA78" s="24">
        <v>8.926378E-4</v>
      </c>
      <c r="AB78" s="24">
        <v>8.93164E-4</v>
      </c>
      <c r="AC78" s="24">
        <v>8.9341425999999997E-4</v>
      </c>
      <c r="AD78" s="24">
        <v>9.033515E-4</v>
      </c>
      <c r="AE78" s="24">
        <v>8.8538349999999898E-4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1.41760146E-3</v>
      </c>
      <c r="D80" s="24">
        <v>1.3444807399999998E-3</v>
      </c>
      <c r="E80" s="24">
        <v>1.38625773E-3</v>
      </c>
      <c r="F80" s="24">
        <v>1.3679980399999999E-3</v>
      </c>
      <c r="G80" s="24">
        <v>1.2780294899999989E-3</v>
      </c>
      <c r="H80" s="24">
        <v>1.2866685699999998E-3</v>
      </c>
      <c r="I80" s="24">
        <v>1.2783600399999999E-3</v>
      </c>
      <c r="J80" s="24">
        <v>1.2728464100000001E-3</v>
      </c>
      <c r="K80" s="24">
        <v>1.28840121E-3</v>
      </c>
      <c r="L80" s="24">
        <v>1.280322239999999E-3</v>
      </c>
      <c r="M80" s="24">
        <v>1.1829049699999998E-3</v>
      </c>
      <c r="N80" s="24">
        <v>21.436934252229999</v>
      </c>
      <c r="O80" s="24">
        <v>1.1831496899999991E-3</v>
      </c>
      <c r="P80" s="24">
        <v>1.1754317499999992E-3</v>
      </c>
      <c r="Q80" s="24">
        <v>1.1728654500000003E-3</v>
      </c>
      <c r="R80" s="24">
        <v>1.1629248699999999E-3</v>
      </c>
      <c r="S80" s="24">
        <v>1.1736604100000001E-3</v>
      </c>
      <c r="T80" s="24">
        <v>1.1499912399999999E-3</v>
      </c>
      <c r="U80" s="24">
        <v>1.16401782E-3</v>
      </c>
      <c r="V80" s="24">
        <v>9.2680107000000004E-4</v>
      </c>
      <c r="W80" s="24">
        <v>3.8800669190299999</v>
      </c>
      <c r="X80" s="24">
        <v>9.1450489000000003E-4</v>
      </c>
      <c r="Y80" s="24">
        <v>9.1277434999999989E-4</v>
      </c>
      <c r="Z80" s="24">
        <v>9.1841838999999904E-4</v>
      </c>
      <c r="AA80" s="24">
        <v>8.9482130000000007E-4</v>
      </c>
      <c r="AB80" s="24">
        <v>9.0500231999999993E-4</v>
      </c>
      <c r="AC80" s="24">
        <v>9.0205742999999996E-4</v>
      </c>
      <c r="AD80" s="24">
        <v>14.343502664299999</v>
      </c>
      <c r="AE80" s="24">
        <v>8.8955246999999991E-4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2.6086636599999997E-3</v>
      </c>
      <c r="D87" s="32">
        <v>2.4995001399999999E-3</v>
      </c>
      <c r="E87" s="32">
        <v>2.54301393E-3</v>
      </c>
      <c r="F87" s="32">
        <v>2.4937577399999997E-3</v>
      </c>
      <c r="G87" s="32">
        <v>2.3461122899999989E-3</v>
      </c>
      <c r="H87" s="32">
        <v>2.3157122699999999E-3</v>
      </c>
      <c r="I87" s="32">
        <v>2.2985600399999997E-3</v>
      </c>
      <c r="J87" s="32">
        <v>2.2841150100000002E-3</v>
      </c>
      <c r="K87" s="32">
        <v>2.3031786100000001E-3</v>
      </c>
      <c r="L87" s="32">
        <v>2.2725382399999992E-3</v>
      </c>
      <c r="M87" s="32">
        <v>2.132722169999999E-3</v>
      </c>
      <c r="N87" s="32">
        <v>21.437882248929998</v>
      </c>
      <c r="O87" s="32">
        <v>2.1082329899999993E-3</v>
      </c>
      <c r="P87" s="32">
        <v>2.091878609999999E-3</v>
      </c>
      <c r="Q87" s="32">
        <v>2.0896138500000002E-3</v>
      </c>
      <c r="R87" s="32">
        <v>2.0745690699999989E-3</v>
      </c>
      <c r="S87" s="32">
        <v>2.0861544700000001E-3</v>
      </c>
      <c r="T87" s="32">
        <v>2.0585824399999997E-3</v>
      </c>
      <c r="U87" s="32">
        <v>2.1068327699999998E-3</v>
      </c>
      <c r="V87" s="32">
        <v>1.8342104400000002E-3</v>
      </c>
      <c r="W87" s="32">
        <v>3.8809773409999999</v>
      </c>
      <c r="X87" s="32">
        <v>1.81622729E-3</v>
      </c>
      <c r="Y87" s="32">
        <v>1.8148251499999989E-3</v>
      </c>
      <c r="Z87" s="32">
        <v>1.8167540899999991E-3</v>
      </c>
      <c r="AA87" s="32">
        <v>1.7874591E-3</v>
      </c>
      <c r="AB87" s="32">
        <v>1.7981663199999999E-3</v>
      </c>
      <c r="AC87" s="32">
        <v>1.7954716899999999E-3</v>
      </c>
      <c r="AD87" s="32">
        <v>14.344406015799999</v>
      </c>
      <c r="AE87" s="32">
        <v>1.7749359699999988E-3</v>
      </c>
    </row>
  </sheetData>
  <sheetProtection algorithmName="SHA-512" hashValue="qwdBOeqlgyxnG018bcHVSpx5CjlArB4lyMBIti0uYFFmOc+/wmXewJnM5oBHeuV/oRJ+73SsJw4Ega0wB0Il/Q==" saltValue="nOvJRm8D7kVmgXRPQKUjt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546F5-696C-41C8-AB1F-073B12391E73}">
  <sheetPr codeName="Sheet12">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1.8123871934539002E-3</v>
      </c>
      <c r="D8" s="24">
        <v>1.7425267573713868E-3</v>
      </c>
      <c r="E8" s="24">
        <v>1.8345314717964068E-3</v>
      </c>
      <c r="F8" s="24">
        <v>1.9516411393043862E-3</v>
      </c>
      <c r="G8" s="24">
        <v>1.862252994778046E-3</v>
      </c>
      <c r="H8" s="24">
        <v>1.7769589637754201E-3</v>
      </c>
      <c r="I8" s="24">
        <v>1.7182023044251191E-3</v>
      </c>
      <c r="J8" s="24">
        <v>1.8133688695724818E-3</v>
      </c>
      <c r="K8" s="24">
        <v>1.7303138061550922E-3</v>
      </c>
      <c r="L8" s="24">
        <v>1.6510627914753978E-3</v>
      </c>
      <c r="M8" s="24">
        <v>1.6833207563378191E-3</v>
      </c>
      <c r="N8" s="24">
        <v>2.5029504896082709E-3</v>
      </c>
      <c r="O8" s="24">
        <v>2.3883115349349129E-3</v>
      </c>
      <c r="P8" s="24">
        <v>2.27892321945045E-3</v>
      </c>
      <c r="Q8" s="24">
        <v>2.187404756469172E-3</v>
      </c>
      <c r="R8" s="24">
        <v>2.1080081299278261E-3</v>
      </c>
      <c r="S8" s="24">
        <v>3.5114502593467313E-3</v>
      </c>
      <c r="T8" s="24">
        <v>3.3583903766765742E-3</v>
      </c>
      <c r="U8" s="24">
        <v>3.7356121251291836E-3</v>
      </c>
      <c r="V8" s="24">
        <v>3.5545479771373146E-3</v>
      </c>
      <c r="W8" s="24">
        <v>3.9876962187749363E-3</v>
      </c>
      <c r="X8" s="24">
        <v>4.0045081430753584E-3</v>
      </c>
      <c r="Y8" s="24">
        <v>3.9193524965255725E-3</v>
      </c>
      <c r="Z8" s="24">
        <v>3.7643996446100553E-3</v>
      </c>
      <c r="AA8" s="24">
        <v>3.5993036452069728E-3</v>
      </c>
      <c r="AB8" s="24">
        <v>2.9585312937562948E-3</v>
      </c>
      <c r="AC8" s="24">
        <v>2.8738072259181131E-3</v>
      </c>
      <c r="AD8" s="24">
        <v>4.3319147335705776E-3</v>
      </c>
      <c r="AE8" s="24">
        <v>4.0742957141733016E-3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5.0049128865381513E-3</v>
      </c>
      <c r="D10" s="24">
        <v>4.915101955615243E-3</v>
      </c>
      <c r="E10" s="24">
        <v>4.7374782087040608E-3</v>
      </c>
      <c r="F10" s="24">
        <v>4.5078538722482416E-3</v>
      </c>
      <c r="G10" s="24">
        <v>4.3013872809671404E-3</v>
      </c>
      <c r="H10" s="24">
        <v>4.1043771748613175E-3</v>
      </c>
      <c r="I10" s="24">
        <v>3.926868061640219E-3</v>
      </c>
      <c r="J10" s="24">
        <v>3.8484143258844181E-3</v>
      </c>
      <c r="K10" s="24">
        <v>3.7847257806029743E-3</v>
      </c>
      <c r="L10" s="24">
        <v>3.7855302064142399E-3</v>
      </c>
      <c r="M10" s="24">
        <v>3.8177200348458772E-3</v>
      </c>
      <c r="N10" s="24">
        <v>5.2459332254857155E-3</v>
      </c>
      <c r="O10" s="24">
        <v>5.0056614727072438E-3</v>
      </c>
      <c r="P10" s="24">
        <v>4.7763945331244046E-3</v>
      </c>
      <c r="Q10" s="24">
        <v>4.5954964621173003E-3</v>
      </c>
      <c r="R10" s="24">
        <v>4.4372298523432871E-3</v>
      </c>
      <c r="S10" s="24">
        <v>7.5724280913158576E-3</v>
      </c>
      <c r="T10" s="24">
        <v>7.261302970841604E-3</v>
      </c>
      <c r="U10" s="24">
        <v>9817.5028329913621</v>
      </c>
      <c r="V10" s="24">
        <v>9341.6510244201036</v>
      </c>
      <c r="W10" s="24">
        <v>14494.956093387538</v>
      </c>
      <c r="X10" s="24">
        <v>15598.456479419005</v>
      </c>
      <c r="Y10" s="24">
        <v>14923.843480630207</v>
      </c>
      <c r="Z10" s="24">
        <v>58408.267386913183</v>
      </c>
      <c r="AA10" s="24">
        <v>66036.018475744189</v>
      </c>
      <c r="AB10" s="24">
        <v>96171.655403464421</v>
      </c>
      <c r="AC10" s="24">
        <v>92012.353133402372</v>
      </c>
      <c r="AD10" s="24">
        <v>110679.66348593566</v>
      </c>
      <c r="AE10" s="24">
        <v>105610.36594359321</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77205.029820728203</v>
      </c>
      <c r="D12" s="24">
        <v>165121.71230224182</v>
      </c>
      <c r="E12" s="24">
        <v>260493.4135114465</v>
      </c>
      <c r="F12" s="24">
        <v>346197.87053006986</v>
      </c>
      <c r="G12" s="24">
        <v>417662.30309133622</v>
      </c>
      <c r="H12" s="24">
        <v>411813.35909970017</v>
      </c>
      <c r="I12" s="24">
        <v>512017.57010300813</v>
      </c>
      <c r="J12" s="24">
        <v>595857.36509833962</v>
      </c>
      <c r="K12" s="24">
        <v>916873.60981939011</v>
      </c>
      <c r="L12" s="24">
        <v>885543.33318937803</v>
      </c>
      <c r="M12" s="24">
        <v>857377.74731294287</v>
      </c>
      <c r="N12" s="24">
        <v>1042764.0906081988</v>
      </c>
      <c r="O12" s="24">
        <v>1017413.3579076829</v>
      </c>
      <c r="P12" s="24">
        <v>1036171.7733299399</v>
      </c>
      <c r="Q12" s="24">
        <v>1079846.5496387617</v>
      </c>
      <c r="R12" s="24">
        <v>1101891.3505254402</v>
      </c>
      <c r="S12" s="24">
        <v>1276023.7679698293</v>
      </c>
      <c r="T12" s="24">
        <v>1248524.0389434018</v>
      </c>
      <c r="U12" s="24">
        <v>1232187.2919491043</v>
      </c>
      <c r="V12" s="24">
        <v>1178956.5649243307</v>
      </c>
      <c r="W12" s="24">
        <v>1188660.4180593241</v>
      </c>
      <c r="X12" s="24">
        <v>1223939.6732391217</v>
      </c>
      <c r="Y12" s="24">
        <v>1203471.7750341841</v>
      </c>
      <c r="Z12" s="24">
        <v>1157545.5241782265</v>
      </c>
      <c r="AA12" s="24">
        <v>1175364.3123914006</v>
      </c>
      <c r="AB12" s="24">
        <v>1171713.1166900226</v>
      </c>
      <c r="AC12" s="24">
        <v>1170350.0899671805</v>
      </c>
      <c r="AD12" s="24">
        <v>1126368.9084440935</v>
      </c>
      <c r="AE12" s="24">
        <v>1100640.0556740097</v>
      </c>
    </row>
    <row r="13" spans="1:31" x14ac:dyDescent="0.35">
      <c r="A13" s="28" t="s">
        <v>40</v>
      </c>
      <c r="B13" s="28" t="s">
        <v>68</v>
      </c>
      <c r="C13" s="24">
        <v>4.5574819498650195E-3</v>
      </c>
      <c r="D13" s="24">
        <v>7.2677179844156531E-3</v>
      </c>
      <c r="E13" s="24">
        <v>7.8950422291193412E-3</v>
      </c>
      <c r="F13" s="24">
        <v>1.3239158169185163E-2</v>
      </c>
      <c r="G13" s="24">
        <v>7963.0011385436819</v>
      </c>
      <c r="H13" s="24">
        <v>57774.739924964313</v>
      </c>
      <c r="I13" s="24">
        <v>71168.896251740865</v>
      </c>
      <c r="J13" s="24">
        <v>89293.749408781718</v>
      </c>
      <c r="K13" s="24">
        <v>213969.76211277896</v>
      </c>
      <c r="L13" s="24">
        <v>204169.62089756236</v>
      </c>
      <c r="M13" s="24">
        <v>195339.54373539367</v>
      </c>
      <c r="N13" s="24">
        <v>185871.49376873419</v>
      </c>
      <c r="O13" s="24">
        <v>177358.29652305928</v>
      </c>
      <c r="P13" s="24">
        <v>169235.01696289136</v>
      </c>
      <c r="Q13" s="24">
        <v>161915.8168730372</v>
      </c>
      <c r="R13" s="24">
        <v>154067.80013469767</v>
      </c>
      <c r="S13" s="24">
        <v>206141.06021693072</v>
      </c>
      <c r="T13" s="24">
        <v>211789.49203731996</v>
      </c>
      <c r="U13" s="24">
        <v>221985.45906927038</v>
      </c>
      <c r="V13" s="24">
        <v>246209.14244301894</v>
      </c>
      <c r="W13" s="24">
        <v>254604.65622066788</v>
      </c>
      <c r="X13" s="24">
        <v>332435.65062364022</v>
      </c>
      <c r="Y13" s="24">
        <v>322967.34975866351</v>
      </c>
      <c r="Z13" s="24">
        <v>307313.20633360243</v>
      </c>
      <c r="AA13" s="24">
        <v>293237.79221973242</v>
      </c>
      <c r="AB13" s="24">
        <v>326002.44457576552</v>
      </c>
      <c r="AC13" s="24">
        <v>316167.66451017052</v>
      </c>
      <c r="AD13" s="24">
        <v>316690.8305884946</v>
      </c>
      <c r="AE13" s="24">
        <v>326314.815689579</v>
      </c>
    </row>
    <row r="14" spans="1:31" x14ac:dyDescent="0.35">
      <c r="A14" s="28" t="s">
        <v>40</v>
      </c>
      <c r="B14" s="28" t="s">
        <v>36</v>
      </c>
      <c r="C14" s="24">
        <v>5.3592251217040388E-3</v>
      </c>
      <c r="D14" s="24">
        <v>7.4988816961908799E-3</v>
      </c>
      <c r="E14" s="24">
        <v>7.1916166597218905E-3</v>
      </c>
      <c r="F14" s="24">
        <v>8.3439325138616096E-3</v>
      </c>
      <c r="G14" s="24">
        <v>1.0407787279505341E-2</v>
      </c>
      <c r="H14" s="24">
        <v>1.0434777809930521E-2</v>
      </c>
      <c r="I14" s="24">
        <v>1.228054000620077E-2</v>
      </c>
      <c r="J14" s="24">
        <v>1.4115279301064819E-2</v>
      </c>
      <c r="K14" s="24">
        <v>0.14291820892554355</v>
      </c>
      <c r="L14" s="24">
        <v>0.13662081816064281</v>
      </c>
      <c r="M14" s="24">
        <v>0.13167309378187692</v>
      </c>
      <c r="N14" s="24">
        <v>0.14550441749120643</v>
      </c>
      <c r="O14" s="24">
        <v>3819.8510921492284</v>
      </c>
      <c r="P14" s="24">
        <v>3644.896092762117</v>
      </c>
      <c r="Q14" s="24">
        <v>3487.2626311277113</v>
      </c>
      <c r="R14" s="24">
        <v>3318.2360291355308</v>
      </c>
      <c r="S14" s="24">
        <v>71308.753855939052</v>
      </c>
      <c r="T14" s="24">
        <v>68042.704138515692</v>
      </c>
      <c r="U14" s="24">
        <v>85512.505504461689</v>
      </c>
      <c r="V14" s="24">
        <v>81367.736621193093</v>
      </c>
      <c r="W14" s="24">
        <v>109128.34272225412</v>
      </c>
      <c r="X14" s="24">
        <v>104130.09723239036</v>
      </c>
      <c r="Y14" s="24">
        <v>99626.602565334775</v>
      </c>
      <c r="Z14" s="24">
        <v>94797.726730603521</v>
      </c>
      <c r="AA14" s="24">
        <v>90455.845350628239</v>
      </c>
      <c r="AB14" s="24">
        <v>112827.99747438521</v>
      </c>
      <c r="AC14" s="24">
        <v>107948.32883284797</v>
      </c>
      <c r="AD14" s="24">
        <v>102716.10763786707</v>
      </c>
      <c r="AE14" s="24">
        <v>98011.502535447507</v>
      </c>
    </row>
    <row r="15" spans="1:31" x14ac:dyDescent="0.35">
      <c r="A15" s="28" t="s">
        <v>40</v>
      </c>
      <c r="B15" s="28" t="s">
        <v>73</v>
      </c>
      <c r="C15" s="24">
        <v>0</v>
      </c>
      <c r="D15" s="24">
        <v>0</v>
      </c>
      <c r="E15" s="24">
        <v>1.4962599058985209E-2</v>
      </c>
      <c r="F15" s="24">
        <v>1.6433569437063901E-2</v>
      </c>
      <c r="G15" s="24">
        <v>1.6028358264027018E-2</v>
      </c>
      <c r="H15" s="24">
        <v>1.577123368762267E-2</v>
      </c>
      <c r="I15" s="24">
        <v>1.5931386162580059E-2</v>
      </c>
      <c r="J15" s="24">
        <v>1.686886176508684E-2</v>
      </c>
      <c r="K15" s="24">
        <v>241735.83124403033</v>
      </c>
      <c r="L15" s="24">
        <v>230663.9616009985</v>
      </c>
      <c r="M15" s="24">
        <v>220688.03823857018</v>
      </c>
      <c r="N15" s="24">
        <v>209991.35855402824</v>
      </c>
      <c r="O15" s="24">
        <v>200373.43875355372</v>
      </c>
      <c r="P15" s="24">
        <v>191196.029331845</v>
      </c>
      <c r="Q15" s="24">
        <v>182927.04389037829</v>
      </c>
      <c r="R15" s="24">
        <v>174060.61817578305</v>
      </c>
      <c r="S15" s="24">
        <v>205360.21020725984</v>
      </c>
      <c r="T15" s="24">
        <v>195954.39916623128</v>
      </c>
      <c r="U15" s="24">
        <v>193482.36255430055</v>
      </c>
      <c r="V15" s="24">
        <v>184104.32278468783</v>
      </c>
      <c r="W15" s="24">
        <v>202079.61953021557</v>
      </c>
      <c r="X15" s="24">
        <v>269684.00079956528</v>
      </c>
      <c r="Y15" s="24">
        <v>258020.50965171016</v>
      </c>
      <c r="Z15" s="24">
        <v>246982.98831827287</v>
      </c>
      <c r="AA15" s="24">
        <v>235670.79043024054</v>
      </c>
      <c r="AB15" s="24">
        <v>236325.57462800623</v>
      </c>
      <c r="AC15" s="24">
        <v>226104.79314254783</v>
      </c>
      <c r="AD15" s="24">
        <v>238242.79146907487</v>
      </c>
      <c r="AE15" s="24">
        <v>286499.70218979934</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77205.041195510232</v>
      </c>
      <c r="D17" s="32">
        <v>165121.72622758852</v>
      </c>
      <c r="E17" s="32">
        <v>260493.4279784984</v>
      </c>
      <c r="F17" s="32">
        <v>346197.890228723</v>
      </c>
      <c r="G17" s="32">
        <v>425625.31039352022</v>
      </c>
      <c r="H17" s="32">
        <v>469588.1049060006</v>
      </c>
      <c r="I17" s="32">
        <v>583186.47199981939</v>
      </c>
      <c r="J17" s="32">
        <v>685151.12016890454</v>
      </c>
      <c r="K17" s="32">
        <v>1130843.3774472086</v>
      </c>
      <c r="L17" s="32">
        <v>1089712.9595235335</v>
      </c>
      <c r="M17" s="32">
        <v>1052717.2965493775</v>
      </c>
      <c r="N17" s="32">
        <v>1228635.5921258167</v>
      </c>
      <c r="O17" s="32">
        <v>1194771.6618247153</v>
      </c>
      <c r="P17" s="32">
        <v>1205406.7973481491</v>
      </c>
      <c r="Q17" s="32">
        <v>1241762.3732947002</v>
      </c>
      <c r="R17" s="32">
        <v>1255959.1572053758</v>
      </c>
      <c r="S17" s="32">
        <v>1482164.8392706383</v>
      </c>
      <c r="T17" s="32">
        <v>1460313.5416004153</v>
      </c>
      <c r="U17" s="32">
        <v>1463990.2575869781</v>
      </c>
      <c r="V17" s="32">
        <v>1434507.3619463178</v>
      </c>
      <c r="W17" s="32">
        <v>1457760.0343610756</v>
      </c>
      <c r="X17" s="32">
        <v>1571973.784346689</v>
      </c>
      <c r="Y17" s="32">
        <v>1541362.9721928302</v>
      </c>
      <c r="Z17" s="32">
        <v>1523267.0016631419</v>
      </c>
      <c r="AA17" s="32">
        <v>1534638.1266861809</v>
      </c>
      <c r="AB17" s="32">
        <v>1593887.2196277841</v>
      </c>
      <c r="AC17" s="32">
        <v>1578530.1104845605</v>
      </c>
      <c r="AD17" s="32">
        <v>1553739.4068504386</v>
      </c>
      <c r="AE17" s="32">
        <v>1532565.2413814776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3.7724465060840802E-4</v>
      </c>
      <c r="D22" s="24">
        <v>3.5996626952120096E-4</v>
      </c>
      <c r="E22" s="24">
        <v>3.7456732337265403E-4</v>
      </c>
      <c r="F22" s="24">
        <v>4.1086176881299704E-4</v>
      </c>
      <c r="G22" s="24">
        <v>3.9204367237540499E-4</v>
      </c>
      <c r="H22" s="24">
        <v>3.7408747349172001E-4</v>
      </c>
      <c r="I22" s="24">
        <v>3.5790866417240402E-4</v>
      </c>
      <c r="J22" s="24">
        <v>3.7294348103933498E-4</v>
      </c>
      <c r="K22" s="24">
        <v>3.5586210008669601E-4</v>
      </c>
      <c r="L22" s="24">
        <v>3.3956307246662198E-4</v>
      </c>
      <c r="M22" s="24">
        <v>3.45552592295508E-4</v>
      </c>
      <c r="N22" s="24">
        <v>6.03831057764074E-4</v>
      </c>
      <c r="O22" s="24">
        <v>5.7617467320961397E-4</v>
      </c>
      <c r="P22" s="24">
        <v>5.4978499330174207E-4</v>
      </c>
      <c r="Q22" s="24">
        <v>5.2600748883139409E-4</v>
      </c>
      <c r="R22" s="24">
        <v>5.005120426736071E-4</v>
      </c>
      <c r="S22" s="24">
        <v>1.0909139300819498E-3</v>
      </c>
      <c r="T22" s="24">
        <v>1.04094840615232E-3</v>
      </c>
      <c r="U22" s="24">
        <v>1.04250786039607E-3</v>
      </c>
      <c r="V22" s="24">
        <v>9.9197777558141702E-4</v>
      </c>
      <c r="W22" s="24">
        <v>1.25403850370914E-3</v>
      </c>
      <c r="X22" s="24">
        <v>1.1966016252002701E-3</v>
      </c>
      <c r="Y22" s="24">
        <v>1.15395905229264E-3</v>
      </c>
      <c r="Z22" s="24">
        <v>1.09802695719761E-3</v>
      </c>
      <c r="AA22" s="24">
        <v>1.0477356457638E-3</v>
      </c>
      <c r="AB22" s="24">
        <v>8.8299790794309999E-4</v>
      </c>
      <c r="AC22" s="24">
        <v>8.4480936704216302E-4</v>
      </c>
      <c r="AD22" s="24">
        <v>1.21286613887541E-3</v>
      </c>
      <c r="AE22" s="24">
        <v>1.1404639225931299E-3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9.9729501129247416E-4</v>
      </c>
      <c r="D24" s="24">
        <v>9.9780167381944207E-4</v>
      </c>
      <c r="E24" s="24">
        <v>9.8959620150087992E-4</v>
      </c>
      <c r="F24" s="24">
        <v>9.4163073102940698E-4</v>
      </c>
      <c r="G24" s="24">
        <v>8.9850260558637697E-4</v>
      </c>
      <c r="H24" s="24">
        <v>8.5734981414948707E-4</v>
      </c>
      <c r="I24" s="24">
        <v>8.2027052081307692E-4</v>
      </c>
      <c r="J24" s="24">
        <v>7.8051222203928705E-4</v>
      </c>
      <c r="K24" s="24">
        <v>7.5454746461044305E-4</v>
      </c>
      <c r="L24" s="24">
        <v>7.5160525480736599E-4</v>
      </c>
      <c r="M24" s="24">
        <v>7.5798008617540406E-4</v>
      </c>
      <c r="N24" s="24">
        <v>1.1448377494703E-3</v>
      </c>
      <c r="O24" s="24">
        <v>1.0924024322657583E-3</v>
      </c>
      <c r="P24" s="24">
        <v>1.0423687326630228E-3</v>
      </c>
      <c r="Q24" s="24">
        <v>9.9728760549038105E-4</v>
      </c>
      <c r="R24" s="24">
        <v>9.4894933466823609E-4</v>
      </c>
      <c r="S24" s="24">
        <v>2.4657646931756719E-3</v>
      </c>
      <c r="T24" s="24">
        <v>2.3528289047652588E-3</v>
      </c>
      <c r="U24" s="24">
        <v>1906.4948351412961</v>
      </c>
      <c r="V24" s="24">
        <v>1814.0875264023446</v>
      </c>
      <c r="W24" s="24">
        <v>6542.1809548152969</v>
      </c>
      <c r="X24" s="24">
        <v>6242.5390765369348</v>
      </c>
      <c r="Y24" s="24">
        <v>5972.5575489746043</v>
      </c>
      <c r="Z24" s="24">
        <v>37697.615271281618</v>
      </c>
      <c r="AA24" s="24">
        <v>35971.006923924942</v>
      </c>
      <c r="AB24" s="24">
        <v>34323.479566933005</v>
      </c>
      <c r="AC24" s="24">
        <v>32839.032543709327</v>
      </c>
      <c r="AD24" s="24">
        <v>36817.876684936891</v>
      </c>
      <c r="AE24" s="24">
        <v>35131.561713724514</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1.3496204455644707E-2</v>
      </c>
      <c r="D26" s="24">
        <v>91452.802611584091</v>
      </c>
      <c r="E26" s="24">
        <v>174462.94385301459</v>
      </c>
      <c r="F26" s="24">
        <v>249636.11982453268</v>
      </c>
      <c r="G26" s="24">
        <v>304518.10235600831</v>
      </c>
      <c r="H26" s="24">
        <v>290570.70904827269</v>
      </c>
      <c r="I26" s="24">
        <v>326882.26135460101</v>
      </c>
      <c r="J26" s="24">
        <v>346387.10659301188</v>
      </c>
      <c r="K26" s="24">
        <v>607038.42411872873</v>
      </c>
      <c r="L26" s="24">
        <v>579235.13728726434</v>
      </c>
      <c r="M26" s="24">
        <v>554183.95140645513</v>
      </c>
      <c r="N26" s="24">
        <v>539869.50956542231</v>
      </c>
      <c r="O26" s="24">
        <v>515142.66160148534</v>
      </c>
      <c r="P26" s="24">
        <v>512239.16719373566</v>
      </c>
      <c r="Q26" s="24">
        <v>557077.38073794462</v>
      </c>
      <c r="R26" s="24">
        <v>530169.37983376218</v>
      </c>
      <c r="S26" s="24">
        <v>511436.64285795618</v>
      </c>
      <c r="T26" s="24">
        <v>493194.85443773179</v>
      </c>
      <c r="U26" s="24">
        <v>502645.37945349782</v>
      </c>
      <c r="V26" s="24">
        <v>478282.28919575608</v>
      </c>
      <c r="W26" s="24">
        <v>500392.75907302182</v>
      </c>
      <c r="X26" s="24">
        <v>477474.03566086933</v>
      </c>
      <c r="Y26" s="24">
        <v>456823.88850203238</v>
      </c>
      <c r="Z26" s="24">
        <v>434681.75346362847</v>
      </c>
      <c r="AA26" s="24">
        <v>433978.62426541519</v>
      </c>
      <c r="AB26" s="24">
        <v>414101.73857900215</v>
      </c>
      <c r="AC26" s="24">
        <v>413490.21640529548</v>
      </c>
      <c r="AD26" s="24">
        <v>366609.6436802026</v>
      </c>
      <c r="AE26" s="24">
        <v>323936.71330703638</v>
      </c>
    </row>
    <row r="27" spans="1:31" x14ac:dyDescent="0.35">
      <c r="A27" s="28" t="s">
        <v>130</v>
      </c>
      <c r="B27" s="28" t="s">
        <v>68</v>
      </c>
      <c r="C27" s="24">
        <v>1.0155765347899511E-3</v>
      </c>
      <c r="D27" s="24">
        <v>2.000545397366557E-3</v>
      </c>
      <c r="E27" s="24">
        <v>2.0712641663336176E-3</v>
      </c>
      <c r="F27" s="24">
        <v>3.7444653629571797E-3</v>
      </c>
      <c r="G27" s="24">
        <v>7962.9916936779427</v>
      </c>
      <c r="H27" s="24">
        <v>57774.730537793548</v>
      </c>
      <c r="I27" s="24">
        <v>71168.885386542053</v>
      </c>
      <c r="J27" s="24">
        <v>89293.738067084254</v>
      </c>
      <c r="K27" s="24">
        <v>213969.7483008042</v>
      </c>
      <c r="L27" s="24">
        <v>204169.60707597146</v>
      </c>
      <c r="M27" s="24">
        <v>195339.53022028369</v>
      </c>
      <c r="N27" s="24">
        <v>185871.47402816097</v>
      </c>
      <c r="O27" s="24">
        <v>177358.27667381795</v>
      </c>
      <c r="P27" s="24">
        <v>169234.996758786</v>
      </c>
      <c r="Q27" s="24">
        <v>161915.79754273378</v>
      </c>
      <c r="R27" s="24">
        <v>154067.78095362196</v>
      </c>
      <c r="S27" s="24">
        <v>169888.57363114177</v>
      </c>
      <c r="T27" s="24">
        <v>177197.41941670675</v>
      </c>
      <c r="U27" s="24">
        <v>174671.51222926838</v>
      </c>
      <c r="V27" s="24">
        <v>166205.22963660242</v>
      </c>
      <c r="W27" s="24">
        <v>158592.77633577323</v>
      </c>
      <c r="X27" s="24">
        <v>199417.36520999696</v>
      </c>
      <c r="Y27" s="24">
        <v>190792.81692127849</v>
      </c>
      <c r="Z27" s="24">
        <v>181545.138714423</v>
      </c>
      <c r="AA27" s="24">
        <v>173230.09412418521</v>
      </c>
      <c r="AB27" s="24">
        <v>179843.96084928542</v>
      </c>
      <c r="AC27" s="24">
        <v>176330.34933169759</v>
      </c>
      <c r="AD27" s="24">
        <v>183631.35277758134</v>
      </c>
      <c r="AE27" s="24">
        <v>188257.33337578672</v>
      </c>
    </row>
    <row r="28" spans="1:31" x14ac:dyDescent="0.35">
      <c r="A28" s="28" t="s">
        <v>130</v>
      </c>
      <c r="B28" s="28" t="s">
        <v>36</v>
      </c>
      <c r="C28" s="24">
        <v>1.72621206408229E-3</v>
      </c>
      <c r="D28" s="24">
        <v>2.4224376793690497E-3</v>
      </c>
      <c r="E28" s="24">
        <v>2.3176703185787497E-3</v>
      </c>
      <c r="F28" s="24">
        <v>2.83966202058381E-3</v>
      </c>
      <c r="G28" s="24">
        <v>3.2479769140562496E-3</v>
      </c>
      <c r="H28" s="24">
        <v>3.35463637286158E-3</v>
      </c>
      <c r="I28" s="24">
        <v>3.8927633679965499E-3</v>
      </c>
      <c r="J28" s="24">
        <v>4.2265114274351598E-3</v>
      </c>
      <c r="K28" s="24">
        <v>0.13264447069507496</v>
      </c>
      <c r="L28" s="24">
        <v>0.12659116293463871</v>
      </c>
      <c r="M28" s="24">
        <v>0.12129361754670584</v>
      </c>
      <c r="N28" s="24">
        <v>0.11843207699384881</v>
      </c>
      <c r="O28" s="24">
        <v>0.11301403367882142</v>
      </c>
      <c r="P28" s="24">
        <v>0.10783781835288933</v>
      </c>
      <c r="Q28" s="24">
        <v>0.10318887779323443</v>
      </c>
      <c r="R28" s="24">
        <v>9.8187339728244769E-2</v>
      </c>
      <c r="S28" s="24">
        <v>6683.6942916973667</v>
      </c>
      <c r="T28" s="24">
        <v>6377.5708915185187</v>
      </c>
      <c r="U28" s="24">
        <v>16301.726775953772</v>
      </c>
      <c r="V28" s="24">
        <v>15511.586322494501</v>
      </c>
      <c r="W28" s="24">
        <v>29005.536658854315</v>
      </c>
      <c r="X28" s="24">
        <v>27677.038511573759</v>
      </c>
      <c r="Y28" s="24">
        <v>26480.041658344369</v>
      </c>
      <c r="Z28" s="24">
        <v>25196.560710947244</v>
      </c>
      <c r="AA28" s="24">
        <v>24042.519563962509</v>
      </c>
      <c r="AB28" s="24">
        <v>22941.33536195719</v>
      </c>
      <c r="AC28" s="24">
        <v>21949.151418948972</v>
      </c>
      <c r="AD28" s="24">
        <v>20885.288268449673</v>
      </c>
      <c r="AE28" s="24">
        <v>19928.659933879077</v>
      </c>
    </row>
    <row r="29" spans="1:31" x14ac:dyDescent="0.35">
      <c r="A29" s="28" t="s">
        <v>130</v>
      </c>
      <c r="B29" s="28" t="s">
        <v>73</v>
      </c>
      <c r="C29" s="24">
        <v>0</v>
      </c>
      <c r="D29" s="24">
        <v>0</v>
      </c>
      <c r="E29" s="24">
        <v>4.1025167847652802E-3</v>
      </c>
      <c r="F29" s="24">
        <v>4.7491159027205397E-3</v>
      </c>
      <c r="G29" s="24">
        <v>4.5315991420131702E-3</v>
      </c>
      <c r="H29" s="24">
        <v>4.3364844220892601E-3</v>
      </c>
      <c r="I29" s="24">
        <v>4.5007079870536199E-3</v>
      </c>
      <c r="J29" s="24">
        <v>4.79258785764765E-3</v>
      </c>
      <c r="K29" s="24">
        <v>241735.81945345312</v>
      </c>
      <c r="L29" s="24">
        <v>230663.94988296629</v>
      </c>
      <c r="M29" s="24">
        <v>220688.02635583506</v>
      </c>
      <c r="N29" s="24">
        <v>209991.33717953551</v>
      </c>
      <c r="O29" s="24">
        <v>200373.41325947834</v>
      </c>
      <c r="P29" s="24">
        <v>191196.00494246592</v>
      </c>
      <c r="Q29" s="24">
        <v>182927.01995729355</v>
      </c>
      <c r="R29" s="24">
        <v>174060.59489196967</v>
      </c>
      <c r="S29" s="24">
        <v>166088.35862798707</v>
      </c>
      <c r="T29" s="24">
        <v>158481.25816971739</v>
      </c>
      <c r="U29" s="24">
        <v>151627.14845737079</v>
      </c>
      <c r="V29" s="24">
        <v>144277.82001312819</v>
      </c>
      <c r="W29" s="24">
        <v>137669.67557279026</v>
      </c>
      <c r="X29" s="24">
        <v>131364.19420808039</v>
      </c>
      <c r="Y29" s="24">
        <v>125682.85922607579</v>
      </c>
      <c r="Z29" s="24">
        <v>119591.04374479046</v>
      </c>
      <c r="AA29" s="24">
        <v>114113.59131410133</v>
      </c>
      <c r="AB29" s="24">
        <v>108887.01456934154</v>
      </c>
      <c r="AC29" s="24">
        <v>104177.78913170857</v>
      </c>
      <c r="AD29" s="24">
        <v>99128.318802408627</v>
      </c>
      <c r="AE29" s="24">
        <v>94588.090422655921</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1.5886320652335542E-2</v>
      </c>
      <c r="D31" s="32">
        <v>91452.805969897439</v>
      </c>
      <c r="E31" s="32">
        <v>174462.94728844229</v>
      </c>
      <c r="F31" s="32">
        <v>249636.12492149053</v>
      </c>
      <c r="G31" s="32">
        <v>312481.09534023254</v>
      </c>
      <c r="H31" s="32">
        <v>348345.44081750355</v>
      </c>
      <c r="I31" s="32">
        <v>398051.14791932225</v>
      </c>
      <c r="J31" s="32">
        <v>435680.8458135518</v>
      </c>
      <c r="K31" s="32">
        <v>821008.17352994252</v>
      </c>
      <c r="L31" s="32">
        <v>783404.74545440415</v>
      </c>
      <c r="M31" s="32">
        <v>749523.48273027153</v>
      </c>
      <c r="N31" s="32">
        <v>725740.98534225207</v>
      </c>
      <c r="O31" s="32">
        <v>692500.93994388031</v>
      </c>
      <c r="P31" s="32">
        <v>681474.16554467543</v>
      </c>
      <c r="Q31" s="32">
        <v>718993.17980397353</v>
      </c>
      <c r="R31" s="32">
        <v>684237.16223684547</v>
      </c>
      <c r="S31" s="32">
        <v>681325.22004577657</v>
      </c>
      <c r="T31" s="32">
        <v>670392.27724821586</v>
      </c>
      <c r="U31" s="32">
        <v>679223.38756041531</v>
      </c>
      <c r="V31" s="32">
        <v>646301.6073507386</v>
      </c>
      <c r="W31" s="32">
        <v>665527.71761764889</v>
      </c>
      <c r="X31" s="32">
        <v>683133.94114400481</v>
      </c>
      <c r="Y31" s="32">
        <v>653589.26412624447</v>
      </c>
      <c r="Z31" s="32">
        <v>653924.50854736008</v>
      </c>
      <c r="AA31" s="32">
        <v>643179.72636126098</v>
      </c>
      <c r="AB31" s="32">
        <v>628269.17987821857</v>
      </c>
      <c r="AC31" s="32">
        <v>622659.59912551171</v>
      </c>
      <c r="AD31" s="32">
        <v>587058.87435558694</v>
      </c>
      <c r="AE31" s="32">
        <v>547325.60953701148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4.1422720671964702E-4</v>
      </c>
      <c r="D36" s="24">
        <v>4.0840463315610596E-4</v>
      </c>
      <c r="E36" s="24">
        <v>4.1561919002739399E-4</v>
      </c>
      <c r="F36" s="24">
        <v>4.8181028111904698E-4</v>
      </c>
      <c r="G36" s="24">
        <v>4.59742634472545E-4</v>
      </c>
      <c r="H36" s="24">
        <v>4.386857197419E-4</v>
      </c>
      <c r="I36" s="24">
        <v>4.19713118107944E-4</v>
      </c>
      <c r="J36" s="24">
        <v>4.6440540936017302E-4</v>
      </c>
      <c r="K36" s="24">
        <v>4.4313493241916301E-4</v>
      </c>
      <c r="L36" s="24">
        <v>4.2283867580414196E-4</v>
      </c>
      <c r="M36" s="24">
        <v>4.5058634213885403E-4</v>
      </c>
      <c r="N36" s="24">
        <v>6.0666139702964504E-4</v>
      </c>
      <c r="O36" s="24">
        <v>5.7887537861461705E-4</v>
      </c>
      <c r="P36" s="24">
        <v>5.5236200227495598E-4</v>
      </c>
      <c r="Q36" s="24">
        <v>5.2847304543117597E-4</v>
      </c>
      <c r="R36" s="24">
        <v>5.2224481824027301E-4</v>
      </c>
      <c r="S36" s="24">
        <v>8.9255625921317704E-4</v>
      </c>
      <c r="T36" s="24">
        <v>8.5167581952083008E-4</v>
      </c>
      <c r="U36" s="24">
        <v>1.1191271132254702E-3</v>
      </c>
      <c r="V36" s="24">
        <v>1.0648833131564901E-3</v>
      </c>
      <c r="W36" s="24">
        <v>1.0161100312333299E-3</v>
      </c>
      <c r="X36" s="24">
        <v>1.1623764490887101E-3</v>
      </c>
      <c r="Y36" s="24">
        <v>1.1121051402113E-3</v>
      </c>
      <c r="Z36" s="24">
        <v>1.05820169334775E-3</v>
      </c>
      <c r="AA36" s="24">
        <v>1.00973443981532E-3</v>
      </c>
      <c r="AB36" s="24">
        <v>9.1175589190434008E-4</v>
      </c>
      <c r="AC36" s="24">
        <v>8.6824315291073094E-4</v>
      </c>
      <c r="AD36" s="24">
        <v>8.1848204976383903E-4</v>
      </c>
      <c r="AE36" s="24">
        <v>7.5427500365419196E-4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1.0112807320793249E-3</v>
      </c>
      <c r="D38" s="24">
        <v>1.001437734103964E-3</v>
      </c>
      <c r="E38" s="24">
        <v>9.5812682076594903E-4</v>
      </c>
      <c r="F38" s="24">
        <v>9.1168666299283596E-4</v>
      </c>
      <c r="G38" s="24">
        <v>8.6993002159338896E-4</v>
      </c>
      <c r="H38" s="24">
        <v>8.3008589813649903E-4</v>
      </c>
      <c r="I38" s="24">
        <v>7.9418573462861498E-4</v>
      </c>
      <c r="J38" s="24">
        <v>8.0154249222256103E-4</v>
      </c>
      <c r="K38" s="24">
        <v>7.8232088512993308E-4</v>
      </c>
      <c r="L38" s="24">
        <v>7.8666770817628498E-4</v>
      </c>
      <c r="M38" s="24">
        <v>8.0005365028210692E-4</v>
      </c>
      <c r="N38" s="24">
        <v>9.923443288698782E-4</v>
      </c>
      <c r="O38" s="24">
        <v>9.4689344320114915E-4</v>
      </c>
      <c r="P38" s="24">
        <v>9.0352427750397797E-4</v>
      </c>
      <c r="Q38" s="24">
        <v>8.6444799712317099E-4</v>
      </c>
      <c r="R38" s="24">
        <v>8.5626319854023006E-4</v>
      </c>
      <c r="S38" s="24">
        <v>1.202604751203784E-3</v>
      </c>
      <c r="T38" s="24">
        <v>1.147523617104008E-3</v>
      </c>
      <c r="U38" s="24">
        <v>7911.0021401577233</v>
      </c>
      <c r="V38" s="24">
        <v>7527.5579242462418</v>
      </c>
      <c r="W38" s="24">
        <v>7182.78427600128</v>
      </c>
      <c r="X38" s="24">
        <v>8621.1932976679363</v>
      </c>
      <c r="Y38" s="24">
        <v>8248.3376092215112</v>
      </c>
      <c r="Z38" s="24">
        <v>7848.5428308727141</v>
      </c>
      <c r="AA38" s="24">
        <v>17792.006493188834</v>
      </c>
      <c r="AB38" s="24">
        <v>50137.294044509697</v>
      </c>
      <c r="AC38" s="24">
        <v>47968.919581725873</v>
      </c>
      <c r="AD38" s="24">
        <v>47495.433163367321</v>
      </c>
      <c r="AE38" s="24">
        <v>45320.069794330448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77204.978525773491</v>
      </c>
      <c r="D40" s="24">
        <v>73668.873466142541</v>
      </c>
      <c r="E40" s="24">
        <v>70482.788557221735</v>
      </c>
      <c r="F40" s="24">
        <v>67066.52140891584</v>
      </c>
      <c r="G40" s="24">
        <v>71044.118999917424</v>
      </c>
      <c r="H40" s="24">
        <v>67790.189927863525</v>
      </c>
      <c r="I40" s="24">
        <v>121349.10808532486</v>
      </c>
      <c r="J40" s="24">
        <v>176812.40920936852</v>
      </c>
      <c r="K40" s="24">
        <v>229172.14399398988</v>
      </c>
      <c r="L40" s="24">
        <v>218675.70983086963</v>
      </c>
      <c r="M40" s="24">
        <v>209218.26244209049</v>
      </c>
      <c r="N40" s="24">
        <v>260625.97360616707</v>
      </c>
      <c r="O40" s="24">
        <v>260871.66280895149</v>
      </c>
      <c r="P40" s="24">
        <v>248923.34247756735</v>
      </c>
      <c r="Q40" s="24">
        <v>238157.72355285351</v>
      </c>
      <c r="R40" s="24">
        <v>264485.88389263413</v>
      </c>
      <c r="S40" s="24">
        <v>316931.81238457415</v>
      </c>
      <c r="T40" s="24">
        <v>302415.85139159975</v>
      </c>
      <c r="U40" s="24">
        <v>289336.74893159221</v>
      </c>
      <c r="V40" s="24">
        <v>275312.67198854795</v>
      </c>
      <c r="W40" s="24">
        <v>282388.1772267035</v>
      </c>
      <c r="X40" s="24">
        <v>327922.43253176461</v>
      </c>
      <c r="Y40" s="24">
        <v>313740.20308103395</v>
      </c>
      <c r="Z40" s="24">
        <v>310938.99328714405</v>
      </c>
      <c r="AA40" s="24">
        <v>324427.07934783824</v>
      </c>
      <c r="AB40" s="24">
        <v>301688.67218123953</v>
      </c>
      <c r="AC40" s="24">
        <v>288641.01903511974</v>
      </c>
      <c r="AD40" s="24">
        <v>274650.66375703184</v>
      </c>
      <c r="AE40" s="24">
        <v>311768.82661383838</v>
      </c>
    </row>
    <row r="41" spans="1:31" x14ac:dyDescent="0.35">
      <c r="A41" s="28" t="s">
        <v>131</v>
      </c>
      <c r="B41" s="28" t="s">
        <v>68</v>
      </c>
      <c r="C41" s="24">
        <v>1.476308494230755E-3</v>
      </c>
      <c r="D41" s="24">
        <v>2.3106814414049683E-3</v>
      </c>
      <c r="E41" s="24">
        <v>2.4769581348664652E-3</v>
      </c>
      <c r="F41" s="24">
        <v>3.9722610722274726E-3</v>
      </c>
      <c r="G41" s="24">
        <v>3.9380329696286388E-3</v>
      </c>
      <c r="H41" s="24">
        <v>3.991100859933842E-3</v>
      </c>
      <c r="I41" s="24">
        <v>4.7613539659952034E-3</v>
      </c>
      <c r="J41" s="24">
        <v>4.558555232761336E-3</v>
      </c>
      <c r="K41" s="24">
        <v>7.1260007025432618E-3</v>
      </c>
      <c r="L41" s="24">
        <v>6.799618988269307E-3</v>
      </c>
      <c r="M41" s="24">
        <v>6.5055440810600825E-3</v>
      </c>
      <c r="N41" s="24">
        <v>6.205722100741779E-3</v>
      </c>
      <c r="O41" s="24">
        <v>6.0796099583652081E-3</v>
      </c>
      <c r="P41" s="24">
        <v>5.8011545381152487E-3</v>
      </c>
      <c r="Q41" s="24">
        <v>5.5502619534798714E-3</v>
      </c>
      <c r="R41" s="24">
        <v>5.2812422003373164E-3</v>
      </c>
      <c r="S41" s="24">
        <v>34627.227065244129</v>
      </c>
      <c r="T41" s="24">
        <v>33041.247215100339</v>
      </c>
      <c r="U41" s="24">
        <v>31612.255175603354</v>
      </c>
      <c r="V41" s="24">
        <v>40184.649274750758</v>
      </c>
      <c r="W41" s="24">
        <v>50063.780408460334</v>
      </c>
      <c r="X41" s="24">
        <v>87543.770717033956</v>
      </c>
      <c r="Y41" s="24">
        <v>83757.613539294805</v>
      </c>
      <c r="Z41" s="24">
        <v>79697.903805184658</v>
      </c>
      <c r="AA41" s="24">
        <v>76047.618133641605</v>
      </c>
      <c r="AB41" s="24">
        <v>98441.182559522887</v>
      </c>
      <c r="AC41" s="24">
        <v>94183.725844842411</v>
      </c>
      <c r="AD41" s="24">
        <v>89618.66507199542</v>
      </c>
      <c r="AE41" s="24">
        <v>91878.523095712357</v>
      </c>
    </row>
    <row r="42" spans="1:31" x14ac:dyDescent="0.35">
      <c r="A42" s="28" t="s">
        <v>131</v>
      </c>
      <c r="B42" s="28" t="s">
        <v>36</v>
      </c>
      <c r="C42" s="24">
        <v>9.1944973182560296E-4</v>
      </c>
      <c r="D42" s="24">
        <v>1.20900577984004E-3</v>
      </c>
      <c r="E42" s="24">
        <v>1.15671781147957E-3</v>
      </c>
      <c r="F42" s="24">
        <v>1.4064795151813899E-3</v>
      </c>
      <c r="G42" s="24">
        <v>1.70962165137468E-3</v>
      </c>
      <c r="H42" s="24">
        <v>1.6313183689828702E-3</v>
      </c>
      <c r="I42" s="24">
        <v>2.3267423636772404E-3</v>
      </c>
      <c r="J42" s="24">
        <v>3.0102264140539699E-3</v>
      </c>
      <c r="K42" s="24">
        <v>2.9076166279133398E-3</v>
      </c>
      <c r="L42" s="24">
        <v>2.8094288547229297E-3</v>
      </c>
      <c r="M42" s="24">
        <v>2.8873199478410801E-3</v>
      </c>
      <c r="N42" s="24">
        <v>7.3657385020064296E-3</v>
      </c>
      <c r="O42" s="24">
        <v>3819.71925029965</v>
      </c>
      <c r="P42" s="24">
        <v>3644.7702803403104</v>
      </c>
      <c r="Q42" s="24">
        <v>3487.1386021000999</v>
      </c>
      <c r="R42" s="24">
        <v>3318.1179057135701</v>
      </c>
      <c r="S42" s="24">
        <v>52478.338936982102</v>
      </c>
      <c r="T42" s="24">
        <v>50074.750877396</v>
      </c>
      <c r="U42" s="24">
        <v>47909.0813424031</v>
      </c>
      <c r="V42" s="24">
        <v>45586.940631920203</v>
      </c>
      <c r="W42" s="24">
        <v>43498.988787764305</v>
      </c>
      <c r="X42" s="24">
        <v>41506.668613390699</v>
      </c>
      <c r="Y42" s="24">
        <v>39711.557778194598</v>
      </c>
      <c r="Z42" s="24">
        <v>37786.748808845601</v>
      </c>
      <c r="AA42" s="24">
        <v>36056.057877225598</v>
      </c>
      <c r="AB42" s="24">
        <v>60919.803416164701</v>
      </c>
      <c r="AC42" s="24">
        <v>58285.098798639199</v>
      </c>
      <c r="AD42" s="24">
        <v>55460.034915463402</v>
      </c>
      <c r="AE42" s="24">
        <v>52919.8806225023</v>
      </c>
    </row>
    <row r="43" spans="1:31" x14ac:dyDescent="0.35">
      <c r="A43" s="28" t="s">
        <v>131</v>
      </c>
      <c r="B43" s="28" t="s">
        <v>73</v>
      </c>
      <c r="C43" s="24">
        <v>0</v>
      </c>
      <c r="D43" s="24">
        <v>0</v>
      </c>
      <c r="E43" s="24">
        <v>2.05202439317736E-3</v>
      </c>
      <c r="F43" s="24">
        <v>2.4517129286854501E-3</v>
      </c>
      <c r="G43" s="24">
        <v>2.38717128271204E-3</v>
      </c>
      <c r="H43" s="24">
        <v>2.4034527300541104E-3</v>
      </c>
      <c r="I43" s="24">
        <v>2.4905913971668297E-3</v>
      </c>
      <c r="J43" s="24">
        <v>2.8459200349399798E-3</v>
      </c>
      <c r="K43" s="24">
        <v>2.7155725513425101E-3</v>
      </c>
      <c r="L43" s="24">
        <v>2.69697619518599E-3</v>
      </c>
      <c r="M43" s="24">
        <v>2.68473755264774E-3</v>
      </c>
      <c r="N43" s="24">
        <v>5.9045801908420596E-3</v>
      </c>
      <c r="O43" s="24">
        <v>1.07086808294197E-2</v>
      </c>
      <c r="P43" s="24">
        <v>1.02182068942331E-2</v>
      </c>
      <c r="Q43" s="24">
        <v>9.7920547782802004E-3</v>
      </c>
      <c r="R43" s="24">
        <v>9.3272611536926991E-3</v>
      </c>
      <c r="S43" s="24">
        <v>35200.027655510297</v>
      </c>
      <c r="T43" s="24">
        <v>33587.812635015602</v>
      </c>
      <c r="U43" s="24">
        <v>32135.182296552299</v>
      </c>
      <c r="V43" s="24">
        <v>30577.598369691099</v>
      </c>
      <c r="W43" s="24">
        <v>29540.837006217698</v>
      </c>
      <c r="X43" s="24">
        <v>105047.75789573499</v>
      </c>
      <c r="Y43" s="24">
        <v>100504.57544550901</v>
      </c>
      <c r="Z43" s="24">
        <v>95633.144841705303</v>
      </c>
      <c r="AA43" s="24">
        <v>91253.000772650601</v>
      </c>
      <c r="AB43" s="24">
        <v>98522.340085428601</v>
      </c>
      <c r="AC43" s="24">
        <v>94261.373688834399</v>
      </c>
      <c r="AD43" s="24">
        <v>89692.549425549107</v>
      </c>
      <c r="AE43" s="24">
        <v>144753.28806354498</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77204.981427589926</v>
      </c>
      <c r="D45" s="32">
        <v>73668.877186666359</v>
      </c>
      <c r="E45" s="32">
        <v>70482.792407925881</v>
      </c>
      <c r="F45" s="32">
        <v>67066.526774673854</v>
      </c>
      <c r="G45" s="32">
        <v>71044.124267623047</v>
      </c>
      <c r="H45" s="32">
        <v>67790.195187736012</v>
      </c>
      <c r="I45" s="32">
        <v>121349.11406057767</v>
      </c>
      <c r="J45" s="32">
        <v>176812.41503387166</v>
      </c>
      <c r="K45" s="32">
        <v>229172.1523454464</v>
      </c>
      <c r="L45" s="32">
        <v>218675.71783999499</v>
      </c>
      <c r="M45" s="32">
        <v>209218.27019827458</v>
      </c>
      <c r="N45" s="32">
        <v>260625.98141089489</v>
      </c>
      <c r="O45" s="32">
        <v>260871.67041433029</v>
      </c>
      <c r="P45" s="32">
        <v>248923.34973460817</v>
      </c>
      <c r="Q45" s="32">
        <v>238157.73049603653</v>
      </c>
      <c r="R45" s="32">
        <v>264485.89055238431</v>
      </c>
      <c r="S45" s="32">
        <v>351559.04154497926</v>
      </c>
      <c r="T45" s="32">
        <v>335457.10060589953</v>
      </c>
      <c r="U45" s="32">
        <v>328860.00736648042</v>
      </c>
      <c r="V45" s="32">
        <v>323024.88025242824</v>
      </c>
      <c r="W45" s="32">
        <v>339634.74292727519</v>
      </c>
      <c r="X45" s="32">
        <v>424087.39770884294</v>
      </c>
      <c r="Y45" s="32">
        <v>405746.15534165542</v>
      </c>
      <c r="Z45" s="32">
        <v>398485.44098140311</v>
      </c>
      <c r="AA45" s="32">
        <v>418266.7049844031</v>
      </c>
      <c r="AB45" s="32">
        <v>450267.14969702798</v>
      </c>
      <c r="AC45" s="32">
        <v>430793.66532993119</v>
      </c>
      <c r="AD45" s="32">
        <v>411764.76281087659</v>
      </c>
      <c r="AE45" s="32">
        <v>448967.4202581562</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3.5601240095374298E-4</v>
      </c>
      <c r="D50" s="24">
        <v>3.39706489324434E-4</v>
      </c>
      <c r="E50" s="24">
        <v>3.3944980835956702E-4</v>
      </c>
      <c r="F50" s="24">
        <v>3.8824002389943E-4</v>
      </c>
      <c r="G50" s="24">
        <v>3.7045803792448701E-4</v>
      </c>
      <c r="H50" s="24">
        <v>3.5349049406202201E-4</v>
      </c>
      <c r="I50" s="24">
        <v>3.5629704271917102E-4</v>
      </c>
      <c r="J50" s="24">
        <v>3.7218953560939802E-4</v>
      </c>
      <c r="K50" s="24">
        <v>3.5514268650879797E-4</v>
      </c>
      <c r="L50" s="24">
        <v>3.3887660912920595E-4</v>
      </c>
      <c r="M50" s="24">
        <v>3.3959678144152001E-4</v>
      </c>
      <c r="N50" s="24">
        <v>5.35210616495531E-4</v>
      </c>
      <c r="O50" s="24">
        <v>5.1069715294127006E-4</v>
      </c>
      <c r="P50" s="24">
        <v>4.8730644345224201E-4</v>
      </c>
      <c r="Q50" s="24">
        <v>4.6623105711252202E-4</v>
      </c>
      <c r="R50" s="24">
        <v>4.4363295905101201E-4</v>
      </c>
      <c r="S50" s="24">
        <v>6.3281186760379506E-4</v>
      </c>
      <c r="T50" s="24">
        <v>6.0382811770215504E-4</v>
      </c>
      <c r="U50" s="24">
        <v>6.8359340185004101E-4</v>
      </c>
      <c r="V50" s="24">
        <v>6.5045980747972896E-4</v>
      </c>
      <c r="W50" s="24">
        <v>6.7519939501596408E-4</v>
      </c>
      <c r="X50" s="24">
        <v>6.4427423162896104E-4</v>
      </c>
      <c r="Y50" s="24">
        <v>6.2918563805230304E-4</v>
      </c>
      <c r="Z50" s="24">
        <v>6.2529079604368694E-4</v>
      </c>
      <c r="AA50" s="24">
        <v>5.96651522704909E-4</v>
      </c>
      <c r="AB50" s="24">
        <v>4.5914509280475801E-4</v>
      </c>
      <c r="AC50" s="24">
        <v>4.7845924691934698E-4</v>
      </c>
      <c r="AD50" s="24">
        <v>1.4942530538295301E-3</v>
      </c>
      <c r="AE50" s="24">
        <v>1.4056224686228001E-3</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1.003505751838329E-3</v>
      </c>
      <c r="D52" s="24">
        <v>9.7875870880103906E-4</v>
      </c>
      <c r="E52" s="24">
        <v>9.3642863457666704E-4</v>
      </c>
      <c r="F52" s="24">
        <v>8.910401822439831E-4</v>
      </c>
      <c r="G52" s="24">
        <v>8.5022918119202198E-4</v>
      </c>
      <c r="H52" s="24">
        <v>8.1128738631061701E-4</v>
      </c>
      <c r="I52" s="24">
        <v>7.7620023462448401E-4</v>
      </c>
      <c r="J52" s="24">
        <v>7.6450691533404291E-4</v>
      </c>
      <c r="K52" s="24">
        <v>7.5631424237559595E-4</v>
      </c>
      <c r="L52" s="24">
        <v>7.5502668033423004E-4</v>
      </c>
      <c r="M52" s="24">
        <v>7.6059978629224305E-4</v>
      </c>
      <c r="N52" s="24">
        <v>1.1269329446366538E-3</v>
      </c>
      <c r="O52" s="24">
        <v>1.0753176948358741E-3</v>
      </c>
      <c r="P52" s="24">
        <v>1.026066502297487E-3</v>
      </c>
      <c r="Q52" s="24">
        <v>9.816904259358271E-4</v>
      </c>
      <c r="R52" s="24">
        <v>9.3410814634952994E-4</v>
      </c>
      <c r="S52" s="24">
        <v>1.308074700946906E-3</v>
      </c>
      <c r="T52" s="24">
        <v>1.248162882086004E-3</v>
      </c>
      <c r="U52" s="24">
        <v>1.829880669347173E-3</v>
      </c>
      <c r="V52" s="24">
        <v>1.7411868292952662E-3</v>
      </c>
      <c r="W52" s="24">
        <v>2.3380264745369618E-3</v>
      </c>
      <c r="X52" s="24">
        <v>2.230941291608916E-3</v>
      </c>
      <c r="Y52" s="24">
        <v>2.136917426906677E-3</v>
      </c>
      <c r="Z52" s="24">
        <v>3.2943817062766688E-2</v>
      </c>
      <c r="AA52" s="24">
        <v>3.1434939932873072E-2</v>
      </c>
      <c r="AB52" s="24">
        <v>2.9684606265361457E-2</v>
      </c>
      <c r="AC52" s="24">
        <v>2.8394201440637611E-2</v>
      </c>
      <c r="AD52" s="24">
        <v>15705.053950916903</v>
      </c>
      <c r="AE52" s="24">
        <v>14985.738555318723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8.055106506949598E-3</v>
      </c>
      <c r="D54" s="24">
        <v>7.8071570076453222E-3</v>
      </c>
      <c r="E54" s="24">
        <v>7.7541775023432001E-3</v>
      </c>
      <c r="F54" s="24">
        <v>1.02264893268299E-2</v>
      </c>
      <c r="G54" s="24">
        <v>9.7581004988153731E-3</v>
      </c>
      <c r="H54" s="24">
        <v>9.3111645943992887E-3</v>
      </c>
      <c r="I54" s="24">
        <v>9.5463702492923595E-3</v>
      </c>
      <c r="J54" s="24">
        <v>1.0856489080039057E-2</v>
      </c>
      <c r="K54" s="24">
        <v>1.0407356981855315E-2</v>
      </c>
      <c r="L54" s="24">
        <v>1.0101457762650227E-2</v>
      </c>
      <c r="M54" s="24">
        <v>1.1998476839591024E-2</v>
      </c>
      <c r="N54" s="24">
        <v>47625.560220076906</v>
      </c>
      <c r="O54" s="24">
        <v>45444.24360276779</v>
      </c>
      <c r="P54" s="24">
        <v>79391.758838372014</v>
      </c>
      <c r="Q54" s="24">
        <v>75958.165915676102</v>
      </c>
      <c r="R54" s="24">
        <v>96152.163188884937</v>
      </c>
      <c r="S54" s="24">
        <v>200488.78282651081</v>
      </c>
      <c r="T54" s="24">
        <v>193090.12715279846</v>
      </c>
      <c r="U54" s="24">
        <v>184739.22515136487</v>
      </c>
      <c r="V54" s="24">
        <v>175784.96501398491</v>
      </c>
      <c r="W54" s="24">
        <v>167733.83138333081</v>
      </c>
      <c r="X54" s="24">
        <v>191304.98891356128</v>
      </c>
      <c r="Y54" s="24">
        <v>215497.22712773358</v>
      </c>
      <c r="Z54" s="24">
        <v>205052.13258432088</v>
      </c>
      <c r="AA54" s="24">
        <v>213023.11045605372</v>
      </c>
      <c r="AB54" s="24">
        <v>248366.33617882279</v>
      </c>
      <c r="AC54" s="24">
        <v>269639.02196908457</v>
      </c>
      <c r="AD54" s="24">
        <v>284530.46903628041</v>
      </c>
      <c r="AE54" s="24">
        <v>278092.88315624977</v>
      </c>
    </row>
    <row r="55" spans="1:31" x14ac:dyDescent="0.35">
      <c r="A55" s="28" t="s">
        <v>132</v>
      </c>
      <c r="B55" s="28" t="s">
        <v>68</v>
      </c>
      <c r="C55" s="24">
        <v>4.5441894931984794E-4</v>
      </c>
      <c r="D55" s="24">
        <v>5.3796774993489097E-4</v>
      </c>
      <c r="E55" s="24">
        <v>5.5402237394063599E-4</v>
      </c>
      <c r="F55" s="24">
        <v>1.3326107283188747E-3</v>
      </c>
      <c r="G55" s="24">
        <v>1.2715751219354319E-3</v>
      </c>
      <c r="H55" s="24">
        <v>1.2411703246592749E-3</v>
      </c>
      <c r="I55" s="24">
        <v>1.4402743477745759E-3</v>
      </c>
      <c r="J55" s="24">
        <v>1.567972373933871E-3</v>
      </c>
      <c r="K55" s="24">
        <v>1.5112751877682071E-3</v>
      </c>
      <c r="L55" s="24">
        <v>1.575062141250694E-3</v>
      </c>
      <c r="M55" s="24">
        <v>1.5440385383928828E-3</v>
      </c>
      <c r="N55" s="24">
        <v>3.2832514456437984E-3</v>
      </c>
      <c r="O55" s="24">
        <v>3.2599808952460067E-3</v>
      </c>
      <c r="P55" s="24">
        <v>3.1248212781074818E-3</v>
      </c>
      <c r="Q55" s="24">
        <v>2.9896767164798049E-3</v>
      </c>
      <c r="R55" s="24">
        <v>2.8568123018241479E-3</v>
      </c>
      <c r="S55" s="24">
        <v>1.0447079749594931E-2</v>
      </c>
      <c r="T55" s="24">
        <v>1.5013759272768592E-2</v>
      </c>
      <c r="U55" s="24">
        <v>11587.688256767458</v>
      </c>
      <c r="V55" s="24">
        <v>30691.464096977641</v>
      </c>
      <c r="W55" s="24">
        <v>35202.345751215049</v>
      </c>
      <c r="X55" s="24">
        <v>33590.024607944368</v>
      </c>
      <c r="Y55" s="24">
        <v>32137.298600773185</v>
      </c>
      <c r="Z55" s="24">
        <v>30579.612097196892</v>
      </c>
      <c r="AA55" s="24">
        <v>29179.019169318995</v>
      </c>
      <c r="AB55" s="24">
        <v>33613.235979126861</v>
      </c>
      <c r="AC55" s="24">
        <v>32159.507321411867</v>
      </c>
      <c r="AD55" s="24">
        <v>30600.784720766944</v>
      </c>
      <c r="AE55" s="24">
        <v>33927.022209014212</v>
      </c>
    </row>
    <row r="56" spans="1:31" x14ac:dyDescent="0.35">
      <c r="A56" s="28" t="s">
        <v>132</v>
      </c>
      <c r="B56" s="28" t="s">
        <v>36</v>
      </c>
      <c r="C56" s="24">
        <v>8.8714685599512396E-4</v>
      </c>
      <c r="D56" s="24">
        <v>1.28440648161456E-3</v>
      </c>
      <c r="E56" s="24">
        <v>1.2288575284230101E-3</v>
      </c>
      <c r="F56" s="24">
        <v>1.38703644981904E-3</v>
      </c>
      <c r="G56" s="24">
        <v>1.8957304157714901E-3</v>
      </c>
      <c r="H56" s="24">
        <v>1.91093513404279E-3</v>
      </c>
      <c r="I56" s="24">
        <v>2.1120271255785201E-3</v>
      </c>
      <c r="J56" s="24">
        <v>2.3856978318864603E-3</v>
      </c>
      <c r="K56" s="24">
        <v>2.5044263963733501E-3</v>
      </c>
      <c r="L56" s="24">
        <v>2.4848304583237201E-3</v>
      </c>
      <c r="M56" s="24">
        <v>2.59914459413026E-3</v>
      </c>
      <c r="N56" s="24">
        <v>7.0192353288551605E-3</v>
      </c>
      <c r="O56" s="24">
        <v>6.7042562457343196E-3</v>
      </c>
      <c r="P56" s="24">
        <v>6.3971910716271001E-3</v>
      </c>
      <c r="Q56" s="24">
        <v>6.1356481542638001E-3</v>
      </c>
      <c r="R56" s="24">
        <v>5.8426411882034606E-3</v>
      </c>
      <c r="S56" s="24">
        <v>1.7504445113706499E-2</v>
      </c>
      <c r="T56" s="24">
        <v>1.6711721047082E-2</v>
      </c>
      <c r="U56" s="24">
        <v>4919.6081375541607</v>
      </c>
      <c r="V56" s="24">
        <v>4681.1560136268099</v>
      </c>
      <c r="W56" s="24">
        <v>14810.420787733199</v>
      </c>
      <c r="X56" s="24">
        <v>14132.0807375971</v>
      </c>
      <c r="Y56" s="24">
        <v>13520.886148789699</v>
      </c>
      <c r="Z56" s="24">
        <v>12865.532243051401</v>
      </c>
      <c r="AA56" s="24">
        <v>12276.271006454899</v>
      </c>
      <c r="AB56" s="24">
        <v>11713.999012399901</v>
      </c>
      <c r="AC56" s="24">
        <v>11207.3832979082</v>
      </c>
      <c r="AD56" s="24">
        <v>10664.164236418501</v>
      </c>
      <c r="AE56" s="24">
        <v>10175.729150036101</v>
      </c>
    </row>
    <row r="57" spans="1:31" x14ac:dyDescent="0.35">
      <c r="A57" s="28" t="s">
        <v>132</v>
      </c>
      <c r="B57" s="28" t="s">
        <v>73</v>
      </c>
      <c r="C57" s="24">
        <v>0</v>
      </c>
      <c r="D57" s="24">
        <v>0</v>
      </c>
      <c r="E57" s="24">
        <v>2.3226089269108197E-3</v>
      </c>
      <c r="F57" s="24">
        <v>2.8798412577821001E-3</v>
      </c>
      <c r="G57" s="24">
        <v>2.7479401303774501E-3</v>
      </c>
      <c r="H57" s="24">
        <v>2.7104199464346996E-3</v>
      </c>
      <c r="I57" s="24">
        <v>2.6279762242508303E-3</v>
      </c>
      <c r="J57" s="24">
        <v>2.77528740824615E-3</v>
      </c>
      <c r="K57" s="24">
        <v>2.6652692465116102E-3</v>
      </c>
      <c r="L57" s="24">
        <v>2.5862243948533599E-3</v>
      </c>
      <c r="M57" s="24">
        <v>2.6603865642821898E-3</v>
      </c>
      <c r="N57" s="24">
        <v>7.18303561857423E-3</v>
      </c>
      <c r="O57" s="24">
        <v>6.8540416180481898E-3</v>
      </c>
      <c r="P57" s="24">
        <v>6.5401160451521402E-3</v>
      </c>
      <c r="Q57" s="24">
        <v>6.2686566722107004E-3</v>
      </c>
      <c r="R57" s="24">
        <v>5.9798521569417399E-3</v>
      </c>
      <c r="S57" s="24">
        <v>4071.81447428309</v>
      </c>
      <c r="T57" s="24">
        <v>3885.3191669364901</v>
      </c>
      <c r="U57" s="24">
        <v>9720.0220597471507</v>
      </c>
      <c r="V57" s="24">
        <v>9248.8951188981791</v>
      </c>
      <c r="W57" s="24">
        <v>34869.096188989402</v>
      </c>
      <c r="X57" s="24">
        <v>33272.0383597256</v>
      </c>
      <c r="Y57" s="24">
        <v>31833.064851036601</v>
      </c>
      <c r="Z57" s="24">
        <v>31758.789091319901</v>
      </c>
      <c r="AA57" s="24">
        <v>30304.188052171699</v>
      </c>
      <c r="AB57" s="24">
        <v>28916.209969752697</v>
      </c>
      <c r="AC57" s="24">
        <v>27665.6205392302</v>
      </c>
      <c r="AD57" s="24">
        <v>49421.913384595297</v>
      </c>
      <c r="AE57" s="24">
        <v>47158.314279503102</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9.8690436090615192E-3</v>
      </c>
      <c r="D59" s="32">
        <v>9.6635899557056867E-3</v>
      </c>
      <c r="E59" s="32">
        <v>9.5840783192200699E-3</v>
      </c>
      <c r="F59" s="32">
        <v>1.2838380261292189E-2</v>
      </c>
      <c r="G59" s="32">
        <v>1.2250362839867315E-2</v>
      </c>
      <c r="H59" s="32">
        <v>1.1717112799431204E-2</v>
      </c>
      <c r="I59" s="32">
        <v>1.2119141874410591E-2</v>
      </c>
      <c r="J59" s="32">
        <v>1.3561157904916368E-2</v>
      </c>
      <c r="K59" s="32">
        <v>1.3030089098507915E-2</v>
      </c>
      <c r="L59" s="32">
        <v>1.2770423193364357E-2</v>
      </c>
      <c r="M59" s="32">
        <v>1.464271194571767E-2</v>
      </c>
      <c r="N59" s="32">
        <v>47625.565165471919</v>
      </c>
      <c r="O59" s="32">
        <v>45444.248448763537</v>
      </c>
      <c r="P59" s="32">
        <v>79391.763476566237</v>
      </c>
      <c r="Q59" s="32">
        <v>75958.170353274312</v>
      </c>
      <c r="R59" s="32">
        <v>96152.167423438354</v>
      </c>
      <c r="S59" s="32">
        <v>200488.79521447714</v>
      </c>
      <c r="T59" s="32">
        <v>193090.14401854874</v>
      </c>
      <c r="U59" s="32">
        <v>196326.91592160639</v>
      </c>
      <c r="V59" s="32">
        <v>206476.43150260919</v>
      </c>
      <c r="W59" s="32">
        <v>202936.18014777172</v>
      </c>
      <c r="X59" s="32">
        <v>224895.01639672116</v>
      </c>
      <c r="Y59" s="32">
        <v>247634.52849460984</v>
      </c>
      <c r="Z59" s="32">
        <v>235631.77825062562</v>
      </c>
      <c r="AA59" s="32">
        <v>242202.16165696416</v>
      </c>
      <c r="AB59" s="32">
        <v>281979.60230170103</v>
      </c>
      <c r="AC59" s="32">
        <v>301798.55816315714</v>
      </c>
      <c r="AD59" s="32">
        <v>330836.30920221732</v>
      </c>
      <c r="AE59" s="32">
        <v>327005.64532620518</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3.5019973480709596E-4</v>
      </c>
      <c r="D64" s="24">
        <v>3.3416005216381099E-4</v>
      </c>
      <c r="E64" s="24">
        <v>4.1759296920841496E-4</v>
      </c>
      <c r="F64" s="24">
        <v>3.97352346615804E-4</v>
      </c>
      <c r="G64" s="24">
        <v>3.79153002345046E-4</v>
      </c>
      <c r="H64" s="24">
        <v>3.6178721583406196E-4</v>
      </c>
      <c r="I64" s="24">
        <v>3.4614037707597303E-4</v>
      </c>
      <c r="J64" s="24">
        <v>3.7723007543868795E-4</v>
      </c>
      <c r="K64" s="24">
        <v>3.59952361916511E-4</v>
      </c>
      <c r="L64" s="24">
        <v>3.4346599405840302E-4</v>
      </c>
      <c r="M64" s="24">
        <v>3.50189611603072E-4</v>
      </c>
      <c r="N64" s="24">
        <v>5.6184657875298907E-4</v>
      </c>
      <c r="O64" s="24">
        <v>5.3611314745162693E-4</v>
      </c>
      <c r="P64" s="24">
        <v>5.115583466013241E-4</v>
      </c>
      <c r="Q64" s="24">
        <v>4.8943409617370102E-4</v>
      </c>
      <c r="R64" s="24">
        <v>4.65711352844506E-4</v>
      </c>
      <c r="S64" s="24">
        <v>7.1878339670676192E-4</v>
      </c>
      <c r="T64" s="24">
        <v>6.8586201948530299E-4</v>
      </c>
      <c r="U64" s="24">
        <v>7.0506269910224995E-4</v>
      </c>
      <c r="V64" s="24">
        <v>6.7088849347874996E-4</v>
      </c>
      <c r="W64" s="24">
        <v>8.6467694265328495E-4</v>
      </c>
      <c r="X64" s="24">
        <v>8.2507341823381396E-4</v>
      </c>
      <c r="Y64" s="24">
        <v>8.4728557202264293E-4</v>
      </c>
      <c r="Z64" s="24">
        <v>8.0621786074392202E-4</v>
      </c>
      <c r="AA64" s="24">
        <v>7.6929185154861501E-4</v>
      </c>
      <c r="AB64" s="24">
        <v>6.2567713749929596E-4</v>
      </c>
      <c r="AC64" s="24">
        <v>5.9861739393565305E-4</v>
      </c>
      <c r="AD64" s="24">
        <v>7.1536681050653498E-4</v>
      </c>
      <c r="AE64" s="24">
        <v>6.8260191815050692E-4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1.0054480411650682E-3</v>
      </c>
      <c r="D66" s="24">
        <v>9.8703440449865888E-4</v>
      </c>
      <c r="E66" s="24">
        <v>9.4434641691935211E-4</v>
      </c>
      <c r="F66" s="24">
        <v>8.9857419173610211E-4</v>
      </c>
      <c r="G66" s="24">
        <v>8.5741812154423701E-4</v>
      </c>
      <c r="H66" s="24">
        <v>8.1814706221648703E-4</v>
      </c>
      <c r="I66" s="24">
        <v>7.8276323823754201E-4</v>
      </c>
      <c r="J66" s="24">
        <v>7.6935652739157498E-4</v>
      </c>
      <c r="K66" s="24">
        <v>7.6003137473121902E-4</v>
      </c>
      <c r="L66" s="24">
        <v>7.6032662541060403E-4</v>
      </c>
      <c r="M66" s="24">
        <v>7.6706410886570706E-4</v>
      </c>
      <c r="N66" s="24">
        <v>1.163275468074773E-3</v>
      </c>
      <c r="O66" s="24">
        <v>1.1099956752019531E-3</v>
      </c>
      <c r="P66" s="24">
        <v>1.0591561782061438E-3</v>
      </c>
      <c r="Q66" s="24">
        <v>1.0212707220575261E-3</v>
      </c>
      <c r="R66" s="24">
        <v>9.7176999581389699E-4</v>
      </c>
      <c r="S66" s="24">
        <v>1.8686341896360381E-3</v>
      </c>
      <c r="T66" s="24">
        <v>1.7830478901642119E-3</v>
      </c>
      <c r="U66" s="24">
        <v>3.16003369164277E-3</v>
      </c>
      <c r="V66" s="24">
        <v>3.0068676806016344E-3</v>
      </c>
      <c r="W66" s="24">
        <v>769.98773664657972</v>
      </c>
      <c r="X66" s="24">
        <v>734.72112246186055</v>
      </c>
      <c r="Y66" s="24">
        <v>702.9454494746625</v>
      </c>
      <c r="Z66" s="24">
        <v>12862.075597054791</v>
      </c>
      <c r="AA66" s="24">
        <v>12272.972893066895</v>
      </c>
      <c r="AB66" s="24">
        <v>11710.851681372362</v>
      </c>
      <c r="AC66" s="24">
        <v>11204.372173359261</v>
      </c>
      <c r="AD66" s="24">
        <v>10661.299171723</v>
      </c>
      <c r="AE66" s="24">
        <v>10172.99538881538</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1.5812982546619996E-2</v>
      </c>
      <c r="D68" s="24">
        <v>1.5088723798019548E-2</v>
      </c>
      <c r="E68" s="24">
        <v>1.8850963166572293E-2</v>
      </c>
      <c r="F68" s="24">
        <v>1.916047894695953E-2</v>
      </c>
      <c r="G68" s="24">
        <v>1.8282899751270322E-2</v>
      </c>
      <c r="H68" s="24">
        <v>1.7445515022892679E-2</v>
      </c>
      <c r="I68" s="24">
        <v>1.7148217466119397E-2</v>
      </c>
      <c r="J68" s="24">
        <v>2.1262630495671488E-2</v>
      </c>
      <c r="K68" s="24">
        <v>2.0296700781561747E-2</v>
      </c>
      <c r="L68" s="24">
        <v>1.9675741585001218E-2</v>
      </c>
      <c r="M68" s="24">
        <v>2.4504623780208172E-2</v>
      </c>
      <c r="N68" s="24">
        <v>95598.212095682044</v>
      </c>
      <c r="O68" s="24">
        <v>92328.673879885639</v>
      </c>
      <c r="P68" s="24">
        <v>88099.880040742952</v>
      </c>
      <c r="Q68" s="24">
        <v>97580.650153675044</v>
      </c>
      <c r="R68" s="24">
        <v>97639.567295825807</v>
      </c>
      <c r="S68" s="24">
        <v>131563.37243547937</v>
      </c>
      <c r="T68" s="24">
        <v>142528.59744661799</v>
      </c>
      <c r="U68" s="24">
        <v>136364.41695773572</v>
      </c>
      <c r="V68" s="24">
        <v>129754.86922187645</v>
      </c>
      <c r="W68" s="24">
        <v>123811.90089491139</v>
      </c>
      <c r="X68" s="24">
        <v>118141.12697659296</v>
      </c>
      <c r="Y68" s="24">
        <v>113031.67806443963</v>
      </c>
      <c r="Z68" s="24">
        <v>107553.07881523269</v>
      </c>
      <c r="AA68" s="24">
        <v>109164.92008892658</v>
      </c>
      <c r="AB68" s="24">
        <v>117126.43303604549</v>
      </c>
      <c r="AC68" s="24">
        <v>112060.87605654936</v>
      </c>
      <c r="AD68" s="24">
        <v>123050.96312143891</v>
      </c>
      <c r="AE68" s="24">
        <v>117415.04075366526</v>
      </c>
    </row>
    <row r="69" spans="1:31" x14ac:dyDescent="0.35">
      <c r="A69" s="28" t="s">
        <v>133</v>
      </c>
      <c r="B69" s="28" t="s">
        <v>68</v>
      </c>
      <c r="C69" s="24">
        <v>1.4312321205792069E-3</v>
      </c>
      <c r="D69" s="24">
        <v>2.1477089879521124E-3</v>
      </c>
      <c r="E69" s="24">
        <v>2.4646298356126336E-3</v>
      </c>
      <c r="F69" s="24">
        <v>3.7047435962531249E-3</v>
      </c>
      <c r="G69" s="24">
        <v>3.6497677319981183E-3</v>
      </c>
      <c r="H69" s="24">
        <v>3.5059562590296846E-3</v>
      </c>
      <c r="I69" s="24">
        <v>3.9328482468150181E-3</v>
      </c>
      <c r="J69" s="24">
        <v>4.4329384371953762E-3</v>
      </c>
      <c r="K69" s="24">
        <v>4.2593746538595132E-3</v>
      </c>
      <c r="L69" s="24">
        <v>4.4226254754698418E-3</v>
      </c>
      <c r="M69" s="24">
        <v>4.4855420407785276E-3</v>
      </c>
      <c r="N69" s="24">
        <v>9.3127603036528665E-3</v>
      </c>
      <c r="O69" s="24">
        <v>9.6104134164754045E-3</v>
      </c>
      <c r="P69" s="24">
        <v>1.0420078946720967E-2</v>
      </c>
      <c r="Q69" s="24">
        <v>9.9694237328543794E-3</v>
      </c>
      <c r="R69" s="24">
        <v>1.0261870999489912E-2</v>
      </c>
      <c r="S69" s="24">
        <v>1625.2482764332024</v>
      </c>
      <c r="T69" s="24">
        <v>1550.809511926725</v>
      </c>
      <c r="U69" s="24">
        <v>4114.0021489164537</v>
      </c>
      <c r="V69" s="24">
        <v>9127.797141898287</v>
      </c>
      <c r="W69" s="24">
        <v>10745.751537442731</v>
      </c>
      <c r="X69" s="24">
        <v>11884.488001091855</v>
      </c>
      <c r="Y69" s="24">
        <v>16279.618700028859</v>
      </c>
      <c r="Z69" s="24">
        <v>15490.549816317762</v>
      </c>
      <c r="AA69" s="24">
        <v>14781.058979151338</v>
      </c>
      <c r="AB69" s="24">
        <v>14104.063513142926</v>
      </c>
      <c r="AC69" s="24">
        <v>13494.080440714131</v>
      </c>
      <c r="AD69" s="24">
        <v>12840.026544131531</v>
      </c>
      <c r="AE69" s="24">
        <v>12251.935656041791</v>
      </c>
    </row>
    <row r="70" spans="1:31" x14ac:dyDescent="0.35">
      <c r="A70" s="28" t="s">
        <v>133</v>
      </c>
      <c r="B70" s="28" t="s">
        <v>36</v>
      </c>
      <c r="C70" s="24">
        <v>9.1413862283739201E-4</v>
      </c>
      <c r="D70" s="24">
        <v>1.3912345199248298E-3</v>
      </c>
      <c r="E70" s="24">
        <v>1.34811748641391E-3</v>
      </c>
      <c r="F70" s="24">
        <v>1.4343543069959099E-3</v>
      </c>
      <c r="G70" s="24">
        <v>1.9387121097941601E-3</v>
      </c>
      <c r="H70" s="24">
        <v>1.9806473463425201E-3</v>
      </c>
      <c r="I70" s="24">
        <v>2.2344981844811601E-3</v>
      </c>
      <c r="J70" s="24">
        <v>2.63060173920619E-3</v>
      </c>
      <c r="K70" s="24">
        <v>2.85668459824668E-3</v>
      </c>
      <c r="L70" s="24">
        <v>2.7500594851274599E-3</v>
      </c>
      <c r="M70" s="24">
        <v>2.7973011405133799E-3</v>
      </c>
      <c r="N70" s="24">
        <v>1.04390150434681E-2</v>
      </c>
      <c r="O70" s="24">
        <v>9.968685565739481E-3</v>
      </c>
      <c r="P70" s="24">
        <v>9.5121045436743507E-3</v>
      </c>
      <c r="Q70" s="24">
        <v>1.25898554565808E-2</v>
      </c>
      <c r="R70" s="24">
        <v>1.2045064813795201E-2</v>
      </c>
      <c r="S70" s="24">
        <v>12146.7009737956</v>
      </c>
      <c r="T70" s="24">
        <v>11590.363529870201</v>
      </c>
      <c r="U70" s="24">
        <v>16382.086688088899</v>
      </c>
      <c r="V70" s="24">
        <v>15588.0512122005</v>
      </c>
      <c r="W70" s="24">
        <v>21813.394382918399</v>
      </c>
      <c r="X70" s="24">
        <v>20814.307419002202</v>
      </c>
      <c r="Y70" s="24">
        <v>19914.114984867902</v>
      </c>
      <c r="Z70" s="24">
        <v>18948.882962907301</v>
      </c>
      <c r="AA70" s="24">
        <v>18080.994981286898</v>
      </c>
      <c r="AB70" s="24">
        <v>17252.857756945101</v>
      </c>
      <c r="AC70" s="24">
        <v>16506.6933960229</v>
      </c>
      <c r="AD70" s="24">
        <v>15706.6180749342</v>
      </c>
      <c r="AE70" s="24">
        <v>14987.2308570267</v>
      </c>
    </row>
    <row r="71" spans="1:31" x14ac:dyDescent="0.35">
      <c r="A71" s="28" t="s">
        <v>133</v>
      </c>
      <c r="B71" s="28" t="s">
        <v>73</v>
      </c>
      <c r="C71" s="24">
        <v>0</v>
      </c>
      <c r="D71" s="24">
        <v>0</v>
      </c>
      <c r="E71" s="24">
        <v>2.71743654933567E-3</v>
      </c>
      <c r="F71" s="24">
        <v>2.5857231066531102E-3</v>
      </c>
      <c r="G71" s="24">
        <v>2.4672930397172501E-3</v>
      </c>
      <c r="H71" s="24">
        <v>2.4079769952576198E-3</v>
      </c>
      <c r="I71" s="24">
        <v>2.36215651451084E-3</v>
      </c>
      <c r="J71" s="24">
        <v>2.4823603194891702E-3</v>
      </c>
      <c r="K71" s="24">
        <v>2.3926348442861001E-3</v>
      </c>
      <c r="L71" s="24">
        <v>2.3820549393893898E-3</v>
      </c>
      <c r="M71" s="24">
        <v>2.39165630750758E-3</v>
      </c>
      <c r="N71" s="24">
        <v>3.7355341269372701E-3</v>
      </c>
      <c r="O71" s="24">
        <v>3.56444095939892E-3</v>
      </c>
      <c r="P71" s="24">
        <v>3.4011841202097599E-3</v>
      </c>
      <c r="Q71" s="24">
        <v>3.62665627982165E-3</v>
      </c>
      <c r="R71" s="24">
        <v>3.69224598976372E-3</v>
      </c>
      <c r="S71" s="24">
        <v>5.11932251935942E-3</v>
      </c>
      <c r="T71" s="24">
        <v>4.8848497302684197E-3</v>
      </c>
      <c r="U71" s="24">
        <v>4.7312366954722204E-3</v>
      </c>
      <c r="V71" s="24">
        <v>4.5019148835392002E-3</v>
      </c>
      <c r="W71" s="24">
        <v>6.1540761135831304E-3</v>
      </c>
      <c r="X71" s="24">
        <v>5.8847454702655498E-3</v>
      </c>
      <c r="Y71" s="24">
        <v>5.6302376837110701E-3</v>
      </c>
      <c r="Z71" s="24">
        <v>6.1143884747562596E-3</v>
      </c>
      <c r="AA71" s="24">
        <v>5.8343401453454001E-3</v>
      </c>
      <c r="AB71" s="24">
        <v>5.5671184570826497E-3</v>
      </c>
      <c r="AC71" s="24">
        <v>5.32634763646553E-3</v>
      </c>
      <c r="AD71" s="24">
        <v>5.080419376276E-3</v>
      </c>
      <c r="AE71" s="24">
        <v>4.8477284105471101E-3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1.8599862443171366E-2</v>
      </c>
      <c r="D73" s="32">
        <v>1.8557627242634128E-2</v>
      </c>
      <c r="E73" s="32">
        <v>2.2677532388312695E-2</v>
      </c>
      <c r="F73" s="32">
        <v>2.416114908156456E-2</v>
      </c>
      <c r="G73" s="32">
        <v>2.3169238607157722E-2</v>
      </c>
      <c r="H73" s="32">
        <v>2.2131405559972912E-2</v>
      </c>
      <c r="I73" s="32">
        <v>2.2209969328247932E-2</v>
      </c>
      <c r="J73" s="32">
        <v>2.6842155535697125E-2</v>
      </c>
      <c r="K73" s="32">
        <v>2.5676059172068992E-2</v>
      </c>
      <c r="L73" s="32">
        <v>2.5202159679940064E-2</v>
      </c>
      <c r="M73" s="32">
        <v>3.0107419541455481E-2</v>
      </c>
      <c r="N73" s="32">
        <v>95598.223133564388</v>
      </c>
      <c r="O73" s="32">
        <v>92328.685136407876</v>
      </c>
      <c r="P73" s="32">
        <v>88099.892031536423</v>
      </c>
      <c r="Q73" s="32">
        <v>97580.661633803596</v>
      </c>
      <c r="R73" s="32">
        <v>97639.578995178148</v>
      </c>
      <c r="S73" s="32">
        <v>133188.62329933015</v>
      </c>
      <c r="T73" s="32">
        <v>144079.40942745464</v>
      </c>
      <c r="U73" s="32">
        <v>140478.42297174857</v>
      </c>
      <c r="V73" s="32">
        <v>138882.67004153092</v>
      </c>
      <c r="W73" s="32">
        <v>135327.64103367765</v>
      </c>
      <c r="X73" s="32">
        <v>130760.33692522009</v>
      </c>
      <c r="Y73" s="32">
        <v>130014.24306122873</v>
      </c>
      <c r="Z73" s="32">
        <v>135905.7050348231</v>
      </c>
      <c r="AA73" s="32">
        <v>136218.95273043666</v>
      </c>
      <c r="AB73" s="32">
        <v>142941.34885623792</v>
      </c>
      <c r="AC73" s="32">
        <v>136759.32926924014</v>
      </c>
      <c r="AD73" s="32">
        <v>146552.28955266025</v>
      </c>
      <c r="AE73" s="32">
        <v>139839.97248112434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3.14703200365006E-4</v>
      </c>
      <c r="D78" s="24">
        <v>3.0028931320583504E-4</v>
      </c>
      <c r="E78" s="24">
        <v>2.8730218082837698E-4</v>
      </c>
      <c r="F78" s="24">
        <v>2.7337671885710799E-4</v>
      </c>
      <c r="G78" s="24">
        <v>2.6085564766056303E-4</v>
      </c>
      <c r="H78" s="24">
        <v>2.4890806064571598E-4</v>
      </c>
      <c r="I78" s="24">
        <v>2.38143102349627E-4</v>
      </c>
      <c r="J78" s="24">
        <v>2.26600368124888E-4</v>
      </c>
      <c r="K78" s="24">
        <v>2.1622172522392399E-4</v>
      </c>
      <c r="L78" s="24">
        <v>2.06318440017025E-4</v>
      </c>
      <c r="M78" s="24">
        <v>1.9739542885886498E-4</v>
      </c>
      <c r="N78" s="24">
        <v>1.9540083956603199E-4</v>
      </c>
      <c r="O78" s="24">
        <v>1.8645118271778499E-4</v>
      </c>
      <c r="P78" s="24">
        <v>1.7791143382018602E-4</v>
      </c>
      <c r="Q78" s="24">
        <v>1.7725906892037898E-4</v>
      </c>
      <c r="R78" s="24">
        <v>1.75906957118428E-4</v>
      </c>
      <c r="S78" s="24">
        <v>1.7638480574104802E-4</v>
      </c>
      <c r="T78" s="24">
        <v>1.76076013815966E-4</v>
      </c>
      <c r="U78" s="24">
        <v>1.8532105055535299E-4</v>
      </c>
      <c r="V78" s="24">
        <v>1.7633858744092899E-4</v>
      </c>
      <c r="W78" s="24">
        <v>1.77671346163217E-4</v>
      </c>
      <c r="X78" s="24">
        <v>1.7618241892360302E-4</v>
      </c>
      <c r="Y78" s="24">
        <v>1.7681709394668698E-4</v>
      </c>
      <c r="Z78" s="24">
        <v>1.7666233727708599E-4</v>
      </c>
      <c r="AA78" s="24">
        <v>1.7589018537432898E-4</v>
      </c>
      <c r="AB78" s="24">
        <v>7.8955263604800699E-5</v>
      </c>
      <c r="AC78" s="24">
        <v>8.3678065110219592E-5</v>
      </c>
      <c r="AD78" s="24">
        <v>9.0946680595262893E-5</v>
      </c>
      <c r="AE78" s="24">
        <v>9.1332401152672697E-5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9.8738335016295494E-4</v>
      </c>
      <c r="D80" s="24">
        <v>9.5006943439213901E-4</v>
      </c>
      <c r="E80" s="24">
        <v>9.0898013494121303E-4</v>
      </c>
      <c r="F80" s="24">
        <v>8.6492210424591405E-4</v>
      </c>
      <c r="G80" s="24">
        <v>8.2530735105111597E-4</v>
      </c>
      <c r="H80" s="24">
        <v>7.87507014048227E-4</v>
      </c>
      <c r="I80" s="24">
        <v>7.5344833333650097E-4</v>
      </c>
      <c r="J80" s="24">
        <v>7.3249616889695199E-4</v>
      </c>
      <c r="K80" s="24">
        <v>7.3151181375578304E-4</v>
      </c>
      <c r="L80" s="24">
        <v>7.31903937685755E-4</v>
      </c>
      <c r="M80" s="24">
        <v>7.32022403230416E-4</v>
      </c>
      <c r="N80" s="24">
        <v>8.1854273443411011E-4</v>
      </c>
      <c r="O80" s="24">
        <v>7.8105222720250905E-4</v>
      </c>
      <c r="P80" s="24">
        <v>7.4527884245377302E-4</v>
      </c>
      <c r="Q80" s="24">
        <v>7.3079971151039506E-4</v>
      </c>
      <c r="R80" s="24">
        <v>7.2613917697139402E-4</v>
      </c>
      <c r="S80" s="24">
        <v>7.2734975635345802E-4</v>
      </c>
      <c r="T80" s="24">
        <v>7.29739676722122E-4</v>
      </c>
      <c r="U80" s="24">
        <v>8.6777798079954002E-4</v>
      </c>
      <c r="V80" s="24">
        <v>8.2571700779791998E-4</v>
      </c>
      <c r="W80" s="24">
        <v>7.8789790789044205E-4</v>
      </c>
      <c r="X80" s="24">
        <v>7.5181098051217699E-4</v>
      </c>
      <c r="Y80" s="24">
        <v>7.3604200170416601E-4</v>
      </c>
      <c r="Z80" s="24">
        <v>7.4388700393936786E-4</v>
      </c>
      <c r="AA80" s="24">
        <v>7.3062357395315596E-4</v>
      </c>
      <c r="AB80" s="24">
        <v>4.2604308314385299E-4</v>
      </c>
      <c r="AC80" s="24">
        <v>4.4040648464146803E-4</v>
      </c>
      <c r="AD80" s="24">
        <v>5.1499153875459694E-4</v>
      </c>
      <c r="AE80" s="24">
        <v>4.9140413983737299E-4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1.3930661214076611E-2</v>
      </c>
      <c r="D82" s="24">
        <v>1.332863439050346E-2</v>
      </c>
      <c r="E82" s="24">
        <v>15547.654496069526</v>
      </c>
      <c r="F82" s="24">
        <v>29495.199909653049</v>
      </c>
      <c r="G82" s="24">
        <v>42100.053694410264</v>
      </c>
      <c r="H82" s="24">
        <v>53452.433366884296</v>
      </c>
      <c r="I82" s="24">
        <v>63786.173968494542</v>
      </c>
      <c r="J82" s="24">
        <v>72657.817176839686</v>
      </c>
      <c r="K82" s="24">
        <v>80663.011002613654</v>
      </c>
      <c r="L82" s="24">
        <v>87632.456294044794</v>
      </c>
      <c r="M82" s="24">
        <v>93975.496961296623</v>
      </c>
      <c r="N82" s="24">
        <v>99044.835120850359</v>
      </c>
      <c r="O82" s="24">
        <v>103626.11601459261</v>
      </c>
      <c r="P82" s="24">
        <v>107517.624779522</v>
      </c>
      <c r="Q82" s="24">
        <v>111072.62927861237</v>
      </c>
      <c r="R82" s="24">
        <v>113444.35631433324</v>
      </c>
      <c r="S82" s="24">
        <v>115603.1574653087</v>
      </c>
      <c r="T82" s="24">
        <v>117294.60851465377</v>
      </c>
      <c r="U82" s="24">
        <v>119101.52145491361</v>
      </c>
      <c r="V82" s="24">
        <v>119821.76950416526</v>
      </c>
      <c r="W82" s="24">
        <v>114333.74948135643</v>
      </c>
      <c r="X82" s="24">
        <v>109097.0891563335</v>
      </c>
      <c r="Y82" s="24">
        <v>104378.77825894429</v>
      </c>
      <c r="Z82" s="24">
        <v>99319.566027900364</v>
      </c>
      <c r="AA82" s="24">
        <v>94770.578233166932</v>
      </c>
      <c r="AB82" s="24">
        <v>90429.936714912736</v>
      </c>
      <c r="AC82" s="24">
        <v>86518.956501131426</v>
      </c>
      <c r="AD82" s="24">
        <v>77527.168849139693</v>
      </c>
      <c r="AE82" s="24">
        <v>69426.591843220027</v>
      </c>
    </row>
    <row r="83" spans="1:31" x14ac:dyDescent="0.35">
      <c r="A83" s="28" t="s">
        <v>134</v>
      </c>
      <c r="B83" s="28" t="s">
        <v>68</v>
      </c>
      <c r="C83" s="24">
        <v>1.7994585094525901E-4</v>
      </c>
      <c r="D83" s="24">
        <v>2.7081440775712399E-4</v>
      </c>
      <c r="E83" s="24">
        <v>3.2816771836598901E-4</v>
      </c>
      <c r="F83" s="24">
        <v>4.8507740942851002E-4</v>
      </c>
      <c r="G83" s="24">
        <v>5.8548991533876303E-4</v>
      </c>
      <c r="H83" s="24">
        <v>6.4894332470473502E-4</v>
      </c>
      <c r="I83" s="24">
        <v>7.3072224130574703E-4</v>
      </c>
      <c r="J83" s="24">
        <v>7.8223141853278404E-4</v>
      </c>
      <c r="K83" s="24">
        <v>9.1532418805569604E-4</v>
      </c>
      <c r="L83" s="24">
        <v>1.0242843209093799E-3</v>
      </c>
      <c r="M83" s="24">
        <v>9.7998532163501685E-4</v>
      </c>
      <c r="N83" s="24">
        <v>9.3883934026378797E-4</v>
      </c>
      <c r="O83" s="24">
        <v>8.9923702978860994E-4</v>
      </c>
      <c r="P83" s="24">
        <v>8.5805060060172098E-4</v>
      </c>
      <c r="Q83" s="24">
        <v>8.2094099913903695E-4</v>
      </c>
      <c r="R83" s="24">
        <v>7.8115020245519398E-4</v>
      </c>
      <c r="S83" s="24">
        <v>7.9703185733947407E-4</v>
      </c>
      <c r="T83" s="24">
        <v>8.7982687120935401E-4</v>
      </c>
      <c r="U83" s="24">
        <v>1.25871474956144E-3</v>
      </c>
      <c r="V83" s="24">
        <v>2.29278983407088E-3</v>
      </c>
      <c r="W83" s="24">
        <v>2.1877765583569299E-3</v>
      </c>
      <c r="X83" s="24">
        <v>2.0875730510361897E-3</v>
      </c>
      <c r="Y83" s="24">
        <v>1.9972881612011798E-3</v>
      </c>
      <c r="Z83" s="24">
        <v>1.9004801235654001E-3</v>
      </c>
      <c r="AA83" s="24">
        <v>1.8134352316877601E-3</v>
      </c>
      <c r="AB83" s="24">
        <v>1.6746874053714901E-3</v>
      </c>
      <c r="AC83" s="24">
        <v>1.57150452059788E-3</v>
      </c>
      <c r="AD83" s="24">
        <v>1.47401939323702E-3</v>
      </c>
      <c r="AE83" s="24">
        <v>1.3530239126339899E-3</v>
      </c>
    </row>
    <row r="84" spans="1:31" x14ac:dyDescent="0.35">
      <c r="A84" s="28" t="s">
        <v>134</v>
      </c>
      <c r="B84" s="28" t="s">
        <v>36</v>
      </c>
      <c r="C84" s="24">
        <v>9.1227784696363006E-4</v>
      </c>
      <c r="D84" s="24">
        <v>1.1917972354424E-3</v>
      </c>
      <c r="E84" s="24">
        <v>1.14025351482665E-3</v>
      </c>
      <c r="F84" s="24">
        <v>1.27640022128146E-3</v>
      </c>
      <c r="G84" s="24">
        <v>1.61574618850876E-3</v>
      </c>
      <c r="H84" s="24">
        <v>1.5572405877007601E-3</v>
      </c>
      <c r="I84" s="24">
        <v>1.7145089644672999E-3</v>
      </c>
      <c r="J84" s="24">
        <v>1.8622418884830401E-3</v>
      </c>
      <c r="K84" s="24">
        <v>2.0050106079352397E-3</v>
      </c>
      <c r="L84" s="24">
        <v>1.9853364278299801E-3</v>
      </c>
      <c r="M84" s="24">
        <v>2.0957105526863301E-3</v>
      </c>
      <c r="N84" s="24">
        <v>2.2483516230279699E-3</v>
      </c>
      <c r="O84" s="24">
        <v>2.15487408814953E-3</v>
      </c>
      <c r="P84" s="24">
        <v>2.0653078381726799E-3</v>
      </c>
      <c r="Q84" s="24">
        <v>2.1146462074391401E-3</v>
      </c>
      <c r="R84" s="24">
        <v>2.0483762303367802E-3</v>
      </c>
      <c r="S84" s="24">
        <v>2.14901887248791E-3</v>
      </c>
      <c r="T84" s="24">
        <v>2.1280099306594E-3</v>
      </c>
      <c r="U84" s="24">
        <v>2.5604617623132403E-3</v>
      </c>
      <c r="V84" s="24">
        <v>2.4409510750087499E-3</v>
      </c>
      <c r="W84" s="24">
        <v>2.10498391773567E-3</v>
      </c>
      <c r="X84" s="24">
        <v>1.95082659741018E-3</v>
      </c>
      <c r="Y84" s="24">
        <v>1.99513820703323E-3</v>
      </c>
      <c r="Z84" s="24">
        <v>2.0048519677022896E-3</v>
      </c>
      <c r="AA84" s="24">
        <v>1.9216983289934301E-3</v>
      </c>
      <c r="AB84" s="24">
        <v>1.92691831335392E-3</v>
      </c>
      <c r="AC84" s="24">
        <v>1.92132871255446E-3</v>
      </c>
      <c r="AD84" s="24">
        <v>2.1426012901911398E-3</v>
      </c>
      <c r="AE84" s="24">
        <v>1.9720033245518198E-3</v>
      </c>
    </row>
    <row r="85" spans="1:31" x14ac:dyDescent="0.35">
      <c r="A85" s="28" t="s">
        <v>134</v>
      </c>
      <c r="B85" s="28" t="s">
        <v>73</v>
      </c>
      <c r="C85" s="24">
        <v>0</v>
      </c>
      <c r="D85" s="24">
        <v>0</v>
      </c>
      <c r="E85" s="24">
        <v>3.7680124047960797E-3</v>
      </c>
      <c r="F85" s="24">
        <v>3.7671762412226995E-3</v>
      </c>
      <c r="G85" s="24">
        <v>3.8943546692071099E-3</v>
      </c>
      <c r="H85" s="24">
        <v>3.9128995937869797E-3</v>
      </c>
      <c r="I85" s="24">
        <v>3.9499540395979398E-3</v>
      </c>
      <c r="J85" s="24">
        <v>3.9727061447638896E-3</v>
      </c>
      <c r="K85" s="24">
        <v>4.0171005704167703E-3</v>
      </c>
      <c r="L85" s="24">
        <v>4.0527767091288599E-3</v>
      </c>
      <c r="M85" s="24">
        <v>4.1459547133679405E-3</v>
      </c>
      <c r="N85" s="24">
        <v>4.5513427881862497E-3</v>
      </c>
      <c r="O85" s="24">
        <v>4.3669119606841895E-3</v>
      </c>
      <c r="P85" s="24">
        <v>4.2298720122417198E-3</v>
      </c>
      <c r="Q85" s="24">
        <v>4.2457170289528501E-3</v>
      </c>
      <c r="R85" s="24">
        <v>4.28445407337985E-3</v>
      </c>
      <c r="S85" s="24">
        <v>4.33015689929805E-3</v>
      </c>
      <c r="T85" s="24">
        <v>4.3097120486635101E-3</v>
      </c>
      <c r="U85" s="24">
        <v>5.0093936202559404E-3</v>
      </c>
      <c r="V85" s="24">
        <v>4.7810554739001398E-3</v>
      </c>
      <c r="W85" s="24">
        <v>4.6081421125258896E-3</v>
      </c>
      <c r="X85" s="24">
        <v>4.4512788051957299E-3</v>
      </c>
      <c r="Y85" s="24">
        <v>4.4988510694300302E-3</v>
      </c>
      <c r="Z85" s="24">
        <v>4.5260687577033604E-3</v>
      </c>
      <c r="AA85" s="24">
        <v>4.4569767356748202E-3</v>
      </c>
      <c r="AB85" s="24">
        <v>4.4363649068016693E-3</v>
      </c>
      <c r="AC85" s="24">
        <v>4.4564270031080006E-3</v>
      </c>
      <c r="AD85" s="24">
        <v>4.7761024231494998E-3</v>
      </c>
      <c r="AE85" s="24">
        <v>4.5763668986616201E-3</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1.5412693615549831E-2</v>
      </c>
      <c r="D87" s="32">
        <v>1.4849807545858559E-2</v>
      </c>
      <c r="E87" s="32">
        <v>15547.65602051956</v>
      </c>
      <c r="F87" s="32">
        <v>29495.201533029282</v>
      </c>
      <c r="G87" s="32">
        <v>42100.055366063178</v>
      </c>
      <c r="H87" s="32">
        <v>53452.43505224269</v>
      </c>
      <c r="I87" s="32">
        <v>63786.175690808217</v>
      </c>
      <c r="J87" s="32">
        <v>72657.818918167643</v>
      </c>
      <c r="K87" s="32">
        <v>80663.012865671379</v>
      </c>
      <c r="L87" s="32">
        <v>87632.458256551501</v>
      </c>
      <c r="M87" s="32">
        <v>93975.498870699783</v>
      </c>
      <c r="N87" s="32">
        <v>99044.837073633273</v>
      </c>
      <c r="O87" s="32">
        <v>103626.11788133305</v>
      </c>
      <c r="P87" s="32">
        <v>107517.62656076287</v>
      </c>
      <c r="Q87" s="32">
        <v>111072.63100761214</v>
      </c>
      <c r="R87" s="32">
        <v>113444.35799752957</v>
      </c>
      <c r="S87" s="32">
        <v>115603.15916607511</v>
      </c>
      <c r="T87" s="32">
        <v>117294.61030029632</v>
      </c>
      <c r="U87" s="32">
        <v>119101.52376672739</v>
      </c>
      <c r="V87" s="32">
        <v>119821.77279901069</v>
      </c>
      <c r="W87" s="32">
        <v>114333.75263470224</v>
      </c>
      <c r="X87" s="32">
        <v>109097.09217189996</v>
      </c>
      <c r="Y87" s="32">
        <v>104378.78116909154</v>
      </c>
      <c r="Z87" s="32">
        <v>99319.568848929834</v>
      </c>
      <c r="AA87" s="32">
        <v>94770.580953115918</v>
      </c>
      <c r="AB87" s="32">
        <v>90429.938894598483</v>
      </c>
      <c r="AC87" s="32">
        <v>86518.958596720491</v>
      </c>
      <c r="AD87" s="32">
        <v>77527.170929097294</v>
      </c>
      <c r="AE87" s="32">
        <v>69426.593778980474</v>
      </c>
    </row>
  </sheetData>
  <sheetProtection algorithmName="SHA-512" hashValue="hRM0FqBSUGtTiSePrqTEq+eB4bByXMNl9IJsoADPQltlGJ45MFJFvqn91eD/R3dYyuuSM3VUYeGqcJA4HULBBw==" saltValue="0/FK5fLVGFXDgRT9I3bPZ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2DC59-E409-45E0-96CF-8E210F8DCDBA}">
  <sheetPr codeName="Sheet13">
    <tabColor rgb="FF57E188"/>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115304.05793346569</v>
      </c>
      <c r="G6" s="24">
        <v>86687.675018399808</v>
      </c>
      <c r="H6" s="24">
        <v>13340.583639051267</v>
      </c>
      <c r="I6" s="24">
        <v>1.25608170329577E-5</v>
      </c>
      <c r="J6" s="24">
        <v>0</v>
      </c>
      <c r="K6" s="24">
        <v>19999.918538511512</v>
      </c>
      <c r="L6" s="24">
        <v>334.18560088237552</v>
      </c>
      <c r="M6" s="24">
        <v>25.936891248136</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44614.825196728867</v>
      </c>
      <c r="G7" s="24">
        <v>3596.8544389815797</v>
      </c>
      <c r="H7" s="24">
        <v>1355.9395009529705</v>
      </c>
      <c r="I7" s="24">
        <v>0</v>
      </c>
      <c r="J7" s="24">
        <v>0</v>
      </c>
      <c r="K7" s="24">
        <v>1.00136577909528E-4</v>
      </c>
      <c r="L7" s="24">
        <v>1.4758876528532761E-4</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159918.88313019456</v>
      </c>
      <c r="G17" s="32">
        <v>90284.529457381388</v>
      </c>
      <c r="H17" s="32">
        <v>14696.523140004238</v>
      </c>
      <c r="I17" s="32">
        <v>1.25608170329577E-5</v>
      </c>
      <c r="J17" s="32">
        <v>0</v>
      </c>
      <c r="K17" s="32">
        <v>19999.918638648091</v>
      </c>
      <c r="L17" s="32">
        <v>334.18574847114081</v>
      </c>
      <c r="M17" s="32">
        <v>25.936891248136</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18526.919501831806</v>
      </c>
      <c r="G20" s="24">
        <v>86687.669007080927</v>
      </c>
      <c r="H20" s="24">
        <v>5171.1466826407486</v>
      </c>
      <c r="I20" s="24">
        <v>0</v>
      </c>
      <c r="J20" s="24">
        <v>0</v>
      </c>
      <c r="K20" s="24">
        <v>19999.918538511512</v>
      </c>
      <c r="L20" s="24">
        <v>334.18560088237552</v>
      </c>
      <c r="M20" s="24">
        <v>25.936891248136</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18526.919501831806</v>
      </c>
      <c r="G31" s="32">
        <v>86687.669007080927</v>
      </c>
      <c r="H31" s="32">
        <v>5171.1466826407486</v>
      </c>
      <c r="I31" s="32">
        <v>0</v>
      </c>
      <c r="J31" s="32">
        <v>0</v>
      </c>
      <c r="K31" s="32">
        <v>19999.918538511512</v>
      </c>
      <c r="L31" s="32">
        <v>334.18560088237552</v>
      </c>
      <c r="M31" s="32">
        <v>25.936891248136</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96777.138431633895</v>
      </c>
      <c r="G34" s="24">
        <v>6.0113188749689999E-3</v>
      </c>
      <c r="H34" s="24">
        <v>8169.4369564105182</v>
      </c>
      <c r="I34" s="24">
        <v>1.25608170329577E-5</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96777.138431633895</v>
      </c>
      <c r="G45" s="32">
        <v>6.0113188749689999E-3</v>
      </c>
      <c r="H45" s="32">
        <v>8169.4369564105182</v>
      </c>
      <c r="I45" s="32">
        <v>1.25608170329577E-5</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44614.825196728867</v>
      </c>
      <c r="G49" s="24">
        <v>3596.8544389815797</v>
      </c>
      <c r="H49" s="24">
        <v>1355.9395009529705</v>
      </c>
      <c r="I49" s="24">
        <v>0</v>
      </c>
      <c r="J49" s="24">
        <v>0</v>
      </c>
      <c r="K49" s="24">
        <v>1.00136577909528E-4</v>
      </c>
      <c r="L49" s="24">
        <v>1.4758876528532761E-4</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44614.825196728867</v>
      </c>
      <c r="G59" s="32">
        <v>3596.8544389815797</v>
      </c>
      <c r="H59" s="32">
        <v>1355.9395009529705</v>
      </c>
      <c r="I59" s="32">
        <v>0</v>
      </c>
      <c r="J59" s="32">
        <v>0</v>
      </c>
      <c r="K59" s="32">
        <v>1.00136577909528E-4</v>
      </c>
      <c r="L59" s="32">
        <v>1.4758876528532761E-4</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abhA4V9lDnIr/rSitNlGOr/LRDNqpTXB25xSZKzcP1GckvAdU+2FPE9kfGG/axmoqLfP9rB94rM1RnpPzP+nhw==" saltValue="5t759tPUoZf9gjEpogZ/q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EE00F-73F4-4349-ADBA-D56D86BFB120}">
  <sheetPr codeName="Sheet14">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1.0056345880907541E-3</v>
      </c>
      <c r="D6" s="24">
        <v>4278.3295453244955</v>
      </c>
      <c r="E6" s="24">
        <v>14086.692208946704</v>
      </c>
      <c r="F6" s="24">
        <v>23167.65486860284</v>
      </c>
      <c r="G6" s="24">
        <v>31180.031118648803</v>
      </c>
      <c r="H6" s="24">
        <v>40803.055370275273</v>
      </c>
      <c r="I6" s="24">
        <v>47806.749162034823</v>
      </c>
      <c r="J6" s="24">
        <v>54574.359837125754</v>
      </c>
      <c r="K6" s="24">
        <v>115839.63771489654</v>
      </c>
      <c r="L6" s="24">
        <v>110534.00540913948</v>
      </c>
      <c r="M6" s="24">
        <v>105753.54970415992</v>
      </c>
      <c r="N6" s="24">
        <v>101962.80361881973</v>
      </c>
      <c r="O6" s="24">
        <v>97292.751511101873</v>
      </c>
      <c r="P6" s="24">
        <v>95070.628711814352</v>
      </c>
      <c r="Q6" s="24">
        <v>98245.05356392714</v>
      </c>
      <c r="R6" s="24">
        <v>93493.368094324076</v>
      </c>
      <c r="S6" s="24">
        <v>94470.034963229104</v>
      </c>
      <c r="T6" s="24">
        <v>94985.164798831975</v>
      </c>
      <c r="U6" s="24">
        <v>98252.008075372301</v>
      </c>
      <c r="V6" s="24">
        <v>93489.758884459152</v>
      </c>
      <c r="W6" s="24">
        <v>97945.840296306938</v>
      </c>
      <c r="X6" s="24">
        <v>106682.13197104163</v>
      </c>
      <c r="Y6" s="24">
        <v>102068.2650101364</v>
      </c>
      <c r="Z6" s="24">
        <v>97121.042758819807</v>
      </c>
      <c r="AA6" s="24">
        <v>92672.75187760056</v>
      </c>
      <c r="AB6" s="24">
        <v>90369.109626723657</v>
      </c>
      <c r="AC6" s="24">
        <v>96725.501851571098</v>
      </c>
      <c r="AD6" s="24">
        <v>99613.485625240995</v>
      </c>
      <c r="AE6" s="24">
        <v>101207.95571203047</v>
      </c>
    </row>
    <row r="7" spans="1:31" x14ac:dyDescent="0.35">
      <c r="A7" s="28" t="s">
        <v>131</v>
      </c>
      <c r="B7" s="28" t="s">
        <v>74</v>
      </c>
      <c r="C7" s="24">
        <v>1.0773685337915789E-3</v>
      </c>
      <c r="D7" s="24">
        <v>1.1316728975045991E-3</v>
      </c>
      <c r="E7" s="24">
        <v>1.1851371178535194E-3</v>
      </c>
      <c r="F7" s="24">
        <v>1.5422975494421465E-3</v>
      </c>
      <c r="G7" s="24">
        <v>1.6063272782465465E-3</v>
      </c>
      <c r="H7" s="24">
        <v>1.5708264383668393E-3</v>
      </c>
      <c r="I7" s="24">
        <v>2.8205282914878357E-3</v>
      </c>
      <c r="J7" s="24">
        <v>12343.244750904412</v>
      </c>
      <c r="K7" s="24">
        <v>11777.905436824523</v>
      </c>
      <c r="L7" s="24">
        <v>11238.459385511384</v>
      </c>
      <c r="M7" s="24">
        <v>10752.410257729505</v>
      </c>
      <c r="N7" s="24">
        <v>10231.248188294012</v>
      </c>
      <c r="O7" s="24">
        <v>12488.549673196159</v>
      </c>
      <c r="P7" s="24">
        <v>11916.555098108565</v>
      </c>
      <c r="Q7" s="24">
        <v>11401.17930538884</v>
      </c>
      <c r="R7" s="24">
        <v>11669.015716483475</v>
      </c>
      <c r="S7" s="24">
        <v>47482.770668359371</v>
      </c>
      <c r="T7" s="24">
        <v>45307.987279492074</v>
      </c>
      <c r="U7" s="24">
        <v>43348.474267148304</v>
      </c>
      <c r="V7" s="24">
        <v>43593.830012898703</v>
      </c>
      <c r="W7" s="24">
        <v>46287.556904307596</v>
      </c>
      <c r="X7" s="24">
        <v>59373.12138220737</v>
      </c>
      <c r="Y7" s="24">
        <v>56805.309290478486</v>
      </c>
      <c r="Z7" s="24">
        <v>65115.249701802546</v>
      </c>
      <c r="AA7" s="24">
        <v>87115.756756168543</v>
      </c>
      <c r="AB7" s="24">
        <v>106820.70380809956</v>
      </c>
      <c r="AC7" s="24">
        <v>102200.84369953383</v>
      </c>
      <c r="AD7" s="24">
        <v>97247.195399858188</v>
      </c>
      <c r="AE7" s="24">
        <v>119233.82824674598</v>
      </c>
    </row>
    <row r="8" spans="1:31" x14ac:dyDescent="0.35">
      <c r="A8" s="28" t="s">
        <v>132</v>
      </c>
      <c r="B8" s="28" t="s">
        <v>74</v>
      </c>
      <c r="C8" s="24">
        <v>1.9490052896819181E-4</v>
      </c>
      <c r="D8" s="24">
        <v>1.8740781672700989E-4</v>
      </c>
      <c r="E8" s="24">
        <v>1.793026660693991E-4</v>
      </c>
      <c r="F8" s="24">
        <v>1.7061191248549817E-4</v>
      </c>
      <c r="G8" s="24">
        <v>1.6279762635264711E-4</v>
      </c>
      <c r="H8" s="24">
        <v>1.5534124645785651E-4</v>
      </c>
      <c r="I8" s="24">
        <v>1.4862293434115208E-4</v>
      </c>
      <c r="J8" s="24">
        <v>1.4141921937366108E-4</v>
      </c>
      <c r="K8" s="24">
        <v>1.3494200316541911E-4</v>
      </c>
      <c r="L8" s="24">
        <v>1.2876145335085379E-4</v>
      </c>
      <c r="M8" s="24">
        <v>1.231926836136673E-4</v>
      </c>
      <c r="N8" s="24">
        <v>1.172215662839819E-4</v>
      </c>
      <c r="O8" s="24">
        <v>1.1309050902487939E-4</v>
      </c>
      <c r="P8" s="24">
        <v>1.1293410293711116E-4</v>
      </c>
      <c r="Q8" s="24">
        <v>1.0989673435319145E-4</v>
      </c>
      <c r="R8" s="24">
        <v>1674.2386211023511</v>
      </c>
      <c r="S8" s="24">
        <v>7514.639129162445</v>
      </c>
      <c r="T8" s="24">
        <v>7297.0685206078415</v>
      </c>
      <c r="U8" s="24">
        <v>6981.4795529018911</v>
      </c>
      <c r="V8" s="24">
        <v>6643.0890562450122</v>
      </c>
      <c r="W8" s="24">
        <v>6338.8254341256625</v>
      </c>
      <c r="X8" s="24">
        <v>6048.497552218184</v>
      </c>
      <c r="Y8" s="24">
        <v>8187.5904228536147</v>
      </c>
      <c r="Z8" s="24">
        <v>7790.7400452220609</v>
      </c>
      <c r="AA8" s="24">
        <v>7433.9122598428512</v>
      </c>
      <c r="AB8" s="24">
        <v>12387.737589349295</v>
      </c>
      <c r="AC8" s="24">
        <v>11851.983645598668</v>
      </c>
      <c r="AD8" s="24">
        <v>15104.194454890527</v>
      </c>
      <c r="AE8" s="24">
        <v>17125.115098854658</v>
      </c>
    </row>
    <row r="9" spans="1:31" x14ac:dyDescent="0.35">
      <c r="A9" s="28" t="s">
        <v>133</v>
      </c>
      <c r="B9" s="28" t="s">
        <v>74</v>
      </c>
      <c r="C9" s="24">
        <v>1.1193872962498869E-3</v>
      </c>
      <c r="D9" s="24">
        <v>1.1158056657852907E-3</v>
      </c>
      <c r="E9" s="24">
        <v>1.2662955366350107E-3</v>
      </c>
      <c r="F9" s="24">
        <v>1.3038961285715166E-3</v>
      </c>
      <c r="G9" s="24">
        <v>1.2549713058822916E-3</v>
      </c>
      <c r="H9" s="24">
        <v>1.2027530297169851E-3</v>
      </c>
      <c r="I9" s="24">
        <v>1.2117440381968442E-3</v>
      </c>
      <c r="J9" s="24">
        <v>1.8118207414962999E-3</v>
      </c>
      <c r="K9" s="24">
        <v>1.7346827631583607E-3</v>
      </c>
      <c r="L9" s="24">
        <v>1.6919940182837671E-3</v>
      </c>
      <c r="M9" s="24">
        <v>1.7305410921082491E-3</v>
      </c>
      <c r="N9" s="24">
        <v>3575.7381801282258</v>
      </c>
      <c r="O9" s="24">
        <v>3569.4209076388938</v>
      </c>
      <c r="P9" s="24">
        <v>3405.9360809768204</v>
      </c>
      <c r="Q9" s="24">
        <v>3258.6344038250431</v>
      </c>
      <c r="R9" s="24">
        <v>3100.693317836965</v>
      </c>
      <c r="S9" s="24">
        <v>9984.8738444017617</v>
      </c>
      <c r="T9" s="24">
        <v>12019.889074596835</v>
      </c>
      <c r="U9" s="24">
        <v>11500.044133853495</v>
      </c>
      <c r="V9" s="24">
        <v>10942.640007209868</v>
      </c>
      <c r="W9" s="24">
        <v>10441.450404990323</v>
      </c>
      <c r="X9" s="24">
        <v>9963.216111874628</v>
      </c>
      <c r="Y9" s="24">
        <v>9532.3205111112948</v>
      </c>
      <c r="Z9" s="24">
        <v>9070.2969224451426</v>
      </c>
      <c r="AA9" s="24">
        <v>10706.302388539787</v>
      </c>
      <c r="AB9" s="24">
        <v>16777.145939436901</v>
      </c>
      <c r="AC9" s="24">
        <v>16051.557949880791</v>
      </c>
      <c r="AD9" s="24">
        <v>20504.707353556547</v>
      </c>
      <c r="AE9" s="24">
        <v>19565.56210404446</v>
      </c>
    </row>
    <row r="10" spans="1:31" x14ac:dyDescent="0.35">
      <c r="A10" s="28" t="s">
        <v>134</v>
      </c>
      <c r="B10" s="28" t="s">
        <v>74</v>
      </c>
      <c r="C10" s="24">
        <v>3.90370816907111E-6</v>
      </c>
      <c r="D10" s="24">
        <v>3.7249123735848805E-6</v>
      </c>
      <c r="E10" s="24">
        <v>3.5638146322975697E-6</v>
      </c>
      <c r="F10" s="24">
        <v>3.3910774640950197E-6</v>
      </c>
      <c r="G10" s="24">
        <v>3.2357609377337199E-6</v>
      </c>
      <c r="H10" s="24">
        <v>3.0875581454632648E-6</v>
      </c>
      <c r="I10" s="24">
        <v>2.9540251671160028E-6</v>
      </c>
      <c r="J10" s="24">
        <v>2.8108443356714272E-6</v>
      </c>
      <c r="K10" s="24">
        <v>5.0419276446745896E-6</v>
      </c>
      <c r="L10" s="24">
        <v>556.40406097347136</v>
      </c>
      <c r="M10" s="24">
        <v>1320.0746303156454</v>
      </c>
      <c r="N10" s="24">
        <v>2317.5688369698591</v>
      </c>
      <c r="O10" s="24">
        <v>3224.2829541797901</v>
      </c>
      <c r="P10" s="24">
        <v>4043.0758833616997</v>
      </c>
      <c r="Q10" s="24">
        <v>4792.8893856930135</v>
      </c>
      <c r="R10" s="24">
        <v>5440.433620091243</v>
      </c>
      <c r="S10" s="24">
        <v>6030.8076972596991</v>
      </c>
      <c r="T10" s="24">
        <v>6556.5915522316973</v>
      </c>
      <c r="U10" s="24">
        <v>7067.2649221918373</v>
      </c>
      <c r="V10" s="24">
        <v>7480.4564624438226</v>
      </c>
      <c r="W10" s="24">
        <v>7137.840133077947</v>
      </c>
      <c r="X10" s="24">
        <v>6810.9161548055481</v>
      </c>
      <c r="Y10" s="24">
        <v>6516.3526594553341</v>
      </c>
      <c r="Z10" s="24">
        <v>6200.5067410951397</v>
      </c>
      <c r="AA10" s="24">
        <v>5916.5140635749685</v>
      </c>
      <c r="AB10" s="24">
        <v>5645.5286843697368</v>
      </c>
      <c r="AC10" s="24">
        <v>5401.3667207556991</v>
      </c>
      <c r="AD10" s="24">
        <v>5139.5638808124277</v>
      </c>
      <c r="AE10" s="24">
        <v>4904.1640064563517</v>
      </c>
    </row>
    <row r="11" spans="1:31" x14ac:dyDescent="0.35">
      <c r="A11" s="22" t="s">
        <v>40</v>
      </c>
      <c r="B11" s="22" t="s">
        <v>153</v>
      </c>
      <c r="C11" s="32">
        <v>3.401194655269483E-3</v>
      </c>
      <c r="D11" s="32">
        <v>4278.3319839357882</v>
      </c>
      <c r="E11" s="32">
        <v>14086.694843245839</v>
      </c>
      <c r="F11" s="32">
        <v>23167.657888799506</v>
      </c>
      <c r="G11" s="32">
        <v>31180.034145980775</v>
      </c>
      <c r="H11" s="32">
        <v>40803.058302283549</v>
      </c>
      <c r="I11" s="32">
        <v>47806.753345884114</v>
      </c>
      <c r="J11" s="32">
        <v>66917.606544080976</v>
      </c>
      <c r="K11" s="32">
        <v>127617.54502638777</v>
      </c>
      <c r="L11" s="32">
        <v>122328.87067637981</v>
      </c>
      <c r="M11" s="32">
        <v>117826.03644593885</v>
      </c>
      <c r="N11" s="32">
        <v>118087.35894143341</v>
      </c>
      <c r="O11" s="32">
        <v>116575.00515920723</v>
      </c>
      <c r="P11" s="32">
        <v>114436.19588719554</v>
      </c>
      <c r="Q11" s="32">
        <v>117697.75676873076</v>
      </c>
      <c r="R11" s="32">
        <v>115377.7493698381</v>
      </c>
      <c r="S11" s="32">
        <v>165483.12630241239</v>
      </c>
      <c r="T11" s="32">
        <v>166166.70122576042</v>
      </c>
      <c r="U11" s="32">
        <v>167149.27095146783</v>
      </c>
      <c r="V11" s="32">
        <v>162149.7744232566</v>
      </c>
      <c r="W11" s="32">
        <v>168151.51317280848</v>
      </c>
      <c r="X11" s="32">
        <v>188877.88317214733</v>
      </c>
      <c r="Y11" s="32">
        <v>183109.83789403512</v>
      </c>
      <c r="Z11" s="32">
        <v>185297.83616938471</v>
      </c>
      <c r="AA11" s="32">
        <v>203845.23734572672</v>
      </c>
      <c r="AB11" s="32">
        <v>232000.22564797915</v>
      </c>
      <c r="AC11" s="32">
        <v>232231.25386734007</v>
      </c>
      <c r="AD11" s="32">
        <v>237609.14671435871</v>
      </c>
      <c r="AE11" s="32">
        <v>262036.6251681319</v>
      </c>
    </row>
  </sheetData>
  <sheetProtection algorithmName="SHA-512" hashValue="UfQsJpzqWhrdCUQ8b1bKZJgzdsLcs28Y4jU+qn8MQcBSstghFZbhislqYL9oJK5fQYGwODkeW/YQoLjLPI6NHQ==" saltValue="/ThqwLxxai9Beew9cKQ4q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53F8C-DDB4-47B8-A705-394AD8C5B89D}">
  <sheetPr codeName="Sheet16">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2.4013085699999977E-3</v>
      </c>
      <c r="D6" s="24">
        <v>2.3958394699999997E-3</v>
      </c>
      <c r="E6" s="24">
        <v>23.941453074180004</v>
      </c>
      <c r="F6" s="24">
        <v>834.85123958396002</v>
      </c>
      <c r="G6" s="24">
        <v>2.445746989999999E-3</v>
      </c>
      <c r="H6" s="24">
        <v>2.42970139E-3</v>
      </c>
      <c r="I6" s="24">
        <v>2.4349010100000001E-3</v>
      </c>
      <c r="J6" s="24">
        <v>2.45581763E-3</v>
      </c>
      <c r="K6" s="24">
        <v>2.43264613E-3</v>
      </c>
      <c r="L6" s="24">
        <v>2.4272873399999997E-3</v>
      </c>
      <c r="M6" s="24">
        <v>2.4417703000000003E-3</v>
      </c>
      <c r="N6" s="24">
        <v>16798.60766941532</v>
      </c>
      <c r="O6" s="24">
        <v>16.279444273620001</v>
      </c>
      <c r="P6" s="24">
        <v>2.5420468999999999E-3</v>
      </c>
      <c r="Q6" s="24">
        <v>1294.2167654820698</v>
      </c>
      <c r="R6" s="24">
        <v>2.5367307499999979E-3</v>
      </c>
      <c r="S6" s="24">
        <v>19728.117769588051</v>
      </c>
      <c r="T6" s="24">
        <v>2.6102628799999986E-3</v>
      </c>
      <c r="U6" s="24">
        <v>16303.95847057538</v>
      </c>
      <c r="V6" s="24">
        <v>64.999844227150007</v>
      </c>
      <c r="W6" s="24">
        <v>28962.453439612851</v>
      </c>
      <c r="X6" s="24">
        <v>179.78842742043997</v>
      </c>
      <c r="Y6" s="24">
        <v>1581.4334615753003</v>
      </c>
      <c r="Z6" s="24">
        <v>10284.78501957313</v>
      </c>
      <c r="AA6" s="24">
        <v>234.88746386095997</v>
      </c>
      <c r="AB6" s="24">
        <v>97.912290738990009</v>
      </c>
      <c r="AC6" s="24">
        <v>2.65589764E-3</v>
      </c>
      <c r="AD6" s="24">
        <v>557.7598918292399</v>
      </c>
      <c r="AE6" s="24">
        <v>589.67374401813993</v>
      </c>
    </row>
    <row r="7" spans="1:31" x14ac:dyDescent="0.35">
      <c r="A7" s="28" t="s">
        <v>131</v>
      </c>
      <c r="B7" s="28" t="s">
        <v>67</v>
      </c>
      <c r="C7" s="24">
        <v>2.3945531399999988E-3</v>
      </c>
      <c r="D7" s="24">
        <v>2.3903374199999998E-3</v>
      </c>
      <c r="E7" s="24">
        <v>2.3988303499999997E-3</v>
      </c>
      <c r="F7" s="24">
        <v>2.42850882E-3</v>
      </c>
      <c r="G7" s="24">
        <v>2.4377803999999998E-3</v>
      </c>
      <c r="H7" s="24">
        <v>2.428821349999998E-3</v>
      </c>
      <c r="I7" s="24">
        <v>2.4344079699999996E-3</v>
      </c>
      <c r="J7" s="24">
        <v>132.72706494267999</v>
      </c>
      <c r="K7" s="24">
        <v>2.4317748599999999E-3</v>
      </c>
      <c r="L7" s="24">
        <v>2.4315438699999995E-3</v>
      </c>
      <c r="M7" s="24">
        <v>2.4509182699999996E-3</v>
      </c>
      <c r="N7" s="24">
        <v>776.01064885298001</v>
      </c>
      <c r="O7" s="24">
        <v>20994.099979999999</v>
      </c>
      <c r="P7" s="24">
        <v>2103.8983780037001</v>
      </c>
      <c r="Q7" s="24">
        <v>1259.4860356823799</v>
      </c>
      <c r="R7" s="24">
        <v>137.12302334776001</v>
      </c>
      <c r="S7" s="24">
        <v>37228.078260000002</v>
      </c>
      <c r="T7" s="24">
        <v>32.188312288079999</v>
      </c>
      <c r="U7" s="24">
        <v>11427.757881991</v>
      </c>
      <c r="V7" s="24">
        <v>2986.1359385352298</v>
      </c>
      <c r="W7" s="24">
        <v>2515.4236698375703</v>
      </c>
      <c r="X7" s="24">
        <v>4619.7927201183493</v>
      </c>
      <c r="Y7" s="24">
        <v>1870.6876103700499</v>
      </c>
      <c r="Z7" s="24">
        <v>5840.7985785268302</v>
      </c>
      <c r="AA7" s="24">
        <v>4158.0915696014999</v>
      </c>
      <c r="AB7" s="24">
        <v>53009.032299999999</v>
      </c>
      <c r="AC7" s="24">
        <v>346.84473165071006</v>
      </c>
      <c r="AD7" s="24">
        <v>5706.4730698987796</v>
      </c>
      <c r="AE7" s="24">
        <v>9137.8964663237293</v>
      </c>
    </row>
    <row r="8" spans="1:31" x14ac:dyDescent="0.35">
      <c r="A8" s="28" t="s">
        <v>132</v>
      </c>
      <c r="B8" s="28" t="s">
        <v>67</v>
      </c>
      <c r="C8" s="24">
        <v>2.37463043E-3</v>
      </c>
      <c r="D8" s="24">
        <v>2.3592841399999987E-3</v>
      </c>
      <c r="E8" s="24">
        <v>2.3767434199999989E-3</v>
      </c>
      <c r="F8" s="24">
        <v>2.4159619500000004E-3</v>
      </c>
      <c r="G8" s="24">
        <v>2.4206563399999997E-3</v>
      </c>
      <c r="H8" s="24">
        <v>2.3984364700000006E-3</v>
      </c>
      <c r="I8" s="24">
        <v>2.4122283600000001E-3</v>
      </c>
      <c r="J8" s="24">
        <v>2.4263819899999991E-3</v>
      </c>
      <c r="K8" s="24">
        <v>2.4069521400000003E-3</v>
      </c>
      <c r="L8" s="24">
        <v>2.4012704199999988E-3</v>
      </c>
      <c r="M8" s="24">
        <v>2.4206453799999997E-3</v>
      </c>
      <c r="N8" s="24">
        <v>11185.724516383279</v>
      </c>
      <c r="O8" s="24">
        <v>2.5030738399999999E-3</v>
      </c>
      <c r="P8" s="24">
        <v>2.5132643299999994E-3</v>
      </c>
      <c r="Q8" s="24">
        <v>464.99004129536996</v>
      </c>
      <c r="R8" s="24">
        <v>2.4892040899999988E-3</v>
      </c>
      <c r="S8" s="24">
        <v>6558.3970038459802</v>
      </c>
      <c r="T8" s="24">
        <v>2.5497709899999989E-3</v>
      </c>
      <c r="U8" s="24">
        <v>1968.43201200917</v>
      </c>
      <c r="V8" s="24">
        <v>1.5090193410599999</v>
      </c>
      <c r="W8" s="24">
        <v>3423.6423331710307</v>
      </c>
      <c r="X8" s="24">
        <v>2.5713336800000002E-3</v>
      </c>
      <c r="Y8" s="24">
        <v>504.61788918279001</v>
      </c>
      <c r="Z8" s="24">
        <v>3926.6990407387998</v>
      </c>
      <c r="AA8" s="24">
        <v>155.44837907759</v>
      </c>
      <c r="AB8" s="24">
        <v>2.5698336199999985E-3</v>
      </c>
      <c r="AC8" s="24">
        <v>2.6006934299999999E-3</v>
      </c>
      <c r="AD8" s="24">
        <v>355.07043580690004</v>
      </c>
      <c r="AE8" s="24">
        <v>437.18766862501991</v>
      </c>
    </row>
    <row r="9" spans="1:31" x14ac:dyDescent="0.35">
      <c r="A9" s="28" t="s">
        <v>133</v>
      </c>
      <c r="B9" s="28" t="s">
        <v>67</v>
      </c>
      <c r="C9" s="24">
        <v>2.4037704199999991E-3</v>
      </c>
      <c r="D9" s="24">
        <v>2.3803832199999998E-3</v>
      </c>
      <c r="E9" s="24">
        <v>2.4457588899999992E-3</v>
      </c>
      <c r="F9" s="24">
        <v>2.4361072300000002E-3</v>
      </c>
      <c r="G9" s="24">
        <v>2.4438334E-3</v>
      </c>
      <c r="H9" s="24">
        <v>2.4128081399999992E-3</v>
      </c>
      <c r="I9" s="24">
        <v>2.4239223999999991E-3</v>
      </c>
      <c r="J9" s="24">
        <v>2.44085391E-3</v>
      </c>
      <c r="K9" s="24">
        <v>2.4190936399999989E-3</v>
      </c>
      <c r="L9" s="24">
        <v>2.4124702399999989E-3</v>
      </c>
      <c r="M9" s="24">
        <v>2.4435827699999992E-3</v>
      </c>
      <c r="N9" s="24">
        <v>4894.1181742734198</v>
      </c>
      <c r="O9" s="24">
        <v>2.5070557099999991E-3</v>
      </c>
      <c r="P9" s="24">
        <v>2.5183996600000001E-3</v>
      </c>
      <c r="Q9" s="24">
        <v>1370.914951817</v>
      </c>
      <c r="R9" s="24">
        <v>307.46649583750997</v>
      </c>
      <c r="S9" s="24">
        <v>5491.8092121065001</v>
      </c>
      <c r="T9" s="24">
        <v>2.5438951799999997E-3</v>
      </c>
      <c r="U9" s="24">
        <v>1875.0211207551799</v>
      </c>
      <c r="V9" s="24">
        <v>41.536213495750005</v>
      </c>
      <c r="W9" s="24">
        <v>4814.8977699951402</v>
      </c>
      <c r="X9" s="24">
        <v>2.5719950299999978E-3</v>
      </c>
      <c r="Y9" s="24">
        <v>1034.1764711096</v>
      </c>
      <c r="Z9" s="24">
        <v>6599.2027685138492</v>
      </c>
      <c r="AA9" s="24">
        <v>481.88431682237001</v>
      </c>
      <c r="AB9" s="24">
        <v>11.595437807100001</v>
      </c>
      <c r="AC9" s="24">
        <v>2.5711458999999998E-3</v>
      </c>
      <c r="AD9" s="24">
        <v>356.28284847805998</v>
      </c>
      <c r="AE9" s="24">
        <v>236.54767293839001</v>
      </c>
    </row>
    <row r="10" spans="1:31" x14ac:dyDescent="0.35">
      <c r="A10" s="28" t="s">
        <v>134</v>
      </c>
      <c r="B10" s="28" t="s">
        <v>67</v>
      </c>
      <c r="C10" s="24">
        <v>1.9713842699999999E-3</v>
      </c>
      <c r="D10" s="24">
        <v>1.9616453400000001E-3</v>
      </c>
      <c r="E10" s="24">
        <v>1.9732264600000001E-3</v>
      </c>
      <c r="F10" s="24">
        <v>1.9668301699999999E-3</v>
      </c>
      <c r="G10" s="24">
        <v>1.9545403399999998E-3</v>
      </c>
      <c r="H10" s="24">
        <v>1.9553188699999993E-3</v>
      </c>
      <c r="I10" s="24">
        <v>1.96102704E-3</v>
      </c>
      <c r="J10" s="24">
        <v>1.9547406299999992E-3</v>
      </c>
      <c r="K10" s="24">
        <v>1.9556502599999983E-3</v>
      </c>
      <c r="L10" s="24">
        <v>1.9550933099999998E-3</v>
      </c>
      <c r="M10" s="24">
        <v>1.9434188499999989E-3</v>
      </c>
      <c r="N10" s="24">
        <v>113.93659297283</v>
      </c>
      <c r="O10" s="24">
        <v>1.9380144800000001E-3</v>
      </c>
      <c r="P10" s="24">
        <v>1.9365654899999999E-3</v>
      </c>
      <c r="Q10" s="24">
        <v>1.9410881700000001E-3</v>
      </c>
      <c r="R10" s="24">
        <v>1.9352957999999982E-3</v>
      </c>
      <c r="S10" s="24">
        <v>1.9352109100000002E-3</v>
      </c>
      <c r="T10" s="24">
        <v>1.9344940699999999E-3</v>
      </c>
      <c r="U10" s="24">
        <v>430.61464789503003</v>
      </c>
      <c r="V10" s="24">
        <v>1.9332214900000002E-3</v>
      </c>
      <c r="W10" s="24">
        <v>85.475801388609995</v>
      </c>
      <c r="X10" s="24">
        <v>1.9332447300000001E-3</v>
      </c>
      <c r="Y10" s="24">
        <v>1.93841255E-3</v>
      </c>
      <c r="Z10" s="24">
        <v>28.336836769480001</v>
      </c>
      <c r="AA10" s="24">
        <v>1.93192291E-3</v>
      </c>
      <c r="AB10" s="24">
        <v>1.9320833399999989E-3</v>
      </c>
      <c r="AC10" s="24">
        <v>1.937103989999999E-3</v>
      </c>
      <c r="AD10" s="24">
        <v>49.535103056970001</v>
      </c>
      <c r="AE10" s="24">
        <v>1.93076805E-3</v>
      </c>
    </row>
    <row r="11" spans="1:31" x14ac:dyDescent="0.35">
      <c r="A11" s="22" t="s">
        <v>40</v>
      </c>
      <c r="B11" s="22" t="s">
        <v>153</v>
      </c>
      <c r="C11" s="32">
        <v>1.1545646829999996E-2</v>
      </c>
      <c r="D11" s="32">
        <v>1.1487489589999999E-2</v>
      </c>
      <c r="E11" s="32">
        <v>23.950647633300004</v>
      </c>
      <c r="F11" s="32">
        <v>834.86048699212995</v>
      </c>
      <c r="G11" s="32">
        <v>1.1702557469999998E-2</v>
      </c>
      <c r="H11" s="32">
        <v>1.1625086219999997E-2</v>
      </c>
      <c r="I11" s="32">
        <v>1.1666486779999999E-2</v>
      </c>
      <c r="J11" s="32">
        <v>132.73634273683999</v>
      </c>
      <c r="K11" s="32">
        <v>1.1646117029999998E-2</v>
      </c>
      <c r="L11" s="32">
        <v>1.1627665179999996E-2</v>
      </c>
      <c r="M11" s="32">
        <v>1.1700335569999998E-2</v>
      </c>
      <c r="N11" s="32">
        <v>33768.397601897828</v>
      </c>
      <c r="O11" s="32">
        <v>21010.386372417648</v>
      </c>
      <c r="P11" s="32">
        <v>2103.90788828008</v>
      </c>
      <c r="Q11" s="32">
        <v>4389.6097353649893</v>
      </c>
      <c r="R11" s="32">
        <v>444.59648041590998</v>
      </c>
      <c r="S11" s="32">
        <v>69006.404180751444</v>
      </c>
      <c r="T11" s="32">
        <v>32.197950711199994</v>
      </c>
      <c r="U11" s="32">
        <v>32005.784133225756</v>
      </c>
      <c r="V11" s="32">
        <v>3094.1829488206799</v>
      </c>
      <c r="W11" s="32">
        <v>39801.893014005203</v>
      </c>
      <c r="X11" s="32">
        <v>4799.588224112229</v>
      </c>
      <c r="Y11" s="32">
        <v>4990.9173706502897</v>
      </c>
      <c r="Z11" s="32">
        <v>26679.822244122086</v>
      </c>
      <c r="AA11" s="32">
        <v>5030.3136612853305</v>
      </c>
      <c r="AB11" s="32">
        <v>53118.544530463041</v>
      </c>
      <c r="AC11" s="32">
        <v>346.85449649167003</v>
      </c>
      <c r="AD11" s="32">
        <v>7025.1213490699492</v>
      </c>
      <c r="AE11" s="32">
        <v>10401.30748267333</v>
      </c>
    </row>
  </sheetData>
  <sheetProtection algorithmName="SHA-512" hashValue="Hlhe+sIO9XJtSeTiUzkm6M9a+XuzNpVIxN1RH2rbRDeePvDiuh2eqcyR3h1Z22ERqUrxtXUvGomR6SXDVkTcvQ==" saltValue="YRWj6QnKkJjm2huZrq5TNw=="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E6A2-ED00-4EF0-810A-58BF2C109ED1}">
  <sheetPr codeName="Sheet21">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1.66712305622209E-6</v>
      </c>
      <c r="G7" s="24">
        <v>1.5907662743877602E-6</v>
      </c>
      <c r="H7" s="24">
        <v>1.51790674976569E-6</v>
      </c>
      <c r="I7" s="24">
        <v>1.4522592057842199E-6</v>
      </c>
      <c r="J7" s="24">
        <v>1.38186857984375E-6</v>
      </c>
      <c r="K7" s="24">
        <v>1.3185768886389199E-6</v>
      </c>
      <c r="L7" s="24">
        <v>1.2581840535438599E-6</v>
      </c>
      <c r="M7" s="24">
        <v>1.20376918714673E-6</v>
      </c>
      <c r="N7" s="24">
        <v>1.1454228077720099E-6</v>
      </c>
      <c r="O7" s="24">
        <v>1.0929606940038101E-6</v>
      </c>
      <c r="P7" s="24">
        <v>1.04290142516095E-6</v>
      </c>
      <c r="Q7" s="24">
        <v>9.9779725971261402E-7</v>
      </c>
      <c r="R7" s="24">
        <v>9.49434286082891E-7</v>
      </c>
      <c r="S7" s="24">
        <v>9.0594874590162103E-7</v>
      </c>
      <c r="T7" s="24">
        <v>8.6445490986731204E-7</v>
      </c>
      <c r="U7" s="24">
        <v>8.2706833014212904E-7</v>
      </c>
      <c r="V7" s="24">
        <v>7.8698054331841798E-7</v>
      </c>
      <c r="W7" s="24">
        <v>7.5093563263845697E-7</v>
      </c>
      <c r="X7" s="24">
        <v>7.1654163391172898E-7</v>
      </c>
      <c r="Y7" s="24">
        <v>6.8555211598908206E-7</v>
      </c>
      <c r="Z7" s="24">
        <v>6.5232358325395496E-7</v>
      </c>
      <c r="AA7" s="24">
        <v>1.2703306691880999E-6</v>
      </c>
      <c r="AB7" s="24">
        <v>1.21214758462057E-6</v>
      </c>
      <c r="AC7" s="24">
        <v>1.1597237371835001E-6</v>
      </c>
      <c r="AD7" s="24">
        <v>1.10351222931133E-6</v>
      </c>
      <c r="AE7" s="24">
        <v>1.62336818387169E-6</v>
      </c>
    </row>
    <row r="8" spans="1:31" x14ac:dyDescent="0.35">
      <c r="A8" s="28" t="s">
        <v>132</v>
      </c>
      <c r="B8" s="28" t="s">
        <v>75</v>
      </c>
      <c r="C8" s="24">
        <v>0</v>
      </c>
      <c r="D8" s="24">
        <v>0</v>
      </c>
      <c r="E8" s="24">
        <v>0</v>
      </c>
      <c r="F8" s="24">
        <v>6837.10917766483</v>
      </c>
      <c r="G8" s="24">
        <v>6523.9591363958207</v>
      </c>
      <c r="H8" s="24">
        <v>6225.1518452275604</v>
      </c>
      <c r="I8" s="24">
        <v>6544.8406565537998</v>
      </c>
      <c r="J8" s="24">
        <v>6227.61393238458</v>
      </c>
      <c r="K8" s="24">
        <v>5942.3797069846296</v>
      </c>
      <c r="L8" s="24">
        <v>5670.2096430749998</v>
      </c>
      <c r="M8" s="24">
        <v>5681.0310611111299</v>
      </c>
      <c r="N8" s="24">
        <v>5405.6729665978201</v>
      </c>
      <c r="O8" s="24">
        <v>5158.0848897382602</v>
      </c>
      <c r="P8" s="24">
        <v>4921.8367248899904</v>
      </c>
      <c r="Q8" s="24">
        <v>4708.9735217211</v>
      </c>
      <c r="R8" s="24">
        <v>4480.7308000286603</v>
      </c>
      <c r="S8" s="24">
        <v>4275.5064868747895</v>
      </c>
      <c r="T8" s="24">
        <v>4079.6817606608902</v>
      </c>
      <c r="U8" s="24">
        <v>3903.2406928188102</v>
      </c>
      <c r="V8" s="24">
        <v>3714.0516317548099</v>
      </c>
      <c r="W8" s="24">
        <v>3543.9423953016799</v>
      </c>
      <c r="X8" s="24">
        <v>3381.6244216514901</v>
      </c>
      <c r="Y8" s="24">
        <v>3235.3734493941802</v>
      </c>
      <c r="Z8" s="24">
        <v>3078.5557398923302</v>
      </c>
      <c r="AA8" s="24">
        <v>2937.5531857506498</v>
      </c>
      <c r="AB8" s="24">
        <v>2803.0087639133103</v>
      </c>
      <c r="AC8" s="24">
        <v>3213.3142545703099</v>
      </c>
      <c r="AD8" s="24">
        <v>4321.1563871034705</v>
      </c>
      <c r="AE8" s="24">
        <v>4123.2408507796199</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1088.2405008626301</v>
      </c>
      <c r="D10" s="24">
        <v>1382.39378122736</v>
      </c>
      <c r="E10" s="24">
        <v>1567.2793610009501</v>
      </c>
      <c r="F10" s="24">
        <v>907.02979070000004</v>
      </c>
      <c r="G10" s="24">
        <v>524.87887499999999</v>
      </c>
      <c r="H10" s="24">
        <v>842.3476119999998</v>
      </c>
      <c r="I10" s="24">
        <v>727.85154399999999</v>
      </c>
      <c r="J10" s="24">
        <v>701.71566000000007</v>
      </c>
      <c r="K10" s="24">
        <v>998.38456999999994</v>
      </c>
      <c r="L10" s="24">
        <v>1180.66254</v>
      </c>
      <c r="M10" s="24">
        <v>1423.9444100000001</v>
      </c>
      <c r="N10" s="24">
        <v>1427.0680849999999</v>
      </c>
      <c r="O10" s="24">
        <v>1500.7493100000002</v>
      </c>
      <c r="P10" s="24">
        <v>1739.3807749999999</v>
      </c>
      <c r="Q10" s="24">
        <v>1881.3305700000001</v>
      </c>
      <c r="R10" s="24">
        <v>1977.2973499999998</v>
      </c>
      <c r="S10" s="24">
        <v>1866.5206600000001</v>
      </c>
      <c r="T10" s="24">
        <v>1800.2251699999999</v>
      </c>
      <c r="U10" s="24">
        <v>1783.2591300000001</v>
      </c>
      <c r="V10" s="24">
        <v>1949.9677199999999</v>
      </c>
      <c r="W10" s="24">
        <v>1717.8570899999997</v>
      </c>
      <c r="X10" s="24">
        <v>1677.5391400000001</v>
      </c>
      <c r="Y10" s="24">
        <v>1708.0157300000001</v>
      </c>
      <c r="Z10" s="24">
        <v>1650.1311899999998</v>
      </c>
      <c r="AA10" s="24">
        <v>1585.2285300000001</v>
      </c>
      <c r="AB10" s="24">
        <v>1438.41994</v>
      </c>
      <c r="AC10" s="24">
        <v>1392.7620899999999</v>
      </c>
      <c r="AD10" s="24">
        <v>1303.8312900000001</v>
      </c>
      <c r="AE10" s="24">
        <v>1299.1245800000002</v>
      </c>
    </row>
    <row r="11" spans="1:31" x14ac:dyDescent="0.35">
      <c r="A11" s="22" t="s">
        <v>40</v>
      </c>
      <c r="B11" s="22" t="s">
        <v>153</v>
      </c>
      <c r="C11" s="32">
        <v>1088.2405008626301</v>
      </c>
      <c r="D11" s="32">
        <v>1382.39378122736</v>
      </c>
      <c r="E11" s="32">
        <v>1567.2793610009501</v>
      </c>
      <c r="F11" s="32">
        <v>7744.1389700319532</v>
      </c>
      <c r="G11" s="32">
        <v>7048.8380129865873</v>
      </c>
      <c r="H11" s="32">
        <v>7067.4994587454667</v>
      </c>
      <c r="I11" s="32">
        <v>7272.6922020060592</v>
      </c>
      <c r="J11" s="32">
        <v>6929.3295937664489</v>
      </c>
      <c r="K11" s="32">
        <v>6940.764278303207</v>
      </c>
      <c r="L11" s="32">
        <v>6850.8721843331841</v>
      </c>
      <c r="M11" s="32">
        <v>7104.975472314899</v>
      </c>
      <c r="N11" s="32">
        <v>6832.741052743243</v>
      </c>
      <c r="O11" s="32">
        <v>6658.8342008312211</v>
      </c>
      <c r="P11" s="32">
        <v>6661.2175009328912</v>
      </c>
      <c r="Q11" s="32">
        <v>6590.3040927188977</v>
      </c>
      <c r="R11" s="32">
        <v>6458.0281509780943</v>
      </c>
      <c r="S11" s="32">
        <v>6142.0271477807382</v>
      </c>
      <c r="T11" s="32">
        <v>5879.9069315253446</v>
      </c>
      <c r="U11" s="32">
        <v>5686.4998236458787</v>
      </c>
      <c r="V11" s="32">
        <v>5664.0193525417908</v>
      </c>
      <c r="W11" s="32">
        <v>5261.7994860526151</v>
      </c>
      <c r="X11" s="32">
        <v>5059.1635623680322</v>
      </c>
      <c r="Y11" s="32">
        <v>4943.3891800797319</v>
      </c>
      <c r="Z11" s="32">
        <v>4728.6869305446535</v>
      </c>
      <c r="AA11" s="32">
        <v>4522.781717020981</v>
      </c>
      <c r="AB11" s="32">
        <v>4241.4287051254578</v>
      </c>
      <c r="AC11" s="32">
        <v>4606.0763457300336</v>
      </c>
      <c r="AD11" s="32">
        <v>5624.9876782069832</v>
      </c>
      <c r="AE11" s="32">
        <v>5422.3654324029885</v>
      </c>
    </row>
  </sheetData>
  <sheetProtection algorithmName="SHA-512" hashValue="s5HOOKYdELFQhDgidriIYgZGvJf9bkkNCXq43q+pHi1rKOTr97VdmDIV6i/VHZAW/AOQDiujJXIkhftw/O6+XA==" saltValue="ScQpjrys3DHjO2BiaHwFt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BDE1F-AC4D-4CBF-B952-24ED312870E9}">
  <sheetPr codeName="Sheet32">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7.2673098603158123E-5</v>
      </c>
      <c r="D6" s="24">
        <v>480.01913567229832</v>
      </c>
      <c r="E6" s="24">
        <v>1580.4959180836338</v>
      </c>
      <c r="F6" s="24">
        <v>2599.3600811839274</v>
      </c>
      <c r="G6" s="24">
        <v>3498.3311973358223</v>
      </c>
      <c r="H6" s="24">
        <v>4578.0134243515477</v>
      </c>
      <c r="I6" s="24">
        <v>5363.8125131917741</v>
      </c>
      <c r="J6" s="24">
        <v>6123.1236228981807</v>
      </c>
      <c r="K6" s="24">
        <v>14502.423934560124</v>
      </c>
      <c r="L6" s="24">
        <v>13838.190771979145</v>
      </c>
      <c r="M6" s="24">
        <v>13239.706552342512</v>
      </c>
      <c r="N6" s="24">
        <v>12796.172257480333</v>
      </c>
      <c r="O6" s="24">
        <v>12210.088027957088</v>
      </c>
      <c r="P6" s="24">
        <v>11982.481467297668</v>
      </c>
      <c r="Q6" s="24">
        <v>12545.850474107574</v>
      </c>
      <c r="R6" s="24">
        <v>11939.274478084211</v>
      </c>
      <c r="S6" s="24">
        <v>12375.705945367397</v>
      </c>
      <c r="T6" s="24">
        <v>12491.142146336135</v>
      </c>
      <c r="U6" s="24">
        <v>12827.581858623318</v>
      </c>
      <c r="V6" s="24">
        <v>12205.832322245504</v>
      </c>
      <c r="W6" s="24">
        <v>12627.177160470048</v>
      </c>
      <c r="X6" s="24">
        <v>14011.644378216417</v>
      </c>
      <c r="Y6" s="24">
        <v>13405.65851663447</v>
      </c>
      <c r="Z6" s="24">
        <v>12755.889736021212</v>
      </c>
      <c r="AA6" s="24">
        <v>12569.102916897255</v>
      </c>
      <c r="AB6" s="24">
        <v>12655.551556017097</v>
      </c>
      <c r="AC6" s="24">
        <v>13234.728283494509</v>
      </c>
      <c r="AD6" s="24">
        <v>13456.886994270562</v>
      </c>
      <c r="AE6" s="24">
        <v>13669.492505425545</v>
      </c>
    </row>
    <row r="7" spans="1:31" x14ac:dyDescent="0.35">
      <c r="A7" s="28" t="s">
        <v>131</v>
      </c>
      <c r="B7" s="28" t="s">
        <v>79</v>
      </c>
      <c r="C7" s="24">
        <v>1520.1146285991613</v>
      </c>
      <c r="D7" s="24">
        <v>1450.4910858511878</v>
      </c>
      <c r="E7" s="24">
        <v>1387.7591948490201</v>
      </c>
      <c r="F7" s="24">
        <v>1320.4949354987023</v>
      </c>
      <c r="G7" s="24">
        <v>1402.432091614284</v>
      </c>
      <c r="H7" s="24">
        <v>1338.1985666292653</v>
      </c>
      <c r="I7" s="24">
        <v>1280.323403672081</v>
      </c>
      <c r="J7" s="24">
        <v>1898.8385824068025</v>
      </c>
      <c r="K7" s="24">
        <v>2345.2075707423733</v>
      </c>
      <c r="L7" s="24">
        <v>2237.7934828620246</v>
      </c>
      <c r="M7" s="24">
        <v>2141.0117502872281</v>
      </c>
      <c r="N7" s="24">
        <v>2037.2378820160579</v>
      </c>
      <c r="O7" s="24">
        <v>2202.4287353753002</v>
      </c>
      <c r="P7" s="24">
        <v>2101.5541395257233</v>
      </c>
      <c r="Q7" s="24">
        <v>2010.6645911241083</v>
      </c>
      <c r="R7" s="24">
        <v>1953.9351105564601</v>
      </c>
      <c r="S7" s="24">
        <v>3483.3847096647924</v>
      </c>
      <c r="T7" s="24">
        <v>3323.8403711870469</v>
      </c>
      <c r="U7" s="24">
        <v>3180.0884875821471</v>
      </c>
      <c r="V7" s="24">
        <v>3347.5514139666147</v>
      </c>
      <c r="W7" s="24">
        <v>3837.0879268743388</v>
      </c>
      <c r="X7" s="24">
        <v>5745.4061801045173</v>
      </c>
      <c r="Y7" s="24">
        <v>5496.9246490341857</v>
      </c>
      <c r="Z7" s="24">
        <v>5516.4729305474566</v>
      </c>
      <c r="AA7" s="24">
        <v>5909.610918045687</v>
      </c>
      <c r="AB7" s="24">
        <v>6866.9520214057684</v>
      </c>
      <c r="AC7" s="24">
        <v>6569.965046250235</v>
      </c>
      <c r="AD7" s="24">
        <v>6251.5205501398559</v>
      </c>
      <c r="AE7" s="24">
        <v>7512.197294399939</v>
      </c>
    </row>
    <row r="8" spans="1:31" x14ac:dyDescent="0.35">
      <c r="A8" s="28" t="s">
        <v>132</v>
      </c>
      <c r="B8" s="28" t="s">
        <v>79</v>
      </c>
      <c r="C8" s="24">
        <v>1.1911756868463392E-4</v>
      </c>
      <c r="D8" s="24">
        <v>1.1797558779833889E-4</v>
      </c>
      <c r="E8" s="24">
        <v>1.1867160435157939E-4</v>
      </c>
      <c r="F8" s="24">
        <v>1.898825652685505E-4</v>
      </c>
      <c r="G8" s="24">
        <v>1.811856538100705E-4</v>
      </c>
      <c r="H8" s="24">
        <v>1.7398010077091259E-4</v>
      </c>
      <c r="I8" s="24">
        <v>1.8834659091726698E-4</v>
      </c>
      <c r="J8" s="24">
        <v>2.181404517575048E-4</v>
      </c>
      <c r="K8" s="24">
        <v>2.091282867171157E-4</v>
      </c>
      <c r="L8" s="24">
        <v>2.077585137134306E-4</v>
      </c>
      <c r="M8" s="24">
        <v>2.3678385733669888E-4</v>
      </c>
      <c r="N8" s="24">
        <v>1009.8140564666621</v>
      </c>
      <c r="O8" s="24">
        <v>963.56313193183962</v>
      </c>
      <c r="P8" s="24">
        <v>1707.5131771400399</v>
      </c>
      <c r="Q8" s="24">
        <v>1633.6653975638028</v>
      </c>
      <c r="R8" s="24">
        <v>2084.145945209661</v>
      </c>
      <c r="S8" s="24">
        <v>4406.7770917383541</v>
      </c>
      <c r="T8" s="24">
        <v>4244.9952888601401</v>
      </c>
      <c r="U8" s="24">
        <v>4661.0265556386885</v>
      </c>
      <c r="V8" s="24">
        <v>5475.248874228334</v>
      </c>
      <c r="W8" s="24">
        <v>5540.2111962564995</v>
      </c>
      <c r="X8" s="24">
        <v>5647.435366862137</v>
      </c>
      <c r="Y8" s="24">
        <v>6162.6734030557982</v>
      </c>
      <c r="Z8" s="24">
        <v>5863.9702266459472</v>
      </c>
      <c r="AA8" s="24">
        <v>5595.3914386659198</v>
      </c>
      <c r="AB8" s="24">
        <v>6717.2920972149504</v>
      </c>
      <c r="AC8" s="24">
        <v>6426.7778171065092</v>
      </c>
      <c r="AD8" s="24">
        <v>6769.8584199298784</v>
      </c>
      <c r="AE8" s="24">
        <v>6878.5660992231033</v>
      </c>
    </row>
    <row r="9" spans="1:31" x14ac:dyDescent="0.35">
      <c r="A9" s="28" t="s">
        <v>133</v>
      </c>
      <c r="B9" s="28" t="s">
        <v>79</v>
      </c>
      <c r="C9" s="24">
        <v>2.4423259846820928E-4</v>
      </c>
      <c r="D9" s="24">
        <v>2.5070719407484433E-4</v>
      </c>
      <c r="E9" s="24">
        <v>3.012943930210619E-4</v>
      </c>
      <c r="F9" s="24">
        <v>3.3615693200809461E-4</v>
      </c>
      <c r="G9" s="24">
        <v>3.2403359435850831E-4</v>
      </c>
      <c r="H9" s="24">
        <v>3.1017216538526489E-4</v>
      </c>
      <c r="I9" s="24">
        <v>3.2031331677848557E-4</v>
      </c>
      <c r="J9" s="24">
        <v>4.1811559522439776E-4</v>
      </c>
      <c r="K9" s="24">
        <v>4.0048531846627799E-4</v>
      </c>
      <c r="L9" s="24">
        <v>3.9527715689847656E-4</v>
      </c>
      <c r="M9" s="24">
        <v>4.7431411261857965E-4</v>
      </c>
      <c r="N9" s="24">
        <v>1988.2209142305892</v>
      </c>
      <c r="O9" s="24">
        <v>1921.1840827464857</v>
      </c>
      <c r="P9" s="24">
        <v>1833.1909788903201</v>
      </c>
      <c r="Q9" s="24">
        <v>2026.8642988178397</v>
      </c>
      <c r="R9" s="24">
        <v>2027.6233201792156</v>
      </c>
      <c r="S9" s="24">
        <v>2733.4453383226632</v>
      </c>
      <c r="T9" s="24">
        <v>2988.5605921342412</v>
      </c>
      <c r="U9" s="24">
        <v>2859.3091394285384</v>
      </c>
      <c r="V9" s="24">
        <v>2997.286124986249</v>
      </c>
      <c r="W9" s="24">
        <v>2968.9657388622682</v>
      </c>
      <c r="X9" s="24">
        <v>2920.9042291068026</v>
      </c>
      <c r="Y9" s="24">
        <v>3060.7939716652727</v>
      </c>
      <c r="Z9" s="24">
        <v>2912.4384572434346</v>
      </c>
      <c r="AA9" s="24">
        <v>2935.8313193253171</v>
      </c>
      <c r="AB9" s="24">
        <v>3090.9160095238849</v>
      </c>
      <c r="AC9" s="24">
        <v>2957.2381217160305</v>
      </c>
      <c r="AD9" s="24">
        <v>3213.7079403176199</v>
      </c>
      <c r="AE9" s="24">
        <v>3066.5153352122175</v>
      </c>
    </row>
    <row r="10" spans="1:31" x14ac:dyDescent="0.35">
      <c r="A10" s="28" t="s">
        <v>134</v>
      </c>
      <c r="B10" s="28" t="s">
        <v>79</v>
      </c>
      <c r="C10" s="24">
        <v>1.336656726301468E-4</v>
      </c>
      <c r="D10" s="24">
        <v>1.313940202611429E-4</v>
      </c>
      <c r="E10" s="24">
        <v>187.54613082368246</v>
      </c>
      <c r="F10" s="24">
        <v>356.91192626778849</v>
      </c>
      <c r="G10" s="24">
        <v>510.53006580308505</v>
      </c>
      <c r="H10" s="24">
        <v>644.46801911094292</v>
      </c>
      <c r="I10" s="24">
        <v>767.11291646723407</v>
      </c>
      <c r="J10" s="24">
        <v>873.15270275699606</v>
      </c>
      <c r="K10" s="24">
        <v>969.82276100259389</v>
      </c>
      <c r="L10" s="24">
        <v>1059.772709871304</v>
      </c>
      <c r="M10" s="24">
        <v>1177.1673012100289</v>
      </c>
      <c r="N10" s="24">
        <v>1325.777220515788</v>
      </c>
      <c r="O10" s="24">
        <v>1461.301990070493</v>
      </c>
      <c r="P10" s="24">
        <v>1581.6307659519189</v>
      </c>
      <c r="Q10" s="24">
        <v>1692.3871792366069</v>
      </c>
      <c r="R10" s="24">
        <v>1780.8340105673083</v>
      </c>
      <c r="S10" s="24">
        <v>1861.9371346616058</v>
      </c>
      <c r="T10" s="24">
        <v>1932.0500627348399</v>
      </c>
      <c r="U10" s="24">
        <v>2002.3790435909959</v>
      </c>
      <c r="V10" s="24">
        <v>2051.7528281927562</v>
      </c>
      <c r="W10" s="24">
        <v>1957.779415435024</v>
      </c>
      <c r="X10" s="24">
        <v>1868.110128488157</v>
      </c>
      <c r="Y10" s="24">
        <v>1787.3167320288039</v>
      </c>
      <c r="Z10" s="24">
        <v>1700.6859549469318</v>
      </c>
      <c r="AA10" s="24">
        <v>1622.7919410971849</v>
      </c>
      <c r="AB10" s="24">
        <v>1548.4655920335069</v>
      </c>
      <c r="AC10" s="24">
        <v>1481.4964168371409</v>
      </c>
      <c r="AD10" s="24">
        <v>1409.688670950944</v>
      </c>
      <c r="AE10" s="24">
        <v>1345.1227773191949</v>
      </c>
    </row>
    <row r="11" spans="1:31" x14ac:dyDescent="0.35">
      <c r="A11" s="22" t="s">
        <v>40</v>
      </c>
      <c r="B11" s="22" t="s">
        <v>153</v>
      </c>
      <c r="C11" s="32">
        <v>1520.1151982880997</v>
      </c>
      <c r="D11" s="32">
        <v>1930.510721600288</v>
      </c>
      <c r="E11" s="32">
        <v>3155.8016637223336</v>
      </c>
      <c r="F11" s="32">
        <v>4276.7674689899159</v>
      </c>
      <c r="G11" s="32">
        <v>5411.2938599724393</v>
      </c>
      <c r="H11" s="32">
        <v>6560.6804942440222</v>
      </c>
      <c r="I11" s="32">
        <v>7411.249341990997</v>
      </c>
      <c r="J11" s="32">
        <v>8895.1155443180269</v>
      </c>
      <c r="K11" s="32">
        <v>17817.454875918695</v>
      </c>
      <c r="L11" s="32">
        <v>17135.757567748144</v>
      </c>
      <c r="M11" s="32">
        <v>16557.886314937736</v>
      </c>
      <c r="N11" s="32">
        <v>19157.222330709432</v>
      </c>
      <c r="O11" s="32">
        <v>18758.565968081206</v>
      </c>
      <c r="P11" s="32">
        <v>19206.37052880567</v>
      </c>
      <c r="Q11" s="32">
        <v>19909.431940849932</v>
      </c>
      <c r="R11" s="32">
        <v>19785.812864596857</v>
      </c>
      <c r="S11" s="32">
        <v>24861.250219754813</v>
      </c>
      <c r="T11" s="32">
        <v>24980.588461252406</v>
      </c>
      <c r="U11" s="32">
        <v>25530.385084863687</v>
      </c>
      <c r="V11" s="32">
        <v>26077.67156361946</v>
      </c>
      <c r="W11" s="32">
        <v>26931.221437898177</v>
      </c>
      <c r="X11" s="32">
        <v>30193.500282778034</v>
      </c>
      <c r="Y11" s="32">
        <v>29913.367272418534</v>
      </c>
      <c r="Z11" s="32">
        <v>28749.457305404983</v>
      </c>
      <c r="AA11" s="32">
        <v>28632.728534031361</v>
      </c>
      <c r="AB11" s="32">
        <v>30879.177276195209</v>
      </c>
      <c r="AC11" s="32">
        <v>30670.205685404424</v>
      </c>
      <c r="AD11" s="32">
        <v>31101.662575608862</v>
      </c>
      <c r="AE11" s="32">
        <v>32471.89401158</v>
      </c>
    </row>
  </sheetData>
  <sheetProtection algorithmName="SHA-512" hashValue="/7mfndjKoM2APIaT4AXMGMYHCazAjuSTuS7lIHrQFs4M7hulQEGaYLpazKNe4YRhzTMy7XrdEIZ/6PBKPLFhvg==" saltValue="WKKXoH13DGUb+wWznjO58Q=="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51F6C-2B27-4030-BB8A-5C90322F776B}">
  <sheetPr codeName="Sheet18">
    <tabColor rgb="FFFFC000"/>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0.54283164748291579</v>
      </c>
      <c r="D6" s="29">
        <v>0.48697046855782439</v>
      </c>
      <c r="E6" s="29">
        <v>0.53167543449368915</v>
      </c>
      <c r="F6" s="29">
        <v>0.6411110036758173</v>
      </c>
      <c r="G6" s="29">
        <v>0.70064973515324691</v>
      </c>
      <c r="H6" s="29">
        <v>0.6698626421783247</v>
      </c>
      <c r="I6" s="29">
        <v>0.62215332404110646</v>
      </c>
      <c r="J6" s="29">
        <v>0.69184172537149646</v>
      </c>
      <c r="K6" s="29">
        <v>0.66980486076441448</v>
      </c>
      <c r="L6" s="29">
        <v>0.64686337235496094</v>
      </c>
      <c r="M6" s="29">
        <v>0.62228240229514598</v>
      </c>
      <c r="N6" s="29">
        <v>0.63643094519529964</v>
      </c>
      <c r="O6" s="29">
        <v>0.7098573795439046</v>
      </c>
      <c r="P6" s="29">
        <v>0.65894069768006835</v>
      </c>
      <c r="Q6" s="29">
        <v>0.64526172337669296</v>
      </c>
      <c r="R6" s="29">
        <v>0.67387844841820677</v>
      </c>
      <c r="S6" s="29">
        <v>0.706685737513426</v>
      </c>
      <c r="T6" s="29">
        <v>0.71581505021438385</v>
      </c>
      <c r="U6" s="29">
        <v>0.66957592825671042</v>
      </c>
      <c r="V6" s="29">
        <v>0.62764678502603422</v>
      </c>
      <c r="W6" s="29">
        <v>0.59864126092156333</v>
      </c>
      <c r="X6" s="29">
        <v>0.67444626735507418</v>
      </c>
      <c r="Y6" s="29">
        <v>0.61811393161006845</v>
      </c>
      <c r="Z6" s="29">
        <v>0.59926299635381908</v>
      </c>
      <c r="AA6" s="29">
        <v>0.58874114561481783</v>
      </c>
      <c r="AB6" s="29">
        <v>0.59327463648434209</v>
      </c>
      <c r="AC6" s="29">
        <v>0.56458240227986656</v>
      </c>
      <c r="AD6" s="29">
        <v>0.5511163803339918</v>
      </c>
      <c r="AE6" s="29">
        <v>0.49344960706845004</v>
      </c>
    </row>
    <row r="7" spans="1:31" x14ac:dyDescent="0.35">
      <c r="A7" s="28" t="s">
        <v>40</v>
      </c>
      <c r="B7" s="28" t="s">
        <v>71</v>
      </c>
      <c r="C7" s="29">
        <v>0.7070469752433246</v>
      </c>
      <c r="D7" s="29">
        <v>0.66935034222743339</v>
      </c>
      <c r="E7" s="29">
        <v>0.68006097177338642</v>
      </c>
      <c r="F7" s="29">
        <v>0.67377545012603368</v>
      </c>
      <c r="G7" s="29">
        <v>0.71697845218170952</v>
      </c>
      <c r="H7" s="29">
        <v>0.73919970852162076</v>
      </c>
      <c r="I7" s="29">
        <v>0.70263084982043866</v>
      </c>
      <c r="J7" s="29">
        <v>0.7041221445555661</v>
      </c>
      <c r="K7" s="29">
        <v>0.68896713689559341</v>
      </c>
      <c r="L7" s="29">
        <v>0.72886410205314189</v>
      </c>
      <c r="M7" s="29">
        <v>0.72064728152937274</v>
      </c>
      <c r="N7" s="29">
        <v>0.70600630246356599</v>
      </c>
      <c r="O7" s="29">
        <v>0.72963019850709521</v>
      </c>
      <c r="P7" s="29">
        <v>0.7048904998222727</v>
      </c>
      <c r="Q7" s="29">
        <v>0.74304055929237423</v>
      </c>
      <c r="R7" s="29">
        <v>0.703898401826484</v>
      </c>
      <c r="S7" s="29">
        <v>0.66566731263500367</v>
      </c>
      <c r="T7" s="29">
        <v>0.68558932477510692</v>
      </c>
      <c r="U7" s="29">
        <v>0.58328406543078226</v>
      </c>
      <c r="V7" s="29">
        <v>0.58627829614743121</v>
      </c>
      <c r="W7" s="29">
        <v>0.66756788819621038</v>
      </c>
      <c r="X7" s="29">
        <v>0.67529184781122664</v>
      </c>
      <c r="Y7" s="29">
        <v>0.62507494941623576</v>
      </c>
      <c r="Z7" s="29">
        <v>0.60589727052743791</v>
      </c>
      <c r="AA7" s="29">
        <v>0.61776790255106218</v>
      </c>
      <c r="AB7" s="29">
        <v>0.63356595712684216</v>
      </c>
      <c r="AC7" s="29">
        <v>0.62271900364270683</v>
      </c>
      <c r="AD7" s="29" t="s">
        <v>169</v>
      </c>
      <c r="AE7" s="29" t="s">
        <v>169</v>
      </c>
    </row>
    <row r="8" spans="1:31" x14ac:dyDescent="0.35">
      <c r="A8" s="28" t="s">
        <v>40</v>
      </c>
      <c r="B8" s="28" t="s">
        <v>20</v>
      </c>
      <c r="C8" s="29">
        <v>8.4171478895682883E-2</v>
      </c>
      <c r="D8" s="29">
        <v>8.4171478898594068E-2</v>
      </c>
      <c r="E8" s="29">
        <v>7.5704077059006197E-2</v>
      </c>
      <c r="F8" s="29">
        <v>7.7392349562657989E-2</v>
      </c>
      <c r="G8" s="29">
        <v>7.6146292669398818E-2</v>
      </c>
      <c r="H8" s="29">
        <v>7.4113335670574765E-2</v>
      </c>
      <c r="I8" s="29">
        <v>7.478594698062728E-2</v>
      </c>
      <c r="J8" s="29">
        <v>8.9140958951313812E-2</v>
      </c>
      <c r="K8" s="29">
        <v>7.2238597806473001E-2</v>
      </c>
      <c r="L8" s="29">
        <v>7.5477488164515716E-2</v>
      </c>
      <c r="M8" s="29">
        <v>8.5730709465847918E-2</v>
      </c>
      <c r="N8" s="29">
        <v>0.15811585228749769</v>
      </c>
      <c r="O8" s="29">
        <v>0.18462185745521378</v>
      </c>
      <c r="P8" s="29">
        <v>0.20690357346336311</v>
      </c>
      <c r="Q8" s="29">
        <v>0.13428078821034581</v>
      </c>
      <c r="R8" s="29">
        <v>0.14081441785794352</v>
      </c>
      <c r="S8" s="29">
        <v>0.267533301914743</v>
      </c>
      <c r="T8" s="29">
        <v>0.28217588307991548</v>
      </c>
      <c r="U8" s="29">
        <v>0.24893987475241766</v>
      </c>
      <c r="V8" s="29">
        <v>0.25412129753636081</v>
      </c>
      <c r="W8" s="29">
        <v>0.25442439681610179</v>
      </c>
      <c r="X8" s="29">
        <v>0.30091576170660644</v>
      </c>
      <c r="Y8" s="29">
        <v>0.24990114836359931</v>
      </c>
      <c r="Z8" s="29">
        <v>0.27627471587599711</v>
      </c>
      <c r="AA8" s="29">
        <v>0.2817887347262476</v>
      </c>
      <c r="AB8" s="29">
        <v>0.28260000040575589</v>
      </c>
      <c r="AC8" s="29">
        <v>0.28337427331504128</v>
      </c>
      <c r="AD8" s="29">
        <v>0.28260000872528435</v>
      </c>
      <c r="AE8" s="29">
        <v>0.28260000811200725</v>
      </c>
    </row>
    <row r="9" spans="1:31" x14ac:dyDescent="0.35">
      <c r="A9" s="28" t="s">
        <v>40</v>
      </c>
      <c r="B9" s="28" t="s">
        <v>32</v>
      </c>
      <c r="C9" s="29">
        <v>5.7631420515282285E-2</v>
      </c>
      <c r="D9" s="29">
        <v>5.8855803144878191E-2</v>
      </c>
      <c r="E9" s="29">
        <v>6.0339919612927922E-2</v>
      </c>
      <c r="F9" s="29">
        <v>1.4469365811492045E-2</v>
      </c>
      <c r="G9" s="29">
        <v>1.335058152367565E-2</v>
      </c>
      <c r="H9" s="29">
        <v>1.4224789918045752E-2</v>
      </c>
      <c r="I9" s="29">
        <v>1.360364793662734E-2</v>
      </c>
      <c r="J9" s="29">
        <v>1.4705012850713951E-2</v>
      </c>
      <c r="K9" s="29">
        <v>1.2868986822656832E-2</v>
      </c>
      <c r="L9" s="29">
        <v>1.3234275279119471E-2</v>
      </c>
      <c r="M9" s="29">
        <v>1.2856223770686516E-2</v>
      </c>
      <c r="N9" s="29">
        <v>1.7210888464380833E-2</v>
      </c>
      <c r="O9" s="29">
        <v>1.3994233180246507E-2</v>
      </c>
      <c r="P9" s="29">
        <v>2.3553973658510825E-2</v>
      </c>
      <c r="Q9" s="29">
        <v>2.0101474635641457E-2</v>
      </c>
      <c r="R9" s="29">
        <v>1.723492016951271E-2</v>
      </c>
      <c r="S9" s="29">
        <v>3.799691741727635E-2</v>
      </c>
      <c r="T9" s="29">
        <v>3.6027451796772379E-2</v>
      </c>
      <c r="U9" s="29">
        <v>0.21867781039356382</v>
      </c>
      <c r="V9" s="29">
        <v>0.23127439388997606</v>
      </c>
      <c r="W9" s="29">
        <v>0.23305194063926801</v>
      </c>
      <c r="X9" s="29">
        <v>0.2637037263535551</v>
      </c>
      <c r="Y9" s="29">
        <v>0.23839000326157861</v>
      </c>
      <c r="Z9" s="29">
        <v>0.21871230158730159</v>
      </c>
      <c r="AA9" s="29">
        <v>0.26572583713850839</v>
      </c>
      <c r="AB9" s="29" t="s">
        <v>169</v>
      </c>
      <c r="AC9" s="29" t="s">
        <v>169</v>
      </c>
      <c r="AD9" s="29" t="s">
        <v>169</v>
      </c>
      <c r="AE9" s="29" t="s">
        <v>169</v>
      </c>
    </row>
    <row r="10" spans="1:31" x14ac:dyDescent="0.35">
      <c r="A10" s="28" t="s">
        <v>40</v>
      </c>
      <c r="B10" s="28" t="s">
        <v>66</v>
      </c>
      <c r="C10" s="29">
        <v>8.7457559127167631E-4</v>
      </c>
      <c r="D10" s="29">
        <v>3.9984860597590494E-4</v>
      </c>
      <c r="E10" s="29">
        <v>1.9820431827853474E-3</v>
      </c>
      <c r="F10" s="29">
        <v>1.5726548285356372E-3</v>
      </c>
      <c r="G10" s="29">
        <v>6.0093669217246349E-4</v>
      </c>
      <c r="H10" s="29">
        <v>1.4537538223069841E-3</v>
      </c>
      <c r="I10" s="29">
        <v>8.282609879104526E-4</v>
      </c>
      <c r="J10" s="29">
        <v>2.1664953858822208E-3</v>
      </c>
      <c r="K10" s="29">
        <v>2.6716742369131224E-4</v>
      </c>
      <c r="L10" s="29">
        <v>6.3503965857787019E-4</v>
      </c>
      <c r="M10" s="29">
        <v>5.6627329920195342E-4</v>
      </c>
      <c r="N10" s="29">
        <v>7.3272221629200945E-3</v>
      </c>
      <c r="O10" s="29">
        <v>5.4754162496852016E-3</v>
      </c>
      <c r="P10" s="29">
        <v>7.3333629052289365E-3</v>
      </c>
      <c r="Q10" s="29">
        <v>5.7511282185094331E-3</v>
      </c>
      <c r="R10" s="29">
        <v>6.1275602348969853E-3</v>
      </c>
      <c r="S10" s="29">
        <v>2.3668429304768705E-2</v>
      </c>
      <c r="T10" s="29">
        <v>1.8254619123162237E-2</v>
      </c>
      <c r="U10" s="29">
        <v>4.7852939813126265E-2</v>
      </c>
      <c r="V10" s="29">
        <v>5.6973244637709843E-2</v>
      </c>
      <c r="W10" s="29">
        <v>4.0334160956096876E-2</v>
      </c>
      <c r="X10" s="29">
        <v>5.3324735314371506E-2</v>
      </c>
      <c r="Y10" s="29">
        <v>9.6777623495172327E-2</v>
      </c>
      <c r="Z10" s="29">
        <v>5.8150451834695811E-2</v>
      </c>
      <c r="AA10" s="29">
        <v>6.3454339329361648E-2</v>
      </c>
      <c r="AB10" s="29">
        <v>9.911142513388467E-2</v>
      </c>
      <c r="AC10" s="29">
        <v>0.11871496716915142</v>
      </c>
      <c r="AD10" s="29">
        <v>0.15713856500420978</v>
      </c>
      <c r="AE10" s="29">
        <v>0.16013470321575018</v>
      </c>
    </row>
    <row r="11" spans="1:31" x14ac:dyDescent="0.35">
      <c r="A11" s="28" t="s">
        <v>40</v>
      </c>
      <c r="B11" s="28" t="s">
        <v>65</v>
      </c>
      <c r="C11" s="29">
        <v>0.2074031231405678</v>
      </c>
      <c r="D11" s="29">
        <v>0.2092745674783639</v>
      </c>
      <c r="E11" s="29">
        <v>0.20290858083844368</v>
      </c>
      <c r="F11" s="29">
        <v>0.2495644499101512</v>
      </c>
      <c r="G11" s="29">
        <v>0.2529488999004042</v>
      </c>
      <c r="H11" s="29">
        <v>0.22483072798752865</v>
      </c>
      <c r="I11" s="29">
        <v>0.2457611356399827</v>
      </c>
      <c r="J11" s="29">
        <v>0.28249082535728959</v>
      </c>
      <c r="K11" s="29">
        <v>0.24705729354373857</v>
      </c>
      <c r="L11" s="29">
        <v>0.21713241630938954</v>
      </c>
      <c r="M11" s="29">
        <v>0.2217736820751019</v>
      </c>
      <c r="N11" s="29">
        <v>0.23614697117904843</v>
      </c>
      <c r="O11" s="29">
        <v>0.25559763219181214</v>
      </c>
      <c r="P11" s="29">
        <v>0.25963262571874934</v>
      </c>
      <c r="Q11" s="29">
        <v>0.24382839506194692</v>
      </c>
      <c r="R11" s="29">
        <v>0.23309506394371665</v>
      </c>
      <c r="S11" s="29">
        <v>0.27355268657961557</v>
      </c>
      <c r="T11" s="29">
        <v>0.24301880742208878</v>
      </c>
      <c r="U11" s="29">
        <v>0.21819739681732803</v>
      </c>
      <c r="V11" s="29">
        <v>0.22217338987525903</v>
      </c>
      <c r="W11" s="29">
        <v>0.19877233887714194</v>
      </c>
      <c r="X11" s="29">
        <v>0.23223139716238739</v>
      </c>
      <c r="Y11" s="29">
        <v>0.24441043524934761</v>
      </c>
      <c r="Z11" s="29">
        <v>0.22689669787448791</v>
      </c>
      <c r="AA11" s="29">
        <v>0.2371940425377565</v>
      </c>
      <c r="AB11" s="29">
        <v>0.26944706653335693</v>
      </c>
      <c r="AC11" s="29">
        <v>0.23759234409688601</v>
      </c>
      <c r="AD11" s="29">
        <v>0.22525898793128757</v>
      </c>
      <c r="AE11" s="29">
        <v>0.21672069099356933</v>
      </c>
    </row>
    <row r="12" spans="1:31" x14ac:dyDescent="0.35">
      <c r="A12" s="28" t="s">
        <v>40</v>
      </c>
      <c r="B12" s="28" t="s">
        <v>69</v>
      </c>
      <c r="C12" s="29">
        <v>0.35742236876800287</v>
      </c>
      <c r="D12" s="29">
        <v>0.36782637855353856</v>
      </c>
      <c r="E12" s="29">
        <v>0.33603463863426875</v>
      </c>
      <c r="F12" s="29">
        <v>0.33884793098087479</v>
      </c>
      <c r="G12" s="29">
        <v>0.36259399408533877</v>
      </c>
      <c r="H12" s="29">
        <v>0.37789119659396814</v>
      </c>
      <c r="I12" s="29">
        <v>0.38517178757568216</v>
      </c>
      <c r="J12" s="29">
        <v>0.36075400196080004</v>
      </c>
      <c r="K12" s="29">
        <v>0.34146633393908704</v>
      </c>
      <c r="L12" s="29">
        <v>0.35179569453653781</v>
      </c>
      <c r="M12" s="29">
        <v>0.36804972202586134</v>
      </c>
      <c r="N12" s="29">
        <v>0.34814924079391313</v>
      </c>
      <c r="O12" s="29">
        <v>0.34073527455226227</v>
      </c>
      <c r="P12" s="29">
        <v>0.36014424842810949</v>
      </c>
      <c r="Q12" s="29">
        <v>0.37408368757935279</v>
      </c>
      <c r="R12" s="29">
        <v>0.38221983335429593</v>
      </c>
      <c r="S12" s="29">
        <v>0.36471669686090924</v>
      </c>
      <c r="T12" s="29">
        <v>0.35951615927922775</v>
      </c>
      <c r="U12" s="29">
        <v>0.36205911737637853</v>
      </c>
      <c r="V12" s="29">
        <v>0.36305770723099001</v>
      </c>
      <c r="W12" s="29">
        <v>0.34465719645044995</v>
      </c>
      <c r="X12" s="29">
        <v>0.32364860282348756</v>
      </c>
      <c r="Y12" s="29">
        <v>0.34982021669048441</v>
      </c>
      <c r="Z12" s="29">
        <v>0.36394249906465609</v>
      </c>
      <c r="AA12" s="29">
        <v>0.37572779029864867</v>
      </c>
      <c r="AB12" s="29">
        <v>0.36154556826798284</v>
      </c>
      <c r="AC12" s="29">
        <v>0.34807261325776617</v>
      </c>
      <c r="AD12" s="29">
        <v>0.3431726599227653</v>
      </c>
      <c r="AE12" s="29">
        <v>0.33572835131933293</v>
      </c>
    </row>
    <row r="13" spans="1:31" x14ac:dyDescent="0.35">
      <c r="A13" s="28" t="s">
        <v>40</v>
      </c>
      <c r="B13" s="28" t="s">
        <v>68</v>
      </c>
      <c r="C13" s="29">
        <v>0.29560344910389841</v>
      </c>
      <c r="D13" s="29">
        <v>0.29160075817103437</v>
      </c>
      <c r="E13" s="29">
        <v>0.2964419606736437</v>
      </c>
      <c r="F13" s="29">
        <v>0.28434607577954779</v>
      </c>
      <c r="G13" s="29">
        <v>0.27863142056968676</v>
      </c>
      <c r="H13" s="29">
        <v>0.29557346420273417</v>
      </c>
      <c r="I13" s="29">
        <v>0.29899513381258463</v>
      </c>
      <c r="J13" s="29">
        <v>0.26303649484375891</v>
      </c>
      <c r="K13" s="29">
        <v>0.27395526415384786</v>
      </c>
      <c r="L13" s="29">
        <v>0.28704911845874764</v>
      </c>
      <c r="M13" s="29">
        <v>0.2922126842971452</v>
      </c>
      <c r="N13" s="29">
        <v>0.29271814828743586</v>
      </c>
      <c r="O13" s="29">
        <v>0.28277092344741123</v>
      </c>
      <c r="P13" s="29">
        <v>0.27556727398093056</v>
      </c>
      <c r="Q13" s="29">
        <v>0.29416591268014686</v>
      </c>
      <c r="R13" s="29">
        <v>0.29479249380960976</v>
      </c>
      <c r="S13" s="29">
        <v>0.26060169366114838</v>
      </c>
      <c r="T13" s="29">
        <v>0.2724313110713778</v>
      </c>
      <c r="U13" s="29">
        <v>0.28336341867027937</v>
      </c>
      <c r="V13" s="29">
        <v>0.28258990613633822</v>
      </c>
      <c r="W13" s="29">
        <v>0.28362118583746709</v>
      </c>
      <c r="X13" s="29">
        <v>0.26841483333584815</v>
      </c>
      <c r="Y13" s="29">
        <v>0.26301310893404417</v>
      </c>
      <c r="Z13" s="29">
        <v>0.27471852938591584</v>
      </c>
      <c r="AA13" s="29">
        <v>0.2744659034859534</v>
      </c>
      <c r="AB13" s="29">
        <v>0.24658779540603898</v>
      </c>
      <c r="AC13" s="29">
        <v>0.25153452993800124</v>
      </c>
      <c r="AD13" s="29">
        <v>0.25888223887477174</v>
      </c>
      <c r="AE13" s="29">
        <v>0.25876584405442332</v>
      </c>
    </row>
    <row r="14" spans="1:31" x14ac:dyDescent="0.35">
      <c r="A14" s="28" t="s">
        <v>40</v>
      </c>
      <c r="B14" s="28" t="s">
        <v>36</v>
      </c>
      <c r="C14" s="29">
        <v>9.3066245160402128E-2</v>
      </c>
      <c r="D14" s="29">
        <v>5.5241706530787388E-2</v>
      </c>
      <c r="E14" s="29">
        <v>5.8214412018307071E-2</v>
      </c>
      <c r="F14" s="29">
        <v>6.5580684139614334E-2</v>
      </c>
      <c r="G14" s="29">
        <v>6.51283670561182E-2</v>
      </c>
      <c r="H14" s="29">
        <v>6.4707491382366353E-2</v>
      </c>
      <c r="I14" s="29">
        <v>5.8968985991595189E-2</v>
      </c>
      <c r="J14" s="29">
        <v>5.6433315945925364E-2</v>
      </c>
      <c r="K14" s="29">
        <v>0.10797983665241875</v>
      </c>
      <c r="L14" s="29">
        <v>0.11352219428314601</v>
      </c>
      <c r="M14" s="29">
        <v>0.11010857853708204</v>
      </c>
      <c r="N14" s="29">
        <v>0.11727773410113644</v>
      </c>
      <c r="O14" s="29">
        <v>0.1176814248176701</v>
      </c>
      <c r="P14" s="29">
        <v>0.11471462311406476</v>
      </c>
      <c r="Q14" s="29">
        <v>0.12085558517207785</v>
      </c>
      <c r="R14" s="29">
        <v>0.12129489783543503</v>
      </c>
      <c r="S14" s="29">
        <v>0.13184880841897614</v>
      </c>
      <c r="T14" s="29">
        <v>0.13278825918879666</v>
      </c>
      <c r="U14" s="29">
        <v>0.13570987681389066</v>
      </c>
      <c r="V14" s="29">
        <v>0.13541370447249487</v>
      </c>
      <c r="W14" s="29">
        <v>0.1389037005740589</v>
      </c>
      <c r="X14" s="29">
        <v>0.14652396092663311</v>
      </c>
      <c r="Y14" s="29">
        <v>0.14578595584490125</v>
      </c>
      <c r="Z14" s="29">
        <v>0.14929520347796679</v>
      </c>
      <c r="AA14" s="29">
        <v>0.14891148325527007</v>
      </c>
      <c r="AB14" s="29">
        <v>0.13982320255362404</v>
      </c>
      <c r="AC14" s="29">
        <v>0.14110448659963454</v>
      </c>
      <c r="AD14" s="29">
        <v>0.14112571414887451</v>
      </c>
      <c r="AE14" s="29">
        <v>0.13225607181747887</v>
      </c>
    </row>
    <row r="15" spans="1:31" x14ac:dyDescent="0.35">
      <c r="A15" s="28" t="s">
        <v>40</v>
      </c>
      <c r="B15" s="28" t="s">
        <v>73</v>
      </c>
      <c r="C15" s="29">
        <v>9.0721203280906323E-3</v>
      </c>
      <c r="D15" s="29">
        <v>2.588047423755567E-2</v>
      </c>
      <c r="E15" s="29">
        <v>3.7202628718254367E-2</v>
      </c>
      <c r="F15" s="29">
        <v>0.20853103996267913</v>
      </c>
      <c r="G15" s="29">
        <v>0.21072153840860042</v>
      </c>
      <c r="H15" s="29">
        <v>0.22188852691630015</v>
      </c>
      <c r="I15" s="29">
        <v>0.20573875315625767</v>
      </c>
      <c r="J15" s="29">
        <v>0.24349361721139232</v>
      </c>
      <c r="K15" s="29">
        <v>0.21283114448479931</v>
      </c>
      <c r="L15" s="29">
        <v>0.23488555440267464</v>
      </c>
      <c r="M15" s="29">
        <v>0.23460033255028151</v>
      </c>
      <c r="N15" s="29">
        <v>0.25988090863287278</v>
      </c>
      <c r="O15" s="29">
        <v>0.23829692227441937</v>
      </c>
      <c r="P15" s="29">
        <v>0.235143960765653</v>
      </c>
      <c r="Q15" s="29">
        <v>0.25306572404641975</v>
      </c>
      <c r="R15" s="29">
        <v>0.25026845365955142</v>
      </c>
      <c r="S15" s="29">
        <v>0.24413257347478554</v>
      </c>
      <c r="T15" s="29">
        <v>0.23571091804557182</v>
      </c>
      <c r="U15" s="29">
        <v>0.25396459227142021</v>
      </c>
      <c r="V15" s="29">
        <v>0.25162803494303776</v>
      </c>
      <c r="W15" s="29">
        <v>0.25069577558730027</v>
      </c>
      <c r="X15" s="29">
        <v>0.2599896016350825</v>
      </c>
      <c r="Y15" s="29">
        <v>0.2557837450477024</v>
      </c>
      <c r="Z15" s="29">
        <v>0.27208421046831738</v>
      </c>
      <c r="AA15" s="29">
        <v>0.2650303263210233</v>
      </c>
      <c r="AB15" s="29">
        <v>0.24882308586010174</v>
      </c>
      <c r="AC15" s="29">
        <v>0.24122800495763108</v>
      </c>
      <c r="AD15" s="29">
        <v>0.25768800327387825</v>
      </c>
      <c r="AE15" s="29">
        <v>0.2234140839452925</v>
      </c>
    </row>
    <row r="16" spans="1:31" x14ac:dyDescent="0.35">
      <c r="A16" s="28" t="s">
        <v>40</v>
      </c>
      <c r="B16" s="28" t="s">
        <v>56</v>
      </c>
      <c r="C16" s="29">
        <v>7.5480653452221019E-2</v>
      </c>
      <c r="D16" s="29">
        <v>8.5037981454437347E-2</v>
      </c>
      <c r="E16" s="29">
        <v>7.8594952235514104E-2</v>
      </c>
      <c r="F16" s="29">
        <v>9.1306182539654043E-2</v>
      </c>
      <c r="G16" s="29">
        <v>9.6871741121821217E-2</v>
      </c>
      <c r="H16" s="29">
        <v>9.3017311753937945E-2</v>
      </c>
      <c r="I16" s="29">
        <v>8.4803083529421341E-2</v>
      </c>
      <c r="J16" s="29">
        <v>8.0164732820565687E-2</v>
      </c>
      <c r="K16" s="29">
        <v>7.2270029187736604E-2</v>
      </c>
      <c r="L16" s="29">
        <v>7.1584253238018425E-2</v>
      </c>
      <c r="M16" s="29">
        <v>6.9009303766052285E-2</v>
      </c>
      <c r="N16" s="29">
        <v>7.1899408020437705E-2</v>
      </c>
      <c r="O16" s="29">
        <v>6.9582485368330685E-2</v>
      </c>
      <c r="P16" s="29">
        <v>6.5279040794078091E-2</v>
      </c>
      <c r="Q16" s="29">
        <v>6.6441318601377405E-2</v>
      </c>
      <c r="R16" s="29">
        <v>6.6173195433791715E-2</v>
      </c>
      <c r="S16" s="29">
        <v>5.8792529573483875E-2</v>
      </c>
      <c r="T16" s="29">
        <v>5.7790545651924562E-2</v>
      </c>
      <c r="U16" s="29">
        <v>5.8268837704684689E-2</v>
      </c>
      <c r="V16" s="29">
        <v>5.7198307119928862E-2</v>
      </c>
      <c r="W16" s="29">
        <v>5.7279879219440007E-2</v>
      </c>
      <c r="X16" s="29">
        <v>5.666298004276478E-2</v>
      </c>
      <c r="Y16" s="29">
        <v>5.439435062725094E-2</v>
      </c>
      <c r="Z16" s="29">
        <v>5.6985357965563886E-2</v>
      </c>
      <c r="AA16" s="29">
        <v>5.5531564118380942E-2</v>
      </c>
      <c r="AB16" s="29">
        <v>5.0532711851250987E-2</v>
      </c>
      <c r="AC16" s="29">
        <v>4.978022805064275E-2</v>
      </c>
      <c r="AD16" s="29">
        <v>4.9613159760654085E-2</v>
      </c>
      <c r="AE16" s="29">
        <v>4.1637193990632114E-2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0.50667765633918382</v>
      </c>
      <c r="D20" s="29">
        <v>0.44314193244440703</v>
      </c>
      <c r="E20" s="29">
        <v>0.48774256269588162</v>
      </c>
      <c r="F20" s="29">
        <v>0.59516931198576417</v>
      </c>
      <c r="G20" s="29">
        <v>0.69010507807104515</v>
      </c>
      <c r="H20" s="29">
        <v>0.63938776910187833</v>
      </c>
      <c r="I20" s="29">
        <v>0.59545721385180694</v>
      </c>
      <c r="J20" s="29">
        <v>0.66414436364661633</v>
      </c>
      <c r="K20" s="29">
        <v>0.63789641814944043</v>
      </c>
      <c r="L20" s="29">
        <v>0.62256184940932469</v>
      </c>
      <c r="M20" s="29">
        <v>0.57948915811692525</v>
      </c>
      <c r="N20" s="29">
        <v>0.55922221402280337</v>
      </c>
      <c r="O20" s="29">
        <v>0.70500003681220558</v>
      </c>
      <c r="P20" s="29">
        <v>0.62276486490490868</v>
      </c>
      <c r="Q20" s="29">
        <v>0.52345804160324716</v>
      </c>
      <c r="R20" s="29">
        <v>0.65160936073059372</v>
      </c>
      <c r="S20" s="29">
        <v>0.70500004227972191</v>
      </c>
      <c r="T20" s="29">
        <v>0.70499999999999996</v>
      </c>
      <c r="U20" s="29">
        <v>0.66558238626754607</v>
      </c>
      <c r="V20" s="29">
        <v>0.53589846101809568</v>
      </c>
      <c r="W20" s="29">
        <v>0.48567642482665319</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6.1459207112268856E-3</v>
      </c>
      <c r="D22" s="29">
        <v>6.1459207222323512E-3</v>
      </c>
      <c r="E22" s="29">
        <v>1.8511842700335304E-2</v>
      </c>
      <c r="F22" s="29">
        <v>1.17803280262322E-2</v>
      </c>
      <c r="G22" s="29">
        <v>1.1608960281788816E-2</v>
      </c>
      <c r="H22" s="29">
        <v>1.1608960276800676E-2</v>
      </c>
      <c r="I22" s="29">
        <v>1.1669116141937497E-2</v>
      </c>
      <c r="J22" s="29">
        <v>1.1680867525431862E-2</v>
      </c>
      <c r="K22" s="29">
        <v>1.1608960306299248E-2</v>
      </c>
      <c r="L22" s="29">
        <v>1.1608960315649201E-2</v>
      </c>
      <c r="M22" s="29">
        <v>1.164076583925693E-2</v>
      </c>
      <c r="N22" s="29">
        <v>0.11690623869273971</v>
      </c>
      <c r="O22" s="29">
        <v>0.11845499471750361</v>
      </c>
      <c r="P22" s="29">
        <v>0.20526365001891875</v>
      </c>
      <c r="Q22" s="29">
        <v>8.0297159618336042E-2</v>
      </c>
      <c r="R22" s="29">
        <v>7.2673216803689558E-2</v>
      </c>
      <c r="S22" s="29">
        <v>0.20252810730996329</v>
      </c>
      <c r="T22" s="29">
        <v>0.26245563649539017</v>
      </c>
      <c r="U22" s="29">
        <v>0.22932359812473788</v>
      </c>
      <c r="V22" s="29">
        <v>0.21835401033444951</v>
      </c>
      <c r="W22" s="29">
        <v>0.19769022791582938</v>
      </c>
      <c r="X22" s="29">
        <v>0.27796882243405058</v>
      </c>
      <c r="Y22" s="29">
        <v>1.3456517852803223E-2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1.2694415045630347E-10</v>
      </c>
      <c r="D24" s="29">
        <v>1.31438020366948E-10</v>
      </c>
      <c r="E24" s="29">
        <v>1.0864266345141582E-3</v>
      </c>
      <c r="F24" s="29">
        <v>3.7729899039745402E-3</v>
      </c>
      <c r="G24" s="29">
        <v>8.7346122587876921E-4</v>
      </c>
      <c r="H24" s="29">
        <v>1.6119689105991673E-3</v>
      </c>
      <c r="I24" s="29">
        <v>5.7386597613359974E-4</v>
      </c>
      <c r="J24" s="29">
        <v>9.396132805231987E-4</v>
      </c>
      <c r="K24" s="29">
        <v>1.855838334571735E-10</v>
      </c>
      <c r="L24" s="29">
        <v>7.7219304561018211E-6</v>
      </c>
      <c r="M24" s="29">
        <v>2.0920021068709077E-10</v>
      </c>
      <c r="N24" s="29">
        <v>4.034764797491314E-3</v>
      </c>
      <c r="O24" s="29">
        <v>2.966617448209747E-3</v>
      </c>
      <c r="P24" s="29">
        <v>2.790001118580097E-3</v>
      </c>
      <c r="Q24" s="29">
        <v>5.4000396320618756E-3</v>
      </c>
      <c r="R24" s="29">
        <v>2.9900293415003518E-3</v>
      </c>
      <c r="S24" s="29">
        <v>1.0897227848320512E-2</v>
      </c>
      <c r="T24" s="29">
        <v>6.3898809206834354E-3</v>
      </c>
      <c r="U24" s="29">
        <v>4.8834346479049856E-2</v>
      </c>
      <c r="V24" s="29">
        <v>7.1000589797290931E-2</v>
      </c>
      <c r="W24" s="29">
        <v>3.4636314101156328E-2</v>
      </c>
      <c r="X24" s="29">
        <v>4.512775926624675E-2</v>
      </c>
      <c r="Y24" s="29">
        <v>0.1323399323953714</v>
      </c>
      <c r="Z24" s="29">
        <v>4.9856168603578131E-2</v>
      </c>
      <c r="AA24" s="29">
        <v>5.816860502833178E-2</v>
      </c>
      <c r="AB24" s="29">
        <v>8.7880760542614719E-2</v>
      </c>
      <c r="AC24" s="29">
        <v>0.14743891511435264</v>
      </c>
      <c r="AD24" s="29">
        <v>0.2070118343565493</v>
      </c>
      <c r="AE24" s="29">
        <v>0.22047282764892476</v>
      </c>
    </row>
    <row r="25" spans="1:31" s="27" customFormat="1" x14ac:dyDescent="0.35">
      <c r="A25" s="28" t="s">
        <v>130</v>
      </c>
      <c r="B25" s="28" t="s">
        <v>65</v>
      </c>
      <c r="C25" s="29">
        <v>9.0440505683474198E-2</v>
      </c>
      <c r="D25" s="29">
        <v>9.6201558870547502E-2</v>
      </c>
      <c r="E25" s="29">
        <v>8.8804105879547388E-2</v>
      </c>
      <c r="F25" s="29">
        <v>0.12732638138894031</v>
      </c>
      <c r="G25" s="29">
        <v>0.13272233910071274</v>
      </c>
      <c r="H25" s="29">
        <v>0.12128635215459756</v>
      </c>
      <c r="I25" s="29">
        <v>0.11738306704468174</v>
      </c>
      <c r="J25" s="29">
        <v>0.16585928786553966</v>
      </c>
      <c r="K25" s="29">
        <v>0.12440995336636547</v>
      </c>
      <c r="L25" s="29">
        <v>0.1087716400378015</v>
      </c>
      <c r="M25" s="29">
        <v>0.11523001929819915</v>
      </c>
      <c r="N25" s="29">
        <v>0.12056358557890182</v>
      </c>
      <c r="O25" s="29">
        <v>0.14140764531058178</v>
      </c>
      <c r="P25" s="29">
        <v>0.14733255195499143</v>
      </c>
      <c r="Q25" s="29">
        <v>0.14819239553800903</v>
      </c>
      <c r="R25" s="29">
        <v>0.13946044465347143</v>
      </c>
      <c r="S25" s="29">
        <v>0.18265524805030778</v>
      </c>
      <c r="T25" s="29">
        <v>0.14396324704344526</v>
      </c>
      <c r="U25" s="29">
        <v>0.13689002521572466</v>
      </c>
      <c r="V25" s="29">
        <v>0.13229162670128861</v>
      </c>
      <c r="W25" s="29">
        <v>0.1198892795633396</v>
      </c>
      <c r="X25" s="29">
        <v>0.15317634473561026</v>
      </c>
      <c r="Y25" s="29">
        <v>0.16647584351236056</v>
      </c>
      <c r="Z25" s="29">
        <v>0.1571104121512413</v>
      </c>
      <c r="AA25" s="29">
        <v>0.16047257906962359</v>
      </c>
      <c r="AB25" s="29">
        <v>0.19348526227003349</v>
      </c>
      <c r="AC25" s="29">
        <v>0.16208963814772617</v>
      </c>
      <c r="AD25" s="29">
        <v>0.15502018097029757</v>
      </c>
      <c r="AE25" s="29">
        <v>0.13892852834671401</v>
      </c>
    </row>
    <row r="26" spans="1:31" s="27" customFormat="1" x14ac:dyDescent="0.35">
      <c r="A26" s="28" t="s">
        <v>130</v>
      </c>
      <c r="B26" s="28" t="s">
        <v>69</v>
      </c>
      <c r="C26" s="29">
        <v>0.32141605337883211</v>
      </c>
      <c r="D26" s="29">
        <v>0.36636839443873204</v>
      </c>
      <c r="E26" s="29">
        <v>0.3507045709369217</v>
      </c>
      <c r="F26" s="29">
        <v>0.3446105811029514</v>
      </c>
      <c r="G26" s="29">
        <v>0.37605853630649838</v>
      </c>
      <c r="H26" s="29">
        <v>0.38841685090047851</v>
      </c>
      <c r="I26" s="29">
        <v>0.38249230184736388</v>
      </c>
      <c r="J26" s="29">
        <v>0.34246578871914857</v>
      </c>
      <c r="K26" s="29">
        <v>0.30649009778631819</v>
      </c>
      <c r="L26" s="29">
        <v>0.32969419236534098</v>
      </c>
      <c r="M26" s="29">
        <v>0.34445774787801747</v>
      </c>
      <c r="N26" s="29">
        <v>0.34051932594795109</v>
      </c>
      <c r="O26" s="29">
        <v>0.33292697780988767</v>
      </c>
      <c r="P26" s="29">
        <v>0.35223386606525003</v>
      </c>
      <c r="Q26" s="29">
        <v>0.36828240338530266</v>
      </c>
      <c r="R26" s="29">
        <v>0.36809520476288793</v>
      </c>
      <c r="S26" s="29">
        <v>0.33164738541094357</v>
      </c>
      <c r="T26" s="29">
        <v>0.30353886720245687</v>
      </c>
      <c r="U26" s="29">
        <v>0.32325023158901045</v>
      </c>
      <c r="V26" s="29">
        <v>0.33224663574992358</v>
      </c>
      <c r="W26" s="29">
        <v>0.33514195165302157</v>
      </c>
      <c r="X26" s="29">
        <v>0.31886813997354857</v>
      </c>
      <c r="Y26" s="29">
        <v>0.34084889666951013</v>
      </c>
      <c r="Z26" s="29">
        <v>0.35499049626693219</v>
      </c>
      <c r="AA26" s="29">
        <v>0.3562572090887311</v>
      </c>
      <c r="AB26" s="29">
        <v>0.32302495805049902</v>
      </c>
      <c r="AC26" s="29">
        <v>0.29343856996261436</v>
      </c>
      <c r="AD26" s="29">
        <v>0.30922283682309792</v>
      </c>
      <c r="AE26" s="29">
        <v>0.30919873303020984</v>
      </c>
    </row>
    <row r="27" spans="1:31" s="27" customFormat="1" x14ac:dyDescent="0.35">
      <c r="A27" s="28" t="s">
        <v>130</v>
      </c>
      <c r="B27" s="28" t="s">
        <v>68</v>
      </c>
      <c r="C27" s="29">
        <v>0.28629391367492918</v>
      </c>
      <c r="D27" s="29">
        <v>0.28533028777049962</v>
      </c>
      <c r="E27" s="29">
        <v>0.2872372160993274</v>
      </c>
      <c r="F27" s="29">
        <v>0.27653117867493282</v>
      </c>
      <c r="G27" s="29">
        <v>0.26428963049124238</v>
      </c>
      <c r="H27" s="29">
        <v>0.2891295906184721</v>
      </c>
      <c r="I27" s="29">
        <v>0.29236695330939244</v>
      </c>
      <c r="J27" s="29">
        <v>0.26078564476854094</v>
      </c>
      <c r="K27" s="29">
        <v>0.26861746376723922</v>
      </c>
      <c r="L27" s="29">
        <v>0.28388961418306136</v>
      </c>
      <c r="M27" s="29">
        <v>0.2903203844345264</v>
      </c>
      <c r="N27" s="29">
        <v>0.28778720432952742</v>
      </c>
      <c r="O27" s="29">
        <v>0.27962151091170695</v>
      </c>
      <c r="P27" s="29">
        <v>0.26908772924873708</v>
      </c>
      <c r="Q27" s="29">
        <v>0.29011885920814928</v>
      </c>
      <c r="R27" s="29">
        <v>0.28962182849259221</v>
      </c>
      <c r="S27" s="29">
        <v>0.26011991608795748</v>
      </c>
      <c r="T27" s="29">
        <v>0.26801791417391302</v>
      </c>
      <c r="U27" s="29">
        <v>0.28247937756866581</v>
      </c>
      <c r="V27" s="29">
        <v>0.28537399710841743</v>
      </c>
      <c r="W27" s="29">
        <v>0.28524612076428096</v>
      </c>
      <c r="X27" s="29">
        <v>0.27362098973921234</v>
      </c>
      <c r="Y27" s="29">
        <v>0.26454552883997462</v>
      </c>
      <c r="Z27" s="29">
        <v>0.28038781304493859</v>
      </c>
      <c r="AA27" s="29">
        <v>0.28029353770290827</v>
      </c>
      <c r="AB27" s="29">
        <v>0.25502695823765609</v>
      </c>
      <c r="AC27" s="29">
        <v>0.25597691761001462</v>
      </c>
      <c r="AD27" s="29">
        <v>0.26762780786722179</v>
      </c>
      <c r="AE27" s="29">
        <v>0.26384877521126671</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v>0.27111783856517407</v>
      </c>
      <c r="L28" s="29">
        <v>0.27580595290368343</v>
      </c>
      <c r="M28" s="29">
        <v>0.26759341292862254</v>
      </c>
      <c r="N28" s="29">
        <v>0.27606314209816657</v>
      </c>
      <c r="O28" s="29">
        <v>0.26798324273933938</v>
      </c>
      <c r="P28" s="29">
        <v>0.25896676930504475</v>
      </c>
      <c r="Q28" s="29">
        <v>0.27449403994274368</v>
      </c>
      <c r="R28" s="29">
        <v>0.27564268624271832</v>
      </c>
      <c r="S28" s="29">
        <v>0.26196241769513001</v>
      </c>
      <c r="T28" s="29">
        <v>0.25734325078650117</v>
      </c>
      <c r="U28" s="29">
        <v>0.21048835412505715</v>
      </c>
      <c r="V28" s="29">
        <v>0.20293589568015696</v>
      </c>
      <c r="W28" s="29">
        <v>0.16084608842836981</v>
      </c>
      <c r="X28" s="29">
        <v>0.15987905452907902</v>
      </c>
      <c r="Y28" s="29">
        <v>0.15766423784804792</v>
      </c>
      <c r="Z28" s="29">
        <v>0.16425935405281961</v>
      </c>
      <c r="AA28" s="29">
        <v>0.16451447906911831</v>
      </c>
      <c r="AB28" s="29">
        <v>0.16069939428756902</v>
      </c>
      <c r="AC28" s="29">
        <v>0.15810713721000114</v>
      </c>
      <c r="AD28" s="29">
        <v>0.16160172843288587</v>
      </c>
      <c r="AE28" s="29">
        <v>0.1436884303514914</v>
      </c>
    </row>
    <row r="29" spans="1:31" s="27" customFormat="1" x14ac:dyDescent="0.35">
      <c r="A29" s="28" t="s">
        <v>130</v>
      </c>
      <c r="B29" s="28" t="s">
        <v>73</v>
      </c>
      <c r="C29" s="29">
        <v>1.5352631278538765E-2</v>
      </c>
      <c r="D29" s="29">
        <v>4.2627137081430747E-2</v>
      </c>
      <c r="E29" s="29">
        <v>5.8750323630314877E-2</v>
      </c>
      <c r="F29" s="29">
        <v>0.4658636287422605</v>
      </c>
      <c r="G29" s="29">
        <v>0.23458740900583319</v>
      </c>
      <c r="H29" s="29">
        <v>0.25196961297685211</v>
      </c>
      <c r="I29" s="29">
        <v>0.23415324855498892</v>
      </c>
      <c r="J29" s="29">
        <v>0.27372508444593185</v>
      </c>
      <c r="K29" s="29">
        <v>0.22985554347007442</v>
      </c>
      <c r="L29" s="29">
        <v>0.25346775619691075</v>
      </c>
      <c r="M29" s="29">
        <v>0.25326714984792398</v>
      </c>
      <c r="N29" s="29">
        <v>0.27685733486453695</v>
      </c>
      <c r="O29" s="29">
        <v>0.25336352327821876</v>
      </c>
      <c r="P29" s="29">
        <v>0.2511298695898399</v>
      </c>
      <c r="Q29" s="29">
        <v>0.27012333111133102</v>
      </c>
      <c r="R29" s="29">
        <v>0.26673753189959221</v>
      </c>
      <c r="S29" s="29">
        <v>0.26550668513996473</v>
      </c>
      <c r="T29" s="29">
        <v>0.25320444820697796</v>
      </c>
      <c r="U29" s="29">
        <v>0.27441209234147468</v>
      </c>
      <c r="V29" s="29">
        <v>0.27109303448350275</v>
      </c>
      <c r="W29" s="29">
        <v>0.26669000400567194</v>
      </c>
      <c r="X29" s="29">
        <v>0.27243391498961694</v>
      </c>
      <c r="Y29" s="29">
        <v>0.27215959068373929</v>
      </c>
      <c r="Z29" s="29">
        <v>0.29377739714471701</v>
      </c>
      <c r="AA29" s="29">
        <v>0.28671527690447651</v>
      </c>
      <c r="AB29" s="29">
        <v>0.28425683621220715</v>
      </c>
      <c r="AC29" s="29">
        <v>0.26736701951115149</v>
      </c>
      <c r="AD29" s="29">
        <v>0.28620077367921953</v>
      </c>
      <c r="AE29" s="29">
        <v>0.28337380552844799</v>
      </c>
    </row>
    <row r="30" spans="1:31" s="27" customFormat="1" x14ac:dyDescent="0.35">
      <c r="A30" s="28" t="s">
        <v>130</v>
      </c>
      <c r="B30" s="28" t="s">
        <v>56</v>
      </c>
      <c r="C30" s="29">
        <v>7.1180546418866675E-2</v>
      </c>
      <c r="D30" s="29">
        <v>8.5539495497515952E-2</v>
      </c>
      <c r="E30" s="29">
        <v>7.1958982729493581E-2</v>
      </c>
      <c r="F30" s="29">
        <v>8.7878980219849093E-2</v>
      </c>
      <c r="G30" s="29">
        <v>9.3973792418279939E-2</v>
      </c>
      <c r="H30" s="29">
        <v>8.8452287363642371E-2</v>
      </c>
      <c r="I30" s="29">
        <v>8.3080119313329787E-2</v>
      </c>
      <c r="J30" s="29">
        <v>7.7751888861598673E-2</v>
      </c>
      <c r="K30" s="29">
        <v>7.0658717823124023E-2</v>
      </c>
      <c r="L30" s="29">
        <v>6.9455735079385544E-2</v>
      </c>
      <c r="M30" s="29">
        <v>6.6541839498607633E-2</v>
      </c>
      <c r="N30" s="29">
        <v>6.7468247413088059E-2</v>
      </c>
      <c r="O30" s="29">
        <v>6.6011902366062442E-2</v>
      </c>
      <c r="P30" s="29">
        <v>6.2014658676438308E-2</v>
      </c>
      <c r="Q30" s="29">
        <v>6.3251811950935002E-2</v>
      </c>
      <c r="R30" s="29">
        <v>6.3424181741259036E-2</v>
      </c>
      <c r="S30" s="29">
        <v>6.0417904523584677E-2</v>
      </c>
      <c r="T30" s="29">
        <v>5.8515604030852125E-2</v>
      </c>
      <c r="U30" s="29">
        <v>5.9260557884145297E-2</v>
      </c>
      <c r="V30" s="29">
        <v>5.7224244184167557E-2</v>
      </c>
      <c r="W30" s="29">
        <v>5.6528938190125846E-2</v>
      </c>
      <c r="X30" s="29">
        <v>5.6926072141256501E-2</v>
      </c>
      <c r="Y30" s="29">
        <v>5.5209614901510072E-2</v>
      </c>
      <c r="Z30" s="29">
        <v>5.7226580143557533E-2</v>
      </c>
      <c r="AA30" s="29">
        <v>5.6571598426164875E-2</v>
      </c>
      <c r="AB30" s="29">
        <v>5.3462178996679439E-2</v>
      </c>
      <c r="AC30" s="29">
        <v>5.1738658078027459E-2</v>
      </c>
      <c r="AD30" s="29">
        <v>5.2157658725903978E-2</v>
      </c>
      <c r="AE30" s="29">
        <v>4.6755782859030606E-2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0.58839119330026957</v>
      </c>
      <c r="D34" s="29">
        <v>0.53963914381594891</v>
      </c>
      <c r="E34" s="29">
        <v>0.5764949652842164</v>
      </c>
      <c r="F34" s="29">
        <v>0.69701727273242076</v>
      </c>
      <c r="G34" s="29">
        <v>0.70973107718592565</v>
      </c>
      <c r="H34" s="29">
        <v>0.69610624672736521</v>
      </c>
      <c r="I34" s="29">
        <v>0.64378606900491664</v>
      </c>
      <c r="J34" s="29">
        <v>0.71714494610166479</v>
      </c>
      <c r="K34" s="29">
        <v>0.68789652263620027</v>
      </c>
      <c r="L34" s="29">
        <v>0.66064201211491769</v>
      </c>
      <c r="M34" s="29">
        <v>0.64654560164557218</v>
      </c>
      <c r="N34" s="29">
        <v>0.66195005038960519</v>
      </c>
      <c r="O34" s="29">
        <v>0.71146283320522374</v>
      </c>
      <c r="P34" s="29">
        <v>0.67089756923901855</v>
      </c>
      <c r="Q34" s="29">
        <v>0.67518628208184805</v>
      </c>
      <c r="R34" s="29">
        <v>0.67983629005801727</v>
      </c>
      <c r="S34" s="29">
        <v>0.70726984648814384</v>
      </c>
      <c r="T34" s="29">
        <v>0.71956256504739669</v>
      </c>
      <c r="U34" s="29">
        <v>0.67095972745726784</v>
      </c>
      <c r="V34" s="29">
        <v>0.65943842707190603</v>
      </c>
      <c r="W34" s="29">
        <v>0.63778462045137041</v>
      </c>
      <c r="X34" s="29">
        <v>0.67444626735507418</v>
      </c>
      <c r="Y34" s="29">
        <v>0.61811393161006845</v>
      </c>
      <c r="Z34" s="29">
        <v>0.59926299635381908</v>
      </c>
      <c r="AA34" s="29">
        <v>0.58874114561481783</v>
      </c>
      <c r="AB34" s="29">
        <v>0.59327463648434209</v>
      </c>
      <c r="AC34" s="29">
        <v>0.56458240227986656</v>
      </c>
      <c r="AD34" s="29">
        <v>0.5511163803339918</v>
      </c>
      <c r="AE34" s="29">
        <v>0.49344960706845004</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8.3303756586127237E-2</v>
      </c>
      <c r="D36" s="29">
        <v>8.3303756590505068E-2</v>
      </c>
      <c r="E36" s="29">
        <v>9.2980894818503856E-2</v>
      </c>
      <c r="F36" s="29">
        <v>0.10828181808755966</v>
      </c>
      <c r="G36" s="29">
        <v>0.10598478316106856</v>
      </c>
      <c r="H36" s="29">
        <v>0.10212164079591164</v>
      </c>
      <c r="I36" s="29">
        <v>0.103281999086933</v>
      </c>
      <c r="J36" s="29">
        <v>0.13064829301089279</v>
      </c>
      <c r="K36" s="29">
        <v>9.855915550203205E-2</v>
      </c>
      <c r="L36" s="29">
        <v>0.10471388211303195</v>
      </c>
      <c r="M36" s="29">
        <v>0.12409158104313821</v>
      </c>
      <c r="N36" s="29">
        <v>0.2070381979715718</v>
      </c>
      <c r="O36" s="29">
        <v>0.25414584636896631</v>
      </c>
      <c r="P36" s="29">
        <v>0.23376015410007581</v>
      </c>
      <c r="Q36" s="29">
        <v>0.18798633614373592</v>
      </c>
      <c r="R36" s="29">
        <v>0.22509093017893725</v>
      </c>
      <c r="S36" s="29">
        <v>0.35289119933835617</v>
      </c>
      <c r="T36" s="29">
        <v>0.34514045145538025</v>
      </c>
      <c r="U36" s="29">
        <v>0.31398778234810421</v>
      </c>
      <c r="V36" s="29">
        <v>0.33051721689409086</v>
      </c>
      <c r="W36" s="29">
        <v>0.34419496864517385</v>
      </c>
      <c r="X36" s="29">
        <v>0.37905929981451231</v>
      </c>
      <c r="Y36" s="29">
        <v>0.34712988703799585</v>
      </c>
      <c r="Z36" s="29">
        <v>0.33464458630945371</v>
      </c>
      <c r="AA36" s="29">
        <v>0.45417712672388766</v>
      </c>
      <c r="AB36" s="29">
        <v>0.60915997977661596</v>
      </c>
      <c r="AC36" s="29">
        <v>0.61082896753663241</v>
      </c>
      <c r="AD36" s="29">
        <v>0.6091599795157211</v>
      </c>
      <c r="AE36" s="29">
        <v>0.60915997911810371</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9.8940000543596307E-2</v>
      </c>
      <c r="P37" s="29">
        <v>9.8940000543596307E-2</v>
      </c>
      <c r="Q37" s="29">
        <v>9.9211064905414204E-2</v>
      </c>
      <c r="R37" s="29">
        <v>9.8940000543596307E-2</v>
      </c>
      <c r="S37" s="29">
        <v>0.19850679495542373</v>
      </c>
      <c r="T37" s="29">
        <v>0.2145870433789954</v>
      </c>
      <c r="U37" s="29">
        <v>0.21867781039356382</v>
      </c>
      <c r="V37" s="29">
        <v>0.23127439388997606</v>
      </c>
      <c r="W37" s="29">
        <v>0.23305194063926801</v>
      </c>
      <c r="X37" s="29">
        <v>0.2637037263535551</v>
      </c>
      <c r="Y37" s="29">
        <v>0.23839000326157861</v>
      </c>
      <c r="Z37" s="29">
        <v>0.21871230158730159</v>
      </c>
      <c r="AA37" s="29">
        <v>0.26572583713850839</v>
      </c>
      <c r="AB37" s="29" t="s">
        <v>169</v>
      </c>
      <c r="AC37" s="29" t="s">
        <v>169</v>
      </c>
      <c r="AD37" s="29" t="s">
        <v>169</v>
      </c>
      <c r="AE37" s="29" t="s">
        <v>169</v>
      </c>
    </row>
    <row r="38" spans="1:31" s="27" customFormat="1" x14ac:dyDescent="0.35">
      <c r="A38" s="28" t="s">
        <v>131</v>
      </c>
      <c r="B38" s="28" t="s">
        <v>66</v>
      </c>
      <c r="C38" s="29">
        <v>1.6472739749934249E-10</v>
      </c>
      <c r="D38" s="29">
        <v>1.7083749133376366E-10</v>
      </c>
      <c r="E38" s="29">
        <v>1.8970919582117434E-5</v>
      </c>
      <c r="F38" s="29">
        <v>1.5542740128368275E-3</v>
      </c>
      <c r="G38" s="29">
        <v>8.1668057686709995E-4</v>
      </c>
      <c r="H38" s="29">
        <v>1.3295885690296971E-3</v>
      </c>
      <c r="I38" s="29">
        <v>1.4932667998634865E-3</v>
      </c>
      <c r="J38" s="29">
        <v>5.5859271470625593E-3</v>
      </c>
      <c r="K38" s="29">
        <v>8.4939587770022605E-4</v>
      </c>
      <c r="L38" s="29">
        <v>1.9133142782376304E-3</v>
      </c>
      <c r="M38" s="29">
        <v>1.6367836265246307E-3</v>
      </c>
      <c r="N38" s="29">
        <v>1.237776762839078E-2</v>
      </c>
      <c r="O38" s="29">
        <v>1.0628828998348189E-2</v>
      </c>
      <c r="P38" s="29">
        <v>5.2932501403940334E-3</v>
      </c>
      <c r="Q38" s="29">
        <v>6.9818949919769856E-3</v>
      </c>
      <c r="R38" s="29">
        <v>1.2406365456567826E-2</v>
      </c>
      <c r="S38" s="29">
        <v>4.970969669121466E-2</v>
      </c>
      <c r="T38" s="29">
        <v>3.181704700598046E-2</v>
      </c>
      <c r="U38" s="29">
        <v>6.0930952451617365E-2</v>
      </c>
      <c r="V38" s="29">
        <v>6.937625888158333E-2</v>
      </c>
      <c r="W38" s="29">
        <v>6.1664475651359837E-2</v>
      </c>
      <c r="X38" s="29">
        <v>7.9030963230041593E-2</v>
      </c>
      <c r="Y38" s="29">
        <v>0.10700636722478475</v>
      </c>
      <c r="Z38" s="29">
        <v>0.10267418335285121</v>
      </c>
      <c r="AA38" s="29">
        <v>0.10294043289986517</v>
      </c>
      <c r="AB38" s="29">
        <v>0.14761899511795587</v>
      </c>
      <c r="AC38" s="29">
        <v>0.13746126912928078</v>
      </c>
      <c r="AD38" s="29">
        <v>0.14055576921005439</v>
      </c>
      <c r="AE38" s="29">
        <v>0.12236930862337055</v>
      </c>
    </row>
    <row r="39" spans="1:31" s="27" customFormat="1" x14ac:dyDescent="0.35">
      <c r="A39" s="28" t="s">
        <v>131</v>
      </c>
      <c r="B39" s="28" t="s">
        <v>65</v>
      </c>
      <c r="C39" s="29">
        <v>0.51944821445658806</v>
      </c>
      <c r="D39" s="29">
        <v>0.51899927871161244</v>
      </c>
      <c r="E39" s="29">
        <v>0.52015901065987658</v>
      </c>
      <c r="F39" s="29">
        <v>0.51689803560893244</v>
      </c>
      <c r="G39" s="29">
        <v>0.51581544834044191</v>
      </c>
      <c r="H39" s="29">
        <v>0.51531243866175636</v>
      </c>
      <c r="I39" s="29">
        <v>0.51637540081509048</v>
      </c>
      <c r="J39" s="29">
        <v>0.51326655036862279</v>
      </c>
      <c r="K39" s="29">
        <v>0.51212862327158892</v>
      </c>
      <c r="L39" s="29">
        <v>0.50138346074539342</v>
      </c>
      <c r="M39" s="29">
        <v>0.51199213883522321</v>
      </c>
      <c r="N39" s="29">
        <v>0.50876545530229056</v>
      </c>
      <c r="O39" s="29">
        <v>0.50788795048719315</v>
      </c>
      <c r="P39" s="29">
        <v>0.50669355249582015</v>
      </c>
      <c r="Q39" s="29">
        <v>0.50710459379133666</v>
      </c>
      <c r="R39" s="29">
        <v>0.50463729734796081</v>
      </c>
      <c r="S39" s="29">
        <v>0.43638878511138779</v>
      </c>
      <c r="T39" s="29">
        <v>0.43687991213504912</v>
      </c>
      <c r="U39" s="29">
        <v>0.43394070845440708</v>
      </c>
      <c r="V39" s="29">
        <v>0.43255370485678707</v>
      </c>
      <c r="W39" s="29">
        <v>0.43445487408329875</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0.46895889967169158</v>
      </c>
      <c r="D40" s="29">
        <v>0.42551630546433733</v>
      </c>
      <c r="E40" s="29">
        <v>0.40690515570775909</v>
      </c>
      <c r="F40" s="29">
        <v>0.35972663155690421</v>
      </c>
      <c r="G40" s="29">
        <v>0.42970228086225515</v>
      </c>
      <c r="H40" s="29">
        <v>0.4396390288434508</v>
      </c>
      <c r="I40" s="29">
        <v>0.45516249661068536</v>
      </c>
      <c r="J40" s="29">
        <v>0.44523758511630557</v>
      </c>
      <c r="K40" s="29">
        <v>0.42327182119234452</v>
      </c>
      <c r="L40" s="29">
        <v>0.43549529248226571</v>
      </c>
      <c r="M40" s="29">
        <v>0.42212633315353504</v>
      </c>
      <c r="N40" s="29">
        <v>0.39151758637826417</v>
      </c>
      <c r="O40" s="29">
        <v>0.35483557523357395</v>
      </c>
      <c r="P40" s="29">
        <v>0.41410974973475728</v>
      </c>
      <c r="Q40" s="29">
        <v>0.40931443506508458</v>
      </c>
      <c r="R40" s="29">
        <v>0.43515158019398398</v>
      </c>
      <c r="S40" s="29">
        <v>0.43553430814967942</v>
      </c>
      <c r="T40" s="29">
        <v>0.43166543173059718</v>
      </c>
      <c r="U40" s="29">
        <v>0.44001214073374617</v>
      </c>
      <c r="V40" s="29">
        <v>0.40495566457750576</v>
      </c>
      <c r="W40" s="29">
        <v>0.38470957811927603</v>
      </c>
      <c r="X40" s="29">
        <v>0.32725155236716436</v>
      </c>
      <c r="Y40" s="29">
        <v>0.38783922697236267</v>
      </c>
      <c r="Z40" s="29">
        <v>0.38938574850082075</v>
      </c>
      <c r="AA40" s="29">
        <v>0.41501455310528051</v>
      </c>
      <c r="AB40" s="29">
        <v>0.41446760217120915</v>
      </c>
      <c r="AC40" s="29">
        <v>0.41270384212358308</v>
      </c>
      <c r="AD40" s="29">
        <v>0.41539301975534243</v>
      </c>
      <c r="AE40" s="29">
        <v>0.36411590918349385</v>
      </c>
    </row>
    <row r="41" spans="1:31" s="27" customFormat="1" x14ac:dyDescent="0.35">
      <c r="A41" s="28" t="s">
        <v>131</v>
      </c>
      <c r="B41" s="28" t="s">
        <v>68</v>
      </c>
      <c r="C41" s="29">
        <v>0.31430043819934961</v>
      </c>
      <c r="D41" s="29">
        <v>0.30433471598939899</v>
      </c>
      <c r="E41" s="29">
        <v>0.31012495819009028</v>
      </c>
      <c r="F41" s="29">
        <v>0.29644285384630426</v>
      </c>
      <c r="G41" s="29">
        <v>0.30069358825919928</v>
      </c>
      <c r="H41" s="29">
        <v>0.31492078995557404</v>
      </c>
      <c r="I41" s="29">
        <v>0.31866085739333877</v>
      </c>
      <c r="J41" s="29">
        <v>0.26618411187024932</v>
      </c>
      <c r="K41" s="29">
        <v>0.2883336797975628</v>
      </c>
      <c r="L41" s="29">
        <v>0.299849467306253</v>
      </c>
      <c r="M41" s="29">
        <v>0.30464314336547987</v>
      </c>
      <c r="N41" s="29">
        <v>0.30923397369609418</v>
      </c>
      <c r="O41" s="29">
        <v>0.29582599660953346</v>
      </c>
      <c r="P41" s="29">
        <v>0.30044807466057838</v>
      </c>
      <c r="Q41" s="29">
        <v>0.31544583790315073</v>
      </c>
      <c r="R41" s="29">
        <v>0.31763996845121428</v>
      </c>
      <c r="S41" s="29">
        <v>0.25992786281847663</v>
      </c>
      <c r="T41" s="29">
        <v>0.28064376617489839</v>
      </c>
      <c r="U41" s="29">
        <v>0.292036968753147</v>
      </c>
      <c r="V41" s="29">
        <v>0.29812256927955533</v>
      </c>
      <c r="W41" s="29">
        <v>0.29480425842716868</v>
      </c>
      <c r="X41" s="29">
        <v>0.27699304223875154</v>
      </c>
      <c r="Y41" s="29">
        <v>0.27533916788653023</v>
      </c>
      <c r="Z41" s="29">
        <v>0.28491725702867327</v>
      </c>
      <c r="AA41" s="29">
        <v>0.28219543312071604</v>
      </c>
      <c r="AB41" s="29">
        <v>0.24575081301962892</v>
      </c>
      <c r="AC41" s="29">
        <v>0.25880649381994869</v>
      </c>
      <c r="AD41" s="29">
        <v>0.26734852939113518</v>
      </c>
      <c r="AE41" s="29">
        <v>0.26794891589055647</v>
      </c>
    </row>
    <row r="42" spans="1:31" s="27" customFormat="1" x14ac:dyDescent="0.35">
      <c r="A42" s="28" t="s">
        <v>131</v>
      </c>
      <c r="B42" s="28" t="s">
        <v>36</v>
      </c>
      <c r="C42" s="29" t="s">
        <v>169</v>
      </c>
      <c r="D42" s="29">
        <v>0.13189006528082478</v>
      </c>
      <c r="E42" s="29">
        <v>0.14694163506343208</v>
      </c>
      <c r="F42" s="29">
        <v>0.18025067625303651</v>
      </c>
      <c r="G42" s="29">
        <v>0.19302257926017408</v>
      </c>
      <c r="H42" s="29">
        <v>0.19078323627691723</v>
      </c>
      <c r="I42" s="29">
        <v>0.18285277519126655</v>
      </c>
      <c r="J42" s="29">
        <v>0.18172804193682932</v>
      </c>
      <c r="K42" s="29">
        <v>0.1751886491711187</v>
      </c>
      <c r="L42" s="29">
        <v>0.17665608878210903</v>
      </c>
      <c r="M42" s="29">
        <v>0.17225816661677454</v>
      </c>
      <c r="N42" s="29">
        <v>0.17430057157052628</v>
      </c>
      <c r="O42" s="29">
        <v>0.17214046449407439</v>
      </c>
      <c r="P42" s="29">
        <v>0.1731498184115311</v>
      </c>
      <c r="Q42" s="29">
        <v>0.17289028270614931</v>
      </c>
      <c r="R42" s="29">
        <v>0.17508644465468387</v>
      </c>
      <c r="S42" s="29">
        <v>0.13863637557738959</v>
      </c>
      <c r="T42" s="29">
        <v>0.1406313702055339</v>
      </c>
      <c r="U42" s="29">
        <v>0.14120758837093278</v>
      </c>
      <c r="V42" s="29">
        <v>0.14301872621626174</v>
      </c>
      <c r="W42" s="29">
        <v>0.14589649312421099</v>
      </c>
      <c r="X42" s="29">
        <v>0.14494999951857107</v>
      </c>
      <c r="Y42" s="29">
        <v>0.14592157924185509</v>
      </c>
      <c r="Z42" s="29">
        <v>0.14679336963363021</v>
      </c>
      <c r="AA42" s="29">
        <v>0.14521320328694884</v>
      </c>
      <c r="AB42" s="29">
        <v>0.13249376709291077</v>
      </c>
      <c r="AC42" s="29">
        <v>0.13743997999841412</v>
      </c>
      <c r="AD42" s="29">
        <v>0.13577015304528439</v>
      </c>
      <c r="AE42" s="29">
        <v>0.13155015199561859</v>
      </c>
    </row>
    <row r="43" spans="1:31" s="27" customFormat="1" x14ac:dyDescent="0.35">
      <c r="A43" s="28" t="s">
        <v>131</v>
      </c>
      <c r="B43" s="28" t="s">
        <v>73</v>
      </c>
      <c r="C43" s="29">
        <v>6.4276946647440526E-3</v>
      </c>
      <c r="D43" s="29">
        <v>1.8829247776976688E-2</v>
      </c>
      <c r="E43" s="29">
        <v>2.8129911479984979E-2</v>
      </c>
      <c r="F43" s="29">
        <v>0.10018047243659181</v>
      </c>
      <c r="G43" s="29">
        <v>0.11525805198332933</v>
      </c>
      <c r="H43" s="29">
        <v>0.10156417837612733</v>
      </c>
      <c r="I43" s="29">
        <v>9.2080766994670354E-2</v>
      </c>
      <c r="J43" s="29">
        <v>0.1225677434851537</v>
      </c>
      <c r="K43" s="29">
        <v>9.1361521003584231E-2</v>
      </c>
      <c r="L43" s="29">
        <v>0.10230095872615698</v>
      </c>
      <c r="M43" s="29">
        <v>0.10141200180489492</v>
      </c>
      <c r="N43" s="29">
        <v>0.13831473343118403</v>
      </c>
      <c r="O43" s="29">
        <v>0.1301463443263951</v>
      </c>
      <c r="P43" s="29">
        <v>0.12039466202228109</v>
      </c>
      <c r="Q43" s="29">
        <v>0.1307217869482995</v>
      </c>
      <c r="R43" s="29">
        <v>0.12623469658764983</v>
      </c>
      <c r="S43" s="29">
        <v>0.14365440686519637</v>
      </c>
      <c r="T43" s="29">
        <v>0.14800962826463185</v>
      </c>
      <c r="U43" s="29">
        <v>0.15720570078452592</v>
      </c>
      <c r="V43" s="29">
        <v>0.15891795504216039</v>
      </c>
      <c r="W43" s="29">
        <v>0.17882531581722355</v>
      </c>
      <c r="X43" s="29">
        <v>0.23214303849250564</v>
      </c>
      <c r="Y43" s="29">
        <v>0.2214076883359764</v>
      </c>
      <c r="Z43" s="29">
        <v>0.2314967591903267</v>
      </c>
      <c r="AA43" s="29">
        <v>0.22146960823363288</v>
      </c>
      <c r="AB43" s="29">
        <v>0.18951977270639728</v>
      </c>
      <c r="AC43" s="29">
        <v>0.19297368910505647</v>
      </c>
      <c r="AD43" s="29">
        <v>0.20103248218496575</v>
      </c>
      <c r="AE43" s="29">
        <v>0.14821983035347688</v>
      </c>
    </row>
    <row r="44" spans="1:31" s="27" customFormat="1" x14ac:dyDescent="0.35">
      <c r="A44" s="28" t="s">
        <v>131</v>
      </c>
      <c r="B44" s="28" t="s">
        <v>56</v>
      </c>
      <c r="C44" s="29">
        <v>6.5303362800912548E-2</v>
      </c>
      <c r="D44" s="29">
        <v>7.1242347446125648E-2</v>
      </c>
      <c r="E44" s="29">
        <v>7.0930434298288936E-2</v>
      </c>
      <c r="F44" s="29">
        <v>8.9670673773776632E-2</v>
      </c>
      <c r="G44" s="29">
        <v>0.10066776299654057</v>
      </c>
      <c r="H44" s="29">
        <v>9.6294735927234823E-2</v>
      </c>
      <c r="I44" s="29">
        <v>8.9592408660004924E-2</v>
      </c>
      <c r="J44" s="29">
        <v>8.7316830935601025E-2</v>
      </c>
      <c r="K44" s="29">
        <v>8.084469813142553E-2</v>
      </c>
      <c r="L44" s="29">
        <v>8.0746163236224328E-2</v>
      </c>
      <c r="M44" s="29">
        <v>7.6405078577542404E-2</v>
      </c>
      <c r="N44" s="29">
        <v>7.7576691424617192E-2</v>
      </c>
      <c r="O44" s="29">
        <v>7.5450349107272829E-2</v>
      </c>
      <c r="P44" s="29">
        <v>7.3055618521990204E-2</v>
      </c>
      <c r="Q44" s="29">
        <v>7.2547496750452717E-2</v>
      </c>
      <c r="R44" s="29">
        <v>7.269458236624507E-2</v>
      </c>
      <c r="S44" s="29">
        <v>5.1093089003107751E-2</v>
      </c>
      <c r="T44" s="29">
        <v>5.1965665645015376E-2</v>
      </c>
      <c r="U44" s="29">
        <v>5.2844961933450063E-2</v>
      </c>
      <c r="V44" s="29">
        <v>5.3301234034458619E-2</v>
      </c>
      <c r="W44" s="29">
        <v>5.7055377725745461E-2</v>
      </c>
      <c r="X44" s="29">
        <v>5.6773022302962842E-2</v>
      </c>
      <c r="Y44" s="29">
        <v>5.5768533046642622E-2</v>
      </c>
      <c r="Z44" s="29">
        <v>5.6312008555974527E-2</v>
      </c>
      <c r="AA44" s="29">
        <v>5.0627940023983083E-2</v>
      </c>
      <c r="AB44" s="29">
        <v>4.1415851291688538E-2</v>
      </c>
      <c r="AC44" s="29">
        <v>4.3960976813853421E-2</v>
      </c>
      <c r="AD44" s="29">
        <v>4.3380096473597529E-2</v>
      </c>
      <c r="AE44" s="29">
        <v>2.8283107672054487E-2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0.7070469752433246</v>
      </c>
      <c r="D49" s="29">
        <v>0.66935034222743339</v>
      </c>
      <c r="E49" s="29">
        <v>0.68006097177338642</v>
      </c>
      <c r="F49" s="29">
        <v>0.67377545012603368</v>
      </c>
      <c r="G49" s="29">
        <v>0.71697845218170952</v>
      </c>
      <c r="H49" s="29">
        <v>0.73919970852162076</v>
      </c>
      <c r="I49" s="29">
        <v>0.70263084982043866</v>
      </c>
      <c r="J49" s="29">
        <v>0.7041221445555661</v>
      </c>
      <c r="K49" s="29">
        <v>0.68896713689559341</v>
      </c>
      <c r="L49" s="29">
        <v>0.72886410205314189</v>
      </c>
      <c r="M49" s="29">
        <v>0.72064728152937274</v>
      </c>
      <c r="N49" s="29">
        <v>0.70600630246356599</v>
      </c>
      <c r="O49" s="29">
        <v>0.72963019850709521</v>
      </c>
      <c r="P49" s="29">
        <v>0.7048904998222727</v>
      </c>
      <c r="Q49" s="29">
        <v>0.74304055929237423</v>
      </c>
      <c r="R49" s="29">
        <v>0.703898401826484</v>
      </c>
      <c r="S49" s="29">
        <v>0.66566731263500367</v>
      </c>
      <c r="T49" s="29">
        <v>0.68558932477510692</v>
      </c>
      <c r="U49" s="29">
        <v>0.58328406543078226</v>
      </c>
      <c r="V49" s="29">
        <v>0.58627829614743121</v>
      </c>
      <c r="W49" s="29">
        <v>0.66756788819621038</v>
      </c>
      <c r="X49" s="29">
        <v>0.67529184781122664</v>
      </c>
      <c r="Y49" s="29">
        <v>0.62507494941623576</v>
      </c>
      <c r="Z49" s="29">
        <v>0.60589727052743791</v>
      </c>
      <c r="AA49" s="29">
        <v>0.61776790255106218</v>
      </c>
      <c r="AB49" s="29">
        <v>0.63356595712684216</v>
      </c>
      <c r="AC49" s="29">
        <v>0.62271900364270683</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1.7637788356164362E-3</v>
      </c>
      <c r="D51" s="29">
        <v>6.6885168949771677E-4</v>
      </c>
      <c r="E51" s="29">
        <v>2.1775207762557078E-3</v>
      </c>
      <c r="F51" s="29">
        <v>4.8052844748858216E-3</v>
      </c>
      <c r="G51" s="29">
        <v>1.7084895662100455E-3</v>
      </c>
      <c r="H51" s="29">
        <v>4.1282984018264843E-3</v>
      </c>
      <c r="I51" s="29">
        <v>2.3124134703196345E-3</v>
      </c>
      <c r="J51" s="29">
        <v>5.4575554794520547E-3</v>
      </c>
      <c r="K51" s="29">
        <v>3.7543543378995434E-4</v>
      </c>
      <c r="L51" s="29">
        <v>1.3865538812785389E-3</v>
      </c>
      <c r="M51" s="29">
        <v>2.4354337899543373E-4</v>
      </c>
      <c r="N51" s="29">
        <v>5.16878493150685E-3</v>
      </c>
      <c r="O51" s="29">
        <v>3.4901173515981734E-3</v>
      </c>
      <c r="P51" s="29">
        <v>3.0177027397260271E-3</v>
      </c>
      <c r="Q51" s="29">
        <v>6.8110634703196348E-3</v>
      </c>
      <c r="R51" s="29">
        <v>3.5084666666666668E-3</v>
      </c>
      <c r="S51" s="29">
        <v>1.103125799086758E-2</v>
      </c>
      <c r="T51" s="29">
        <v>6.0294404109589046E-3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4.3635331864092463E-4</v>
      </c>
      <c r="D52" s="29">
        <v>1.6433323419850991E-10</v>
      </c>
      <c r="E52" s="29">
        <v>5.2557649073387707E-4</v>
      </c>
      <c r="F52" s="29">
        <v>3.4418484667900553E-4</v>
      </c>
      <c r="G52" s="29">
        <v>1.3442591166909639E-4</v>
      </c>
      <c r="H52" s="29">
        <v>8.7772241426154157E-4</v>
      </c>
      <c r="I52" s="29">
        <v>3.6614276289092038E-4</v>
      </c>
      <c r="J52" s="29">
        <v>1.4763213567003543E-4</v>
      </c>
      <c r="K52" s="29">
        <v>1.5034861252051192E-5</v>
      </c>
      <c r="L52" s="29">
        <v>2.6118800949291019E-10</v>
      </c>
      <c r="M52" s="29">
        <v>2.7893918649363115E-10</v>
      </c>
      <c r="N52" s="29">
        <v>2.0446364556183762E-3</v>
      </c>
      <c r="O52" s="29">
        <v>4.716939677861034E-4</v>
      </c>
      <c r="P52" s="29">
        <v>1.0081525574167473E-3</v>
      </c>
      <c r="Q52" s="29">
        <v>1.3171215965091495E-3</v>
      </c>
      <c r="R52" s="29">
        <v>3.8264182885406077E-4</v>
      </c>
      <c r="S52" s="29">
        <v>2.9525487542328044E-3</v>
      </c>
      <c r="T52" s="29">
        <v>4.3980482262361763E-4</v>
      </c>
      <c r="U52" s="29">
        <v>1.0762220983760337E-2</v>
      </c>
      <c r="V52" s="29">
        <v>6.4804553443694726E-3</v>
      </c>
      <c r="W52" s="29">
        <v>4.2822355940248134E-3</v>
      </c>
      <c r="X52" s="29">
        <v>6.4427473469917413E-4</v>
      </c>
      <c r="Y52" s="29">
        <v>1.7302311609217663E-2</v>
      </c>
      <c r="Z52" s="29">
        <v>1.5840645053661302E-2</v>
      </c>
      <c r="AA52" s="29">
        <v>1.291225056147622E-2</v>
      </c>
      <c r="AB52" s="29">
        <v>1.030348631201757E-2</v>
      </c>
      <c r="AC52" s="29">
        <v>7.3289834306146844E-3</v>
      </c>
      <c r="AD52" s="29">
        <v>8.1906185271949733E-2</v>
      </c>
      <c r="AE52" s="29">
        <v>0.11513782210517237</v>
      </c>
    </row>
    <row r="53" spans="1:31" s="27" customFormat="1" x14ac:dyDescent="0.35">
      <c r="A53" s="28" t="s">
        <v>132</v>
      </c>
      <c r="B53" s="28" t="s">
        <v>65</v>
      </c>
      <c r="C53" s="29">
        <v>0.14241695444696179</v>
      </c>
      <c r="D53" s="29">
        <v>0.14313984506987187</v>
      </c>
      <c r="E53" s="29">
        <v>0.12978596857566754</v>
      </c>
      <c r="F53" s="29">
        <v>0.16037369459689146</v>
      </c>
      <c r="G53" s="29">
        <v>0.16405079594864611</v>
      </c>
      <c r="H53" s="29">
        <v>0.15571133362553785</v>
      </c>
      <c r="I53" s="29">
        <v>0.15773291581011645</v>
      </c>
      <c r="J53" s="29">
        <v>0.19880886727535693</v>
      </c>
      <c r="K53" s="29">
        <v>0.16501308952776048</v>
      </c>
      <c r="L53" s="29">
        <v>0.14125296181175034</v>
      </c>
      <c r="M53" s="29">
        <v>0.14231582302900844</v>
      </c>
      <c r="N53" s="29">
        <v>0.12835553779006953</v>
      </c>
      <c r="O53" s="29">
        <v>0.15782951589736616</v>
      </c>
      <c r="P53" s="29">
        <v>0.16284652549278647</v>
      </c>
      <c r="Q53" s="29">
        <v>0.15432802231043227</v>
      </c>
      <c r="R53" s="29">
        <v>0.15495070581795656</v>
      </c>
      <c r="S53" s="29">
        <v>0.19570302020120955</v>
      </c>
      <c r="T53" s="29">
        <v>0.16239644765732228</v>
      </c>
      <c r="U53" s="29">
        <v>0.13958348252226002</v>
      </c>
      <c r="V53" s="29">
        <v>0.13947014354032525</v>
      </c>
      <c r="W53" s="29">
        <v>0.12664415220562969</v>
      </c>
      <c r="X53" s="29">
        <v>0.15543644603167733</v>
      </c>
      <c r="Y53" s="29">
        <v>0.16094514544377012</v>
      </c>
      <c r="Z53" s="29">
        <v>0.15184115854976013</v>
      </c>
      <c r="AA53" s="29">
        <v>0.15286979063134687</v>
      </c>
      <c r="AB53" s="29">
        <v>0.19257058272165872</v>
      </c>
      <c r="AC53" s="29">
        <v>0.16007056188665345</v>
      </c>
      <c r="AD53" s="29">
        <v>0.13718760533252666</v>
      </c>
      <c r="AE53" s="29">
        <v>0.13755079862375788</v>
      </c>
    </row>
    <row r="54" spans="1:31" s="27" customFormat="1" x14ac:dyDescent="0.35">
      <c r="A54" s="28" t="s">
        <v>132</v>
      </c>
      <c r="B54" s="28" t="s">
        <v>69</v>
      </c>
      <c r="C54" s="29">
        <v>0.35939682259647543</v>
      </c>
      <c r="D54" s="29">
        <v>0.36416327848597829</v>
      </c>
      <c r="E54" s="29">
        <v>0.31328615416273486</v>
      </c>
      <c r="F54" s="29">
        <v>0.32387291297795323</v>
      </c>
      <c r="G54" s="29">
        <v>0.33192424138412874</v>
      </c>
      <c r="H54" s="29">
        <v>0.34343389936937313</v>
      </c>
      <c r="I54" s="29">
        <v>0.35319463730447648</v>
      </c>
      <c r="J54" s="29">
        <v>0.31921592706119351</v>
      </c>
      <c r="K54" s="29">
        <v>0.32278360733678613</v>
      </c>
      <c r="L54" s="29">
        <v>0.31256931007641936</v>
      </c>
      <c r="M54" s="29">
        <v>0.35005399548775251</v>
      </c>
      <c r="N54" s="29">
        <v>0.3133807148769413</v>
      </c>
      <c r="O54" s="29">
        <v>0.32285827707709774</v>
      </c>
      <c r="P54" s="29">
        <v>0.32519523881035073</v>
      </c>
      <c r="Q54" s="29">
        <v>0.33972192777671389</v>
      </c>
      <c r="R54" s="29">
        <v>0.34565189956124215</v>
      </c>
      <c r="S54" s="29">
        <v>0.32431584509815553</v>
      </c>
      <c r="T54" s="29">
        <v>0.34411730033222721</v>
      </c>
      <c r="U54" s="29">
        <v>0.3243623149645446</v>
      </c>
      <c r="V54" s="29">
        <v>0.33323343802689537</v>
      </c>
      <c r="W54" s="29">
        <v>0.29514064453948374</v>
      </c>
      <c r="X54" s="29">
        <v>0.2956500790952809</v>
      </c>
      <c r="Y54" s="29">
        <v>0.31161516341545148</v>
      </c>
      <c r="Z54" s="29">
        <v>0.330726410257774</v>
      </c>
      <c r="AA54" s="29">
        <v>0.34051133388586141</v>
      </c>
      <c r="AB54" s="29">
        <v>0.33269568931501059</v>
      </c>
      <c r="AC54" s="29">
        <v>0.33213102455573568</v>
      </c>
      <c r="AD54" s="29">
        <v>0.31047381452006967</v>
      </c>
      <c r="AE54" s="29">
        <v>0.31586275235028266</v>
      </c>
    </row>
    <row r="55" spans="1:31" s="27" customFormat="1" x14ac:dyDescent="0.35">
      <c r="A55" s="28" t="s">
        <v>132</v>
      </c>
      <c r="B55" s="28" t="s">
        <v>68</v>
      </c>
      <c r="C55" s="29">
        <v>0.27589073240129747</v>
      </c>
      <c r="D55" s="29">
        <v>0.27392673031669046</v>
      </c>
      <c r="E55" s="29">
        <v>0.28438711767730096</v>
      </c>
      <c r="F55" s="29">
        <v>0.27265890459160474</v>
      </c>
      <c r="G55" s="29">
        <v>0.25897691551244056</v>
      </c>
      <c r="H55" s="29">
        <v>0.27234889226293668</v>
      </c>
      <c r="I55" s="29">
        <v>0.27859722971126688</v>
      </c>
      <c r="J55" s="29">
        <v>0.26088866799326865</v>
      </c>
      <c r="K55" s="29">
        <v>0.27047990380152637</v>
      </c>
      <c r="L55" s="29">
        <v>0.27589308508114757</v>
      </c>
      <c r="M55" s="29">
        <v>0.27430629601296758</v>
      </c>
      <c r="N55" s="29">
        <v>0.2848448538777244</v>
      </c>
      <c r="O55" s="29">
        <v>0.27250589074625092</v>
      </c>
      <c r="P55" s="29">
        <v>0.25897741519073664</v>
      </c>
      <c r="Q55" s="29">
        <v>0.27368727179547137</v>
      </c>
      <c r="R55" s="29">
        <v>0.27816781971000254</v>
      </c>
      <c r="S55" s="29">
        <v>0.26088897709641329</v>
      </c>
      <c r="T55" s="29">
        <v>0.27008071726986732</v>
      </c>
      <c r="U55" s="29">
        <v>0.26580034069386976</v>
      </c>
      <c r="V55" s="29">
        <v>0.25095132122445574</v>
      </c>
      <c r="W55" s="29">
        <v>0.26520637296063404</v>
      </c>
      <c r="X55" s="29">
        <v>0.2456147339749826</v>
      </c>
      <c r="Y55" s="29">
        <v>0.24241751527090044</v>
      </c>
      <c r="Z55" s="29">
        <v>0.24837364281319479</v>
      </c>
      <c r="AA55" s="29">
        <v>0.25309421874147159</v>
      </c>
      <c r="AB55" s="29">
        <v>0.22923354136912585</v>
      </c>
      <c r="AC55" s="29">
        <v>0.23034871093044498</v>
      </c>
      <c r="AD55" s="29">
        <v>0.23016556919090503</v>
      </c>
      <c r="AE55" s="29">
        <v>0.23526090699629154</v>
      </c>
    </row>
    <row r="56" spans="1:31" s="27" customFormat="1" x14ac:dyDescent="0.35">
      <c r="A56" s="28" t="s">
        <v>132</v>
      </c>
      <c r="B56" s="28" t="s">
        <v>36</v>
      </c>
      <c r="C56" s="29">
        <v>0.23066989162186402</v>
      </c>
      <c r="D56" s="29">
        <v>5.0566955826473123E-2</v>
      </c>
      <c r="E56" s="29">
        <v>5.1884885418686168E-2</v>
      </c>
      <c r="F56" s="29">
        <v>6.0606532435684875E-2</v>
      </c>
      <c r="G56" s="29">
        <v>5.9906466552844491E-2</v>
      </c>
      <c r="H56" s="29">
        <v>5.9967102068807197E-2</v>
      </c>
      <c r="I56" s="29">
        <v>5.4188462828635951E-2</v>
      </c>
      <c r="J56" s="29">
        <v>5.1150192826812949E-2</v>
      </c>
      <c r="K56" s="29">
        <v>4.3956412434872721E-2</v>
      </c>
      <c r="L56" s="29">
        <v>4.5079147761879143E-2</v>
      </c>
      <c r="M56" s="29">
        <v>4.377502085825611E-2</v>
      </c>
      <c r="N56" s="29">
        <v>4.7894671677853051E-2</v>
      </c>
      <c r="O56" s="29">
        <v>4.3530011031472242E-2</v>
      </c>
      <c r="P56" s="29">
        <v>4.0757215803498503E-2</v>
      </c>
      <c r="Q56" s="29">
        <v>4.3614558953288737E-2</v>
      </c>
      <c r="R56" s="29">
        <v>4.357766873116331E-2</v>
      </c>
      <c r="S56" s="29">
        <v>4.0406272114895836E-2</v>
      </c>
      <c r="T56" s="29">
        <v>3.9813747623930154E-2</v>
      </c>
      <c r="U56" s="29">
        <v>4.1939816177586325E-2</v>
      </c>
      <c r="V56" s="29">
        <v>4.0226415382076552E-2</v>
      </c>
      <c r="W56" s="29">
        <v>1.5903746899419618E-2</v>
      </c>
      <c r="X56" s="29" t="s">
        <v>169</v>
      </c>
      <c r="Y56" s="29" t="s">
        <v>169</v>
      </c>
      <c r="Z56" s="29" t="s">
        <v>169</v>
      </c>
      <c r="AA56" s="29" t="s">
        <v>169</v>
      </c>
      <c r="AB56" s="29" t="s">
        <v>169</v>
      </c>
      <c r="AC56" s="29" t="s">
        <v>169</v>
      </c>
      <c r="AD56" s="29">
        <v>0.14402136753101413</v>
      </c>
      <c r="AE56" s="29">
        <v>0.14123876600774993</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t="s">
        <v>169</v>
      </c>
      <c r="U57" s="29" t="s">
        <v>169</v>
      </c>
      <c r="V57" s="29" t="s">
        <v>169</v>
      </c>
      <c r="W57" s="29" t="s">
        <v>169</v>
      </c>
      <c r="X57" s="29" t="s">
        <v>169</v>
      </c>
      <c r="Y57" s="29" t="s">
        <v>169</v>
      </c>
      <c r="Z57" s="29" t="s">
        <v>169</v>
      </c>
      <c r="AA57" s="29" t="s">
        <v>169</v>
      </c>
      <c r="AB57" s="29" t="s">
        <v>169</v>
      </c>
      <c r="AC57" s="29" t="s">
        <v>169</v>
      </c>
      <c r="AD57" s="29">
        <v>0.28488207115283898</v>
      </c>
      <c r="AE57" s="29">
        <v>0.2717128705435955</v>
      </c>
    </row>
    <row r="58" spans="1:31" s="27" customFormat="1" x14ac:dyDescent="0.35">
      <c r="A58" s="28" t="s">
        <v>132</v>
      </c>
      <c r="B58" s="28" t="s">
        <v>56</v>
      </c>
      <c r="C58" s="29">
        <v>8.2206840911240309E-2</v>
      </c>
      <c r="D58" s="29">
        <v>8.8817876819681257E-2</v>
      </c>
      <c r="E58" s="29">
        <v>8.5645131383142684E-2</v>
      </c>
      <c r="F58" s="29">
        <v>0.10115531538410866</v>
      </c>
      <c r="G58" s="29">
        <v>0.10344548035302854</v>
      </c>
      <c r="H58" s="29">
        <v>0.10151889318092114</v>
      </c>
      <c r="I58" s="29">
        <v>8.5697547467275093E-2</v>
      </c>
      <c r="J58" s="29">
        <v>8.0429876276504844E-2</v>
      </c>
      <c r="K58" s="29">
        <v>7.0300145347012552E-2</v>
      </c>
      <c r="L58" s="29">
        <v>6.9715153111045161E-2</v>
      </c>
      <c r="M58" s="29">
        <v>6.7736951383619487E-2</v>
      </c>
      <c r="N58" s="29">
        <v>7.3802479711786315E-2</v>
      </c>
      <c r="O58" s="29">
        <v>7.0075036557396067E-2</v>
      </c>
      <c r="P58" s="29">
        <v>6.4172672782699752E-2</v>
      </c>
      <c r="Q58" s="29">
        <v>6.5836379759507624E-2</v>
      </c>
      <c r="R58" s="29">
        <v>6.4997666208227875E-2</v>
      </c>
      <c r="S58" s="29">
        <v>6.0696677695198424E-2</v>
      </c>
      <c r="T58" s="29">
        <v>5.974284892354708E-2</v>
      </c>
      <c r="U58" s="29">
        <v>6.017586065653481E-2</v>
      </c>
      <c r="V58" s="29">
        <v>5.8884062221923057E-2</v>
      </c>
      <c r="W58" s="29">
        <v>5.9849789877328405E-2</v>
      </c>
      <c r="X58" s="29">
        <v>5.7937391831440671E-2</v>
      </c>
      <c r="Y58" s="29">
        <v>5.4002109222740867E-2</v>
      </c>
      <c r="Z58" s="29">
        <v>5.8907547932642544E-2</v>
      </c>
      <c r="AA58" s="29">
        <v>5.8715532170526177E-2</v>
      </c>
      <c r="AB58" s="29">
        <v>5.4544184510859517E-2</v>
      </c>
      <c r="AC58" s="29">
        <v>5.2991024560068864E-2</v>
      </c>
      <c r="AD58" s="29">
        <v>5.2696907584533201E-2</v>
      </c>
      <c r="AE58" s="29">
        <v>4.6698704472504078E-2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0.17949787976243101</v>
      </c>
      <c r="D64" s="29">
        <v>0.17949787976081016</v>
      </c>
      <c r="E64" s="29">
        <v>0.12363129193223188</v>
      </c>
      <c r="F64" s="29">
        <v>9.6999996127465113E-2</v>
      </c>
      <c r="G64" s="29">
        <v>9.699999613918496E-2</v>
      </c>
      <c r="H64" s="29">
        <v>9.6999996132761002E-2</v>
      </c>
      <c r="I64" s="29">
        <v>9.7265755601668238E-2</v>
      </c>
      <c r="J64" s="29">
        <v>9.6999996183771559E-2</v>
      </c>
      <c r="K64" s="29">
        <v>9.6999996180680448E-2</v>
      </c>
      <c r="L64" s="29">
        <v>9.6999996192701748E-2</v>
      </c>
      <c r="M64" s="29">
        <v>9.726575570670612E-2</v>
      </c>
      <c r="N64" s="29">
        <v>0.12906006510189369</v>
      </c>
      <c r="O64" s="29">
        <v>0.13655530253083592</v>
      </c>
      <c r="P64" s="29">
        <v>0.21338670019006309</v>
      </c>
      <c r="Q64" s="29">
        <v>9.7265756028753952E-2</v>
      </c>
      <c r="R64" s="29">
        <v>9.6999996565633351E-2</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9.3303795662100453E-2</v>
      </c>
      <c r="D65" s="29">
        <v>9.6106307077625575E-2</v>
      </c>
      <c r="E65" s="29">
        <v>9.2507819634703198E-2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1.6155646404109446E-2</v>
      </c>
      <c r="O65" s="29">
        <v>1.1639999999999987E-2</v>
      </c>
      <c r="P65" s="29">
        <v>2.847361015981735E-2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3.5996930157214573E-3</v>
      </c>
      <c r="D66" s="29">
        <v>1.9094980497849675E-3</v>
      </c>
      <c r="E66" s="29">
        <v>7.6582159577658062E-3</v>
      </c>
      <c r="F66" s="29">
        <v>1.2143396423601165E-3</v>
      </c>
      <c r="G66" s="29">
        <v>7.3270950809135459E-4</v>
      </c>
      <c r="H66" s="29">
        <v>2.4020748356521856E-3</v>
      </c>
      <c r="I66" s="29">
        <v>9.1253521310424835E-4</v>
      </c>
      <c r="J66" s="29">
        <v>1.7870041699098382E-3</v>
      </c>
      <c r="K66" s="29">
        <v>1.2712375684256782E-4</v>
      </c>
      <c r="L66" s="29">
        <v>4.2661793386179395E-4</v>
      </c>
      <c r="M66" s="29">
        <v>5.1539450170197539E-4</v>
      </c>
      <c r="N66" s="29">
        <v>1.5246439339477986E-2</v>
      </c>
      <c r="O66" s="29">
        <v>1.1656327475765093E-2</v>
      </c>
      <c r="P66" s="29">
        <v>3.506078510846794E-2</v>
      </c>
      <c r="Q66" s="29">
        <v>1.5940936221959023E-2</v>
      </c>
      <c r="R66" s="29">
        <v>1.4526292750703076E-2</v>
      </c>
      <c r="S66" s="29">
        <v>4.9634945402871992E-2</v>
      </c>
      <c r="T66" s="29">
        <v>6.0801516457535613E-2</v>
      </c>
      <c r="U66" s="29">
        <v>9.049049727317289E-2</v>
      </c>
      <c r="V66" s="29">
        <v>9.3130022066147719E-2</v>
      </c>
      <c r="W66" s="29">
        <v>6.348127403152147E-2</v>
      </c>
      <c r="X66" s="29">
        <v>9.4304776843331717E-2</v>
      </c>
      <c r="Y66" s="29">
        <v>0.14184616881515791</v>
      </c>
      <c r="Z66" s="29">
        <v>4.1560754808274307E-2</v>
      </c>
      <c r="AA66" s="29">
        <v>3.4074153261484032E-2</v>
      </c>
      <c r="AB66" s="29">
        <v>5.5760815837020465E-2</v>
      </c>
      <c r="AC66" s="29">
        <v>6.1615001913619613E-2</v>
      </c>
      <c r="AD66" s="29">
        <v>0.12337971037536931</v>
      </c>
      <c r="AE66" s="29">
        <v>0.13191718755601461</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0.34881699587030507</v>
      </c>
      <c r="D68" s="29">
        <v>0.34380889255832531</v>
      </c>
      <c r="E68" s="29">
        <v>0.30429636028928819</v>
      </c>
      <c r="F68" s="29">
        <v>0.33643499588767894</v>
      </c>
      <c r="G68" s="29">
        <v>0.32929074902355582</v>
      </c>
      <c r="H68" s="29">
        <v>0.36093682431906854</v>
      </c>
      <c r="I68" s="29">
        <v>0.36266568121306608</v>
      </c>
      <c r="J68" s="29">
        <v>0.34142806909349899</v>
      </c>
      <c r="K68" s="29">
        <v>0.33372694711790912</v>
      </c>
      <c r="L68" s="29">
        <v>0.33888299361543722</v>
      </c>
      <c r="M68" s="29">
        <v>0.35761975179924071</v>
      </c>
      <c r="N68" s="29">
        <v>0.32560083431135856</v>
      </c>
      <c r="O68" s="29">
        <v>0.33445969614365345</v>
      </c>
      <c r="P68" s="29">
        <v>0.31970663026139051</v>
      </c>
      <c r="Q68" s="29">
        <v>0.35943129656242312</v>
      </c>
      <c r="R68" s="29">
        <v>0.36037718203478281</v>
      </c>
      <c r="S68" s="29">
        <v>0.35014442955700215</v>
      </c>
      <c r="T68" s="29">
        <v>0.35512026702765465</v>
      </c>
      <c r="U68" s="29">
        <v>0.35302002385484355</v>
      </c>
      <c r="V68" s="29">
        <v>0.36577901152173459</v>
      </c>
      <c r="W68" s="29">
        <v>0.32996232794218744</v>
      </c>
      <c r="X68" s="29">
        <v>0.31885670367963204</v>
      </c>
      <c r="Y68" s="29">
        <v>0.30602274056883716</v>
      </c>
      <c r="Z68" s="29">
        <v>0.34037778746057795</v>
      </c>
      <c r="AA68" s="29">
        <v>0.34539848114747068</v>
      </c>
      <c r="AB68" s="29">
        <v>0.34310789702186534</v>
      </c>
      <c r="AC68" s="29">
        <v>0.34108669539013792</v>
      </c>
      <c r="AD68" s="29">
        <v>0.3120862301513746</v>
      </c>
      <c r="AE68" s="29">
        <v>0.3299571009257411</v>
      </c>
    </row>
    <row r="69" spans="1:31" s="27" customFormat="1" x14ac:dyDescent="0.35">
      <c r="A69" s="28" t="s">
        <v>133</v>
      </c>
      <c r="B69" s="28" t="s">
        <v>68</v>
      </c>
      <c r="C69" s="29">
        <v>0.30629107947458362</v>
      </c>
      <c r="D69" s="29">
        <v>0.29095750201927595</v>
      </c>
      <c r="E69" s="29">
        <v>0.29295585839863914</v>
      </c>
      <c r="F69" s="29">
        <v>0.28194062243300311</v>
      </c>
      <c r="G69" s="29">
        <v>0.2750856156630746</v>
      </c>
      <c r="H69" s="29">
        <v>0.28163267029203737</v>
      </c>
      <c r="I69" s="29">
        <v>0.29034653862164556</v>
      </c>
      <c r="J69" s="29">
        <v>0.27606691083612034</v>
      </c>
      <c r="K69" s="29">
        <v>0.28770177685920872</v>
      </c>
      <c r="L69" s="29">
        <v>0.29025781714909132</v>
      </c>
      <c r="M69" s="29">
        <v>0.291508005325117</v>
      </c>
      <c r="N69" s="29">
        <v>0.2961193762257725</v>
      </c>
      <c r="O69" s="29">
        <v>0.28186040109071608</v>
      </c>
      <c r="P69" s="29">
        <v>0.27512123950813572</v>
      </c>
      <c r="Q69" s="29">
        <v>0.28206072716203429</v>
      </c>
      <c r="R69" s="29">
        <v>0.28986371187109261</v>
      </c>
      <c r="S69" s="29">
        <v>0.27605839926769943</v>
      </c>
      <c r="T69" s="29">
        <v>0.28786004935823273</v>
      </c>
      <c r="U69" s="29">
        <v>0.28674087149314381</v>
      </c>
      <c r="V69" s="29">
        <v>0.25636696621302613</v>
      </c>
      <c r="W69" s="29">
        <v>0.25538309209457577</v>
      </c>
      <c r="X69" s="29">
        <v>0.22028729734046901</v>
      </c>
      <c r="Y69" s="29">
        <v>0.21875148769158875</v>
      </c>
      <c r="Z69" s="29">
        <v>0.21118518554330065</v>
      </c>
      <c r="AA69" s="29">
        <v>0.21421012943038995</v>
      </c>
      <c r="AB69" s="29">
        <v>0.19775513345838192</v>
      </c>
      <c r="AC69" s="29">
        <v>0.19027348259576699</v>
      </c>
      <c r="AD69" s="29">
        <v>0.17452500361916726</v>
      </c>
      <c r="AE69" s="29">
        <v>0.18292405490328401</v>
      </c>
    </row>
    <row r="70" spans="1:31" s="27" customFormat="1" x14ac:dyDescent="0.35">
      <c r="A70" s="28" t="s">
        <v>133</v>
      </c>
      <c r="B70" s="28" t="s">
        <v>36</v>
      </c>
      <c r="C70" s="29">
        <v>5.592668075720731E-2</v>
      </c>
      <c r="D70" s="29">
        <v>5.6322711433300872E-2</v>
      </c>
      <c r="E70" s="29">
        <v>6.1146684018269018E-2</v>
      </c>
      <c r="F70" s="29">
        <v>6.3500426793977452E-2</v>
      </c>
      <c r="G70" s="29">
        <v>6.2211538266732654E-2</v>
      </c>
      <c r="H70" s="29">
        <v>6.1086485349667007E-2</v>
      </c>
      <c r="I70" s="29">
        <v>5.5635307162397264E-2</v>
      </c>
      <c r="J70" s="29">
        <v>5.3882182996954554E-2</v>
      </c>
      <c r="K70" s="29">
        <v>4.9111984345075119E-2</v>
      </c>
      <c r="L70" s="29">
        <v>5.5547261277338555E-2</v>
      </c>
      <c r="M70" s="29">
        <v>5.3563684565540448E-2</v>
      </c>
      <c r="N70" s="29">
        <v>5.7506505856277888E-2</v>
      </c>
      <c r="O70" s="29">
        <v>5.5707113471339199E-2</v>
      </c>
      <c r="P70" s="29">
        <v>4.9345657356009889E-2</v>
      </c>
      <c r="Q70" s="29">
        <v>5.1162872889438368E-2</v>
      </c>
      <c r="R70" s="29">
        <v>5.1061219858573821E-2</v>
      </c>
      <c r="S70" s="29">
        <v>4.9639259743308219E-2</v>
      </c>
      <c r="T70" s="29">
        <v>4.8912555508493084E-2</v>
      </c>
      <c r="U70" s="29">
        <v>5.0147645352367265E-2</v>
      </c>
      <c r="V70" s="29">
        <v>4.8668943490739996E-2</v>
      </c>
      <c r="W70" s="29">
        <v>0.12720025232684509</v>
      </c>
      <c r="X70" s="29">
        <v>0.12774650870310678</v>
      </c>
      <c r="Y70" s="29">
        <v>0.12624675419474224</v>
      </c>
      <c r="Z70" s="29">
        <v>0.12961989265090482</v>
      </c>
      <c r="AA70" s="29">
        <v>0.13041020431676686</v>
      </c>
      <c r="AB70" s="29">
        <v>0.12730786457086321</v>
      </c>
      <c r="AC70" s="29">
        <v>0.1241863579505656</v>
      </c>
      <c r="AD70" s="29">
        <v>0.12344436466646161</v>
      </c>
      <c r="AE70" s="29">
        <v>0.11800720096281024</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9.4547015867513504E-2</v>
      </c>
      <c r="D72" s="29">
        <v>9.8790050182233247E-2</v>
      </c>
      <c r="E72" s="29">
        <v>0.10134112496852994</v>
      </c>
      <c r="F72" s="29">
        <v>9.9179889444705682E-2</v>
      </c>
      <c r="G72" s="29">
        <v>9.9695539522348331E-2</v>
      </c>
      <c r="H72" s="29">
        <v>9.6195499094476528E-2</v>
      </c>
      <c r="I72" s="29">
        <v>8.4656485031676831E-2</v>
      </c>
      <c r="J72" s="29">
        <v>7.99612408868908E-2</v>
      </c>
      <c r="K72" s="29">
        <v>7.1167870410823689E-2</v>
      </c>
      <c r="L72" s="29">
        <v>6.9905806560659881E-2</v>
      </c>
      <c r="M72" s="29">
        <v>6.8382361823395424E-2</v>
      </c>
      <c r="N72" s="29">
        <v>7.1270957275623006E-2</v>
      </c>
      <c r="O72" s="29">
        <v>6.9424979200164078E-2</v>
      </c>
      <c r="P72" s="29">
        <v>6.4527117962498534E-2</v>
      </c>
      <c r="Q72" s="29">
        <v>6.6097362490559808E-2</v>
      </c>
      <c r="R72" s="29">
        <v>6.5241344250503652E-2</v>
      </c>
      <c r="S72" s="29">
        <v>6.3482733465612728E-2</v>
      </c>
      <c r="T72" s="29">
        <v>6.1866604707458007E-2</v>
      </c>
      <c r="U72" s="29">
        <v>6.1158906269538439E-2</v>
      </c>
      <c r="V72" s="29">
        <v>6.0220982598981711E-2</v>
      </c>
      <c r="W72" s="29">
        <v>5.2147413530378092E-2</v>
      </c>
      <c r="X72" s="29">
        <v>5.1793197485495622E-2</v>
      </c>
      <c r="Y72" s="29">
        <v>5.0367863940470624E-2</v>
      </c>
      <c r="Z72" s="29">
        <v>5.2108130350464688E-2</v>
      </c>
      <c r="AA72" s="29">
        <v>5.2877625997176818E-2</v>
      </c>
      <c r="AB72" s="29">
        <v>4.8138943653062545E-2</v>
      </c>
      <c r="AC72" s="29">
        <v>4.6443100552471091E-2</v>
      </c>
      <c r="AD72" s="29">
        <v>4.4871400624092353E-2</v>
      </c>
      <c r="AE72" s="29">
        <v>3.7718026496386975E-2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7.545900838601982E-10</v>
      </c>
      <c r="D78" s="29">
        <v>7.4725659685634001E-10</v>
      </c>
      <c r="E78" s="29">
        <v>7.853841763259571E-10</v>
      </c>
      <c r="F78" s="29">
        <v>7.9175085616438354E-10</v>
      </c>
      <c r="G78" s="29">
        <v>7.9469551282051292E-10</v>
      </c>
      <c r="H78" s="29">
        <v>8.196778955918457E-10</v>
      </c>
      <c r="I78" s="29">
        <v>9.0026749648752525E-10</v>
      </c>
      <c r="J78" s="29">
        <v>9.6521716938883027E-10</v>
      </c>
      <c r="K78" s="29">
        <v>9.8901519142957494E-10</v>
      </c>
      <c r="L78" s="29">
        <v>1.0143605659466105E-9</v>
      </c>
      <c r="M78" s="29">
        <v>1.0589941714963119E-9</v>
      </c>
      <c r="N78" s="29">
        <v>1.3777620631366351E-9</v>
      </c>
      <c r="O78" s="29">
        <v>1.387762063136635E-9</v>
      </c>
      <c r="P78" s="29">
        <v>1.3864462592202317E-9</v>
      </c>
      <c r="Q78" s="29">
        <v>1.372004357657183E-9</v>
      </c>
      <c r="R78" s="29">
        <v>1.3797703723217422E-9</v>
      </c>
      <c r="S78" s="29">
        <v>1.5663322137337548E-9</v>
      </c>
      <c r="T78" s="29">
        <v>1.6318850434668073E-9</v>
      </c>
      <c r="U78" s="29">
        <v>1.8660266289076221E-9</v>
      </c>
      <c r="V78" s="29">
        <v>1.8411593343870742E-9</v>
      </c>
      <c r="W78" s="29">
        <v>2.0028721022128558E-9</v>
      </c>
      <c r="X78" s="29">
        <v>2.0323071983666962E-9</v>
      </c>
      <c r="Y78" s="29">
        <v>2.0481894318580965E-9</v>
      </c>
      <c r="Z78" s="29">
        <v>1.9884736674569725E-9</v>
      </c>
      <c r="AA78" s="29">
        <v>2.0103824749736566E-9</v>
      </c>
      <c r="AB78" s="29">
        <v>2.2358002941693008E-9</v>
      </c>
      <c r="AC78" s="29">
        <v>2.2884447444678606E-9</v>
      </c>
      <c r="AD78" s="29">
        <v>3.3099536244292181E-9</v>
      </c>
      <c r="AE78" s="29">
        <v>3.2858860203723216E-9</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6.894823700682366E-10</v>
      </c>
      <c r="D80" s="29">
        <v>6.6993262274896103E-10</v>
      </c>
      <c r="E80" s="29">
        <v>7.0505920681340037E-10</v>
      </c>
      <c r="F80" s="29">
        <v>7.2032801677697212E-10</v>
      </c>
      <c r="G80" s="29">
        <v>7.3788074624185385E-10</v>
      </c>
      <c r="H80" s="29">
        <v>7.8172722666871756E-10</v>
      </c>
      <c r="I80" s="29">
        <v>8.437605497409059E-10</v>
      </c>
      <c r="J80" s="29">
        <v>9.0302050946590731E-10</v>
      </c>
      <c r="K80" s="29">
        <v>9.2985538838438192E-10</v>
      </c>
      <c r="L80" s="29">
        <v>9.5389762582730433E-10</v>
      </c>
      <c r="M80" s="29">
        <v>1.0031996947309014E-9</v>
      </c>
      <c r="N80" s="29">
        <v>1.1809496000618875E-3</v>
      </c>
      <c r="O80" s="29">
        <v>2.6193781892035423E-4</v>
      </c>
      <c r="P80" s="29">
        <v>3.8860381340759834E-4</v>
      </c>
      <c r="Q80" s="29">
        <v>8.2916163922378266E-4</v>
      </c>
      <c r="R80" s="29">
        <v>2.0334158213954523E-4</v>
      </c>
      <c r="S80" s="29">
        <v>2.1109851575488361E-3</v>
      </c>
      <c r="T80" s="29">
        <v>9.6447652593167367E-4</v>
      </c>
      <c r="U80" s="29">
        <v>1.2304069583158894E-3</v>
      </c>
      <c r="V80" s="29">
        <v>5.6678535535203121E-4</v>
      </c>
      <c r="W80" s="29">
        <v>2.1537713775125764E-3</v>
      </c>
      <c r="X80" s="29">
        <v>4.8833688985986443E-9</v>
      </c>
      <c r="Y80" s="29">
        <v>3.2873342944502834E-3</v>
      </c>
      <c r="Z80" s="29">
        <v>3.7955662507740515E-3</v>
      </c>
      <c r="AA80" s="29">
        <v>1.7003473727184694E-3</v>
      </c>
      <c r="AB80" s="29">
        <v>2.2886096016672569E-3</v>
      </c>
      <c r="AC80" s="29">
        <v>1.3602796262722407E-3</v>
      </c>
      <c r="AD80" s="29">
        <v>2.1958451528056408E-2</v>
      </c>
      <c r="AE80" s="29">
        <v>1.5542537352821208E-2</v>
      </c>
    </row>
    <row r="81" spans="1:31" s="27" customFormat="1" x14ac:dyDescent="0.35">
      <c r="A81" s="28" t="s">
        <v>134</v>
      </c>
      <c r="B81" s="28" t="s">
        <v>65</v>
      </c>
      <c r="C81" s="29">
        <v>0.37303764639846448</v>
      </c>
      <c r="D81" s="29">
        <v>0.37193994620057347</v>
      </c>
      <c r="E81" s="29">
        <v>0.37264172851038707</v>
      </c>
      <c r="F81" s="29">
        <v>0.44598524591575461</v>
      </c>
      <c r="G81" s="29">
        <v>0.44722416709229751</v>
      </c>
      <c r="H81" s="29">
        <v>0.38123769192211493</v>
      </c>
      <c r="I81" s="29">
        <v>0.42852480249891545</v>
      </c>
      <c r="J81" s="29">
        <v>0.45249066348347555</v>
      </c>
      <c r="K81" s="29">
        <v>0.41957321857586749</v>
      </c>
      <c r="L81" s="29">
        <v>0.36951470128310221</v>
      </c>
      <c r="M81" s="29">
        <v>0.37503370132513736</v>
      </c>
      <c r="N81" s="29">
        <v>0.42285018912996963</v>
      </c>
      <c r="O81" s="29">
        <v>0.43374631109643769</v>
      </c>
      <c r="P81" s="29">
        <v>0.43542410435121448</v>
      </c>
      <c r="Q81" s="29">
        <v>0.3964091968025853</v>
      </c>
      <c r="R81" s="29">
        <v>0.37377910080853505</v>
      </c>
      <c r="S81" s="29">
        <v>0.42285168492483194</v>
      </c>
      <c r="T81" s="29">
        <v>0.40179304035857982</v>
      </c>
      <c r="U81" s="29">
        <v>0.3574973982062758</v>
      </c>
      <c r="V81" s="29">
        <v>0.37335536796991942</v>
      </c>
      <c r="W81" s="29">
        <v>0.32980777008043466</v>
      </c>
      <c r="X81" s="29">
        <v>0.3731788972348008</v>
      </c>
      <c r="Y81" s="29">
        <v>0.38983538489254271</v>
      </c>
      <c r="Z81" s="29">
        <v>0.35738140626990667</v>
      </c>
      <c r="AA81" s="29">
        <v>0.38215643259764104</v>
      </c>
      <c r="AB81" s="29">
        <v>0.40745533402787898</v>
      </c>
      <c r="AC81" s="29">
        <v>0.37569281062288656</v>
      </c>
      <c r="AD81" s="29">
        <v>0.36704608592151272</v>
      </c>
      <c r="AE81" s="29">
        <v>0.35842242196337315</v>
      </c>
    </row>
    <row r="82" spans="1:31" s="27" customFormat="1" x14ac:dyDescent="0.35">
      <c r="A82" s="28" t="s">
        <v>134</v>
      </c>
      <c r="B82" s="28" t="s">
        <v>69</v>
      </c>
      <c r="C82" s="29">
        <v>0.26664338019728939</v>
      </c>
      <c r="D82" s="29">
        <v>0.32224453843419459</v>
      </c>
      <c r="E82" s="29">
        <v>0.32489411211836505</v>
      </c>
      <c r="F82" s="29">
        <v>0.34740105834091944</v>
      </c>
      <c r="G82" s="29">
        <v>0.37808904221618783</v>
      </c>
      <c r="H82" s="29">
        <v>0.39351119179962268</v>
      </c>
      <c r="I82" s="29">
        <v>0.40836232935765471</v>
      </c>
      <c r="J82" s="29">
        <v>0.39576205475518889</v>
      </c>
      <c r="K82" s="29">
        <v>0.39643715675180224</v>
      </c>
      <c r="L82" s="29">
        <v>0.38741018517504305</v>
      </c>
      <c r="M82" s="29">
        <v>0.42046202609279526</v>
      </c>
      <c r="N82" s="29">
        <v>0.39500712433220075</v>
      </c>
      <c r="O82" s="29">
        <v>0.39096112400169258</v>
      </c>
      <c r="P82" s="29">
        <v>0.4107878830420178</v>
      </c>
      <c r="Q82" s="29">
        <v>0.41476031679737729</v>
      </c>
      <c r="R82" s="29">
        <v>0.42455138808741261</v>
      </c>
      <c r="S82" s="29">
        <v>0.42692732511331122</v>
      </c>
      <c r="T82" s="29">
        <v>0.42227051295235829</v>
      </c>
      <c r="U82" s="29">
        <v>0.40906207126995803</v>
      </c>
      <c r="V82" s="29">
        <v>0.42456531199580755</v>
      </c>
      <c r="W82" s="29">
        <v>0.40135650791309507</v>
      </c>
      <c r="X82" s="29">
        <v>0.39107809956245204</v>
      </c>
      <c r="Y82" s="29">
        <v>0.41013620116117505</v>
      </c>
      <c r="Z82" s="29">
        <v>0.42573122380093759</v>
      </c>
      <c r="AA82" s="29">
        <v>0.43329547557079706</v>
      </c>
      <c r="AB82" s="29">
        <v>0.4287870823161169</v>
      </c>
      <c r="AC82" s="29">
        <v>0.42166237657248357</v>
      </c>
      <c r="AD82" s="29">
        <v>0.4034222564533857</v>
      </c>
      <c r="AE82" s="29">
        <v>0.4093202106788163</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v>0.28558336601790824</v>
      </c>
      <c r="O85" s="29">
        <v>0.27636247956637139</v>
      </c>
      <c r="P85" s="29">
        <v>0.2755229593432536</v>
      </c>
      <c r="Q85" s="29">
        <v>0.29040094728336335</v>
      </c>
      <c r="R85" s="29">
        <v>0.29590552124084685</v>
      </c>
      <c r="S85" s="29">
        <v>0.25406724039647632</v>
      </c>
      <c r="T85" s="29">
        <v>0.25661915320798068</v>
      </c>
      <c r="U85" s="29">
        <v>0.25997529629708688</v>
      </c>
      <c r="V85" s="29">
        <v>0.25837395679534153</v>
      </c>
      <c r="W85" s="29">
        <v>0.24924754522061335</v>
      </c>
      <c r="X85" s="29">
        <v>0.26750642683402692</v>
      </c>
      <c r="Y85" s="29">
        <v>0.25872549177616594</v>
      </c>
      <c r="Z85" s="29">
        <v>0.26081013883797405</v>
      </c>
      <c r="AA85" s="29">
        <v>0.262919233632325</v>
      </c>
      <c r="AB85" s="29">
        <v>0.24677588746307316</v>
      </c>
      <c r="AC85" s="29">
        <v>0.25640047043817682</v>
      </c>
      <c r="AD85" s="29">
        <v>0.26729545597856696</v>
      </c>
      <c r="AE85" s="29">
        <v>0.23412291765592738</v>
      </c>
    </row>
    <row r="86" spans="1:31" s="27" customFormat="1" x14ac:dyDescent="0.35">
      <c r="A86" s="28" t="s">
        <v>134</v>
      </c>
      <c r="B86" s="28" t="s">
        <v>56</v>
      </c>
      <c r="C86" s="29">
        <v>1.5927890082346085E-2</v>
      </c>
      <c r="D86" s="29">
        <v>3.3468706639133483E-2</v>
      </c>
      <c r="E86" s="29">
        <v>1.5591692923789384E-2</v>
      </c>
      <c r="F86" s="29">
        <v>2.0771838626572427E-2</v>
      </c>
      <c r="G86" s="29">
        <v>3.6788401737940124E-2</v>
      </c>
      <c r="H86" s="29">
        <v>4.1282539833319518E-2</v>
      </c>
      <c r="I86" s="29">
        <v>6.7663219224062293E-2</v>
      </c>
      <c r="J86" s="29">
        <v>6.1619471513095395E-2</v>
      </c>
      <c r="K86" s="29">
        <v>5.8575070939902385E-2</v>
      </c>
      <c r="L86" s="29">
        <v>6.0893515758064141E-2</v>
      </c>
      <c r="M86" s="29">
        <v>6.3403059079564894E-2</v>
      </c>
      <c r="N86" s="29">
        <v>7.086889531927161E-2</v>
      </c>
      <c r="O86" s="29">
        <v>6.7009258361815247E-2</v>
      </c>
      <c r="P86" s="29">
        <v>6.2784165441811063E-2</v>
      </c>
      <c r="Q86" s="29">
        <v>6.843055997939565E-2</v>
      </c>
      <c r="R86" s="29">
        <v>6.7326359063855243E-2</v>
      </c>
      <c r="S86" s="29">
        <v>5.9414611370561823E-2</v>
      </c>
      <c r="T86" s="29">
        <v>5.7160772173403422E-2</v>
      </c>
      <c r="U86" s="29">
        <v>5.6154993729689719E-2</v>
      </c>
      <c r="V86" s="29">
        <v>5.7792383052589651E-2</v>
      </c>
      <c r="W86" s="29">
        <v>5.7594266263394131E-2</v>
      </c>
      <c r="X86" s="29">
        <v>5.4928055624897075E-2</v>
      </c>
      <c r="Y86" s="29">
        <v>5.129850440488453E-2</v>
      </c>
      <c r="Z86" s="29">
        <v>5.3799798126406902E-2</v>
      </c>
      <c r="AA86" s="29">
        <v>5.4728147171315016E-2</v>
      </c>
      <c r="AB86" s="29">
        <v>5.0046028563965034E-2</v>
      </c>
      <c r="AC86" s="29">
        <v>4.6440452494718579E-2</v>
      </c>
      <c r="AD86" s="29">
        <v>4.9229260209175875E-2</v>
      </c>
      <c r="AE86" s="29">
        <v>4.1803782808990469E-2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0.11456130662029131</v>
      </c>
      <c r="D92" s="30">
        <v>6.836849869044187E-2</v>
      </c>
      <c r="E92" s="30">
        <v>7.1682000390821926E-2</v>
      </c>
      <c r="F92" s="30">
        <v>8.11037081200707E-2</v>
      </c>
      <c r="G92" s="30">
        <v>8.0270286481012823E-2</v>
      </c>
      <c r="H92" s="30">
        <v>7.9880999350927032E-2</v>
      </c>
      <c r="I92" s="30">
        <v>7.2975009569860944E-2</v>
      </c>
      <c r="J92" s="30">
        <v>6.9496968268300069E-2</v>
      </c>
      <c r="K92" s="30">
        <v>0.1312374041548757</v>
      </c>
      <c r="L92" s="30">
        <v>0.13787659345357789</v>
      </c>
      <c r="M92" s="30">
        <v>0.13413504650513006</v>
      </c>
      <c r="N92" s="30">
        <v>0.14200544288266689</v>
      </c>
      <c r="O92" s="30">
        <v>0.14266851715504883</v>
      </c>
      <c r="P92" s="30">
        <v>0.13910763835340376</v>
      </c>
      <c r="Q92" s="30">
        <v>0.14627789102898059</v>
      </c>
      <c r="R92" s="30">
        <v>0.14697465869197462</v>
      </c>
      <c r="S92" s="30">
        <v>0.15668594718726864</v>
      </c>
      <c r="T92" s="30">
        <v>0.1570567933414567</v>
      </c>
      <c r="U92" s="30">
        <v>0.16064657019030884</v>
      </c>
      <c r="V92" s="30">
        <v>0.16056961400252293</v>
      </c>
      <c r="W92" s="30">
        <v>0.16378084847991606</v>
      </c>
      <c r="X92" s="30">
        <v>0.17295215705063044</v>
      </c>
      <c r="Y92" s="30">
        <v>0.1719051820654609</v>
      </c>
      <c r="Z92" s="30">
        <v>0.17601294699223555</v>
      </c>
      <c r="AA92" s="30">
        <v>0.17581674015748244</v>
      </c>
      <c r="AB92" s="30">
        <v>0.16487691880076411</v>
      </c>
      <c r="AC92" s="30">
        <v>0.1663949827396215</v>
      </c>
      <c r="AD92" s="30">
        <v>0.16635682604093013</v>
      </c>
      <c r="AE92" s="30">
        <v>0.15548023788108423</v>
      </c>
    </row>
    <row r="93" spans="1:31" collapsed="1" x14ac:dyDescent="0.35">
      <c r="A93" s="28" t="s">
        <v>40</v>
      </c>
      <c r="B93" s="28" t="s">
        <v>72</v>
      </c>
      <c r="C93" s="30">
        <v>1.5271130909465446E-2</v>
      </c>
      <c r="D93" s="30">
        <v>5.0070887492704372E-2</v>
      </c>
      <c r="E93" s="30">
        <v>6.5667136418113961E-2</v>
      </c>
      <c r="F93" s="30">
        <v>0.2848625950768775</v>
      </c>
      <c r="G93" s="30">
        <v>0.24971123262720743</v>
      </c>
      <c r="H93" s="30">
        <v>0.27324908645963658</v>
      </c>
      <c r="I93" s="30">
        <v>0.26549416467548415</v>
      </c>
      <c r="J93" s="30">
        <v>0.29518637801903169</v>
      </c>
      <c r="K93" s="30">
        <v>0.26822336111610118</v>
      </c>
      <c r="L93" s="30">
        <v>0.290402982941391</v>
      </c>
      <c r="M93" s="30">
        <v>0.29904210770500084</v>
      </c>
      <c r="N93" s="30">
        <v>0.32860554100972938</v>
      </c>
      <c r="O93" s="30">
        <v>0.31615131640095218</v>
      </c>
      <c r="P93" s="30">
        <v>0.29779698940585103</v>
      </c>
      <c r="Q93" s="30">
        <v>0.33211560782738814</v>
      </c>
      <c r="R93" s="30">
        <v>0.33349748208454849</v>
      </c>
      <c r="S93" s="30">
        <v>0.31399958382537851</v>
      </c>
      <c r="T93" s="30">
        <v>0.30707568196922957</v>
      </c>
      <c r="U93" s="30">
        <v>0.32318875190613416</v>
      </c>
      <c r="V93" s="30">
        <v>0.3329375575800454</v>
      </c>
      <c r="W93" s="30">
        <v>0.32096281037051161</v>
      </c>
      <c r="X93" s="30">
        <v>0.34403061284816089</v>
      </c>
      <c r="Y93" s="30">
        <v>0.32974987164712066</v>
      </c>
      <c r="Z93" s="30">
        <v>0.3558115015502305</v>
      </c>
      <c r="AA93" s="30">
        <v>0.35575058983462976</v>
      </c>
      <c r="AB93" s="30">
        <v>0.32527215557966016</v>
      </c>
      <c r="AC93" s="30">
        <v>0.32030984191438028</v>
      </c>
      <c r="AD93" s="30">
        <v>0.33830531568899486</v>
      </c>
      <c r="AE93" s="30">
        <v>0.28945741232380434</v>
      </c>
    </row>
    <row r="94" spans="1:31" x14ac:dyDescent="0.35">
      <c r="A94" s="28" t="s">
        <v>40</v>
      </c>
      <c r="B94" s="28" t="s">
        <v>76</v>
      </c>
      <c r="C94" s="30">
        <v>9.0594725162658291E-2</v>
      </c>
      <c r="D94" s="30">
        <v>0.1023043634020309</v>
      </c>
      <c r="E94" s="30">
        <v>9.4173007532508457E-2</v>
      </c>
      <c r="F94" s="30">
        <v>0.10966581392014098</v>
      </c>
      <c r="G94" s="30">
        <v>0.11623914641114098</v>
      </c>
      <c r="H94" s="30">
        <v>0.1116269773281825</v>
      </c>
      <c r="I94" s="30">
        <v>0.10196920427147017</v>
      </c>
      <c r="J94" s="30">
        <v>9.6077606393853654E-2</v>
      </c>
      <c r="K94" s="30">
        <v>8.6741214540593942E-2</v>
      </c>
      <c r="L94" s="30">
        <v>8.5918112006224193E-2</v>
      </c>
      <c r="M94" s="30">
        <v>8.301771020366068E-2</v>
      </c>
      <c r="N94" s="30">
        <v>8.6188787573205597E-2</v>
      </c>
      <c r="O94" s="30">
        <v>8.3494077674001979E-2</v>
      </c>
      <c r="P94" s="30">
        <v>7.8428108571217195E-2</v>
      </c>
      <c r="Q94" s="30">
        <v>7.9656293134823905E-2</v>
      </c>
      <c r="R94" s="30">
        <v>7.9423556939476114E-2</v>
      </c>
      <c r="S94" s="30">
        <v>7.0677709987768428E-2</v>
      </c>
      <c r="T94" s="30">
        <v>6.9415916990631932E-2</v>
      </c>
      <c r="U94" s="30">
        <v>6.9788049045025544E-2</v>
      </c>
      <c r="V94" s="30">
        <v>6.8842800899598725E-2</v>
      </c>
      <c r="W94" s="30">
        <v>6.862203209758426E-2</v>
      </c>
      <c r="X94" s="30">
        <v>6.809019188297924E-2</v>
      </c>
      <c r="Y94" s="30">
        <v>6.5204379825735126E-2</v>
      </c>
      <c r="Z94" s="30">
        <v>6.8395113836156221E-2</v>
      </c>
      <c r="AA94" s="30">
        <v>6.6754739882681866E-2</v>
      </c>
      <c r="AB94" s="30">
        <v>6.0553826348023809E-2</v>
      </c>
      <c r="AC94" s="30">
        <v>5.9852630417863296E-2</v>
      </c>
      <c r="AD94" s="30">
        <v>5.9451089588808695E-2</v>
      </c>
      <c r="AE94" s="30">
        <v>4.9940133197766905E-2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v>0.32664801090541212</v>
      </c>
      <c r="L97" s="30">
        <v>0.3322963635083962</v>
      </c>
      <c r="M97" s="30">
        <v>0.32336996808069801</v>
      </c>
      <c r="N97" s="30">
        <v>0.33182470445256657</v>
      </c>
      <c r="O97" s="30">
        <v>0.32284666756039504</v>
      </c>
      <c r="P97" s="30">
        <v>0.31240225271825822</v>
      </c>
      <c r="Q97" s="30">
        <v>0.33015957645428223</v>
      </c>
      <c r="R97" s="30">
        <v>0.33209965463125996</v>
      </c>
      <c r="S97" s="30">
        <v>0.31628735685807918</v>
      </c>
      <c r="T97" s="30">
        <v>0.30998942094869542</v>
      </c>
      <c r="U97" s="30">
        <v>0.25097105290603272</v>
      </c>
      <c r="V97" s="30">
        <v>0.24313696658511169</v>
      </c>
      <c r="W97" s="30">
        <v>0.19013696290440218</v>
      </c>
      <c r="X97" s="30">
        <v>0.18901292300032349</v>
      </c>
      <c r="Y97" s="30">
        <v>0.18640415465941917</v>
      </c>
      <c r="Z97" s="30">
        <v>0.19428180010986398</v>
      </c>
      <c r="AA97" s="30">
        <v>0.19484361575407197</v>
      </c>
      <c r="AB97" s="30">
        <v>0.18979330987435192</v>
      </c>
      <c r="AC97" s="30">
        <v>0.18743154222174097</v>
      </c>
      <c r="AD97" s="30">
        <v>0.19068628885223826</v>
      </c>
      <c r="AE97" s="30">
        <v>0.16904519809109492</v>
      </c>
    </row>
    <row r="98" spans="1:31" x14ac:dyDescent="0.35">
      <c r="A98" s="28" t="s">
        <v>130</v>
      </c>
      <c r="B98" s="28" t="s">
        <v>72</v>
      </c>
      <c r="C98" s="30">
        <v>1.8100321944988042E-2</v>
      </c>
      <c r="D98" s="30">
        <v>6.0485640356599264E-2</v>
      </c>
      <c r="E98" s="30">
        <v>7.6808543366591014E-2</v>
      </c>
      <c r="F98" s="30">
        <v>0.35349639766675228</v>
      </c>
      <c r="G98" s="30">
        <v>0.25937201844675589</v>
      </c>
      <c r="H98" s="30">
        <v>0.2908913581925181</v>
      </c>
      <c r="I98" s="30">
        <v>0.28442596550151755</v>
      </c>
      <c r="J98" s="30">
        <v>0.31059360074632025</v>
      </c>
      <c r="K98" s="30">
        <v>0.280348440128251</v>
      </c>
      <c r="L98" s="30">
        <v>0.30293658757720576</v>
      </c>
      <c r="M98" s="30">
        <v>0.31262485876960089</v>
      </c>
      <c r="N98" s="30">
        <v>0.33878017676254879</v>
      </c>
      <c r="O98" s="30">
        <v>0.32644193367679358</v>
      </c>
      <c r="P98" s="30">
        <v>0.30783009243187481</v>
      </c>
      <c r="Q98" s="30">
        <v>0.34398032210546281</v>
      </c>
      <c r="R98" s="30">
        <v>0.34565936094202337</v>
      </c>
      <c r="S98" s="30">
        <v>0.33211627039386021</v>
      </c>
      <c r="T98" s="30">
        <v>0.32236849349191221</v>
      </c>
      <c r="U98" s="30">
        <v>0.33977064397221934</v>
      </c>
      <c r="V98" s="30">
        <v>0.35137601927476952</v>
      </c>
      <c r="W98" s="30">
        <v>0.33278601003746877</v>
      </c>
      <c r="X98" s="30">
        <v>0.36009752975996684</v>
      </c>
      <c r="Y98" s="30">
        <v>0.346044907520342</v>
      </c>
      <c r="Z98" s="30">
        <v>0.38060466781783742</v>
      </c>
      <c r="AA98" s="30">
        <v>0.38448889411727183</v>
      </c>
      <c r="AB98" s="30">
        <v>0.36645040497149023</v>
      </c>
      <c r="AC98" s="30">
        <v>0.35384461025562697</v>
      </c>
      <c r="AD98" s="30">
        <v>0.37462966489251981</v>
      </c>
      <c r="AE98" s="30">
        <v>0.36068986945094372</v>
      </c>
    </row>
    <row r="99" spans="1:31" x14ac:dyDescent="0.35">
      <c r="A99" s="28" t="s">
        <v>130</v>
      </c>
      <c r="B99" s="28" t="s">
        <v>76</v>
      </c>
      <c r="C99" s="30">
        <v>8.5433573642098748E-2</v>
      </c>
      <c r="D99" s="30">
        <v>0.10291072435713158</v>
      </c>
      <c r="E99" s="30">
        <v>8.6210227932871156E-2</v>
      </c>
      <c r="F99" s="30">
        <v>0.105476751415572</v>
      </c>
      <c r="G99" s="30">
        <v>0.11279013632449968</v>
      </c>
      <c r="H99" s="30">
        <v>0.10616376192527278</v>
      </c>
      <c r="I99" s="30">
        <v>9.988030783133757E-2</v>
      </c>
      <c r="J99" s="30">
        <v>9.3195349431240457E-2</v>
      </c>
      <c r="K99" s="30">
        <v>8.4807247009695191E-2</v>
      </c>
      <c r="L99" s="30">
        <v>8.3363393287908913E-2</v>
      </c>
      <c r="M99" s="30">
        <v>8.0080659995317438E-2</v>
      </c>
      <c r="N99" s="30">
        <v>8.0796752617009304E-2</v>
      </c>
      <c r="O99" s="30">
        <v>7.9229969565452363E-2</v>
      </c>
      <c r="P99" s="30">
        <v>7.4611511741743061E-2</v>
      </c>
      <c r="Q99" s="30">
        <v>7.5752476032275917E-2</v>
      </c>
      <c r="R99" s="30">
        <v>7.6124082253905295E-2</v>
      </c>
      <c r="S99" s="30">
        <v>7.2715531364515085E-2</v>
      </c>
      <c r="T99" s="30">
        <v>7.024381141237869E-2</v>
      </c>
      <c r="U99" s="30">
        <v>7.0941133327729486E-2</v>
      </c>
      <c r="V99" s="30">
        <v>6.8879142623098147E-2</v>
      </c>
      <c r="W99" s="30">
        <v>6.7813189150255429E-2</v>
      </c>
      <c r="X99" s="30">
        <v>6.8219812308501201E-2</v>
      </c>
      <c r="Y99" s="30">
        <v>6.6231780920660718E-2</v>
      </c>
      <c r="Z99" s="30">
        <v>6.8685492868600859E-2</v>
      </c>
      <c r="AA99" s="30">
        <v>6.8060222750361138E-2</v>
      </c>
      <c r="AB99" s="30">
        <v>6.4013446641517618E-2</v>
      </c>
      <c r="AC99" s="30">
        <v>6.2264632471841629E-2</v>
      </c>
      <c r="AD99" s="30">
        <v>6.2442618408596322E-2</v>
      </c>
      <c r="AE99" s="30">
        <v>5.6118047949797717E-2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0.16279341349553308</v>
      </c>
      <c r="E102" s="30">
        <v>0.18087952097213184</v>
      </c>
      <c r="F102" s="30">
        <v>0.22253170815696918</v>
      </c>
      <c r="G102" s="30">
        <v>0.23844043337320947</v>
      </c>
      <c r="H102" s="30">
        <v>0.23539393294078997</v>
      </c>
      <c r="I102" s="30">
        <v>0.22585831531638129</v>
      </c>
      <c r="J102" s="30">
        <v>0.22424143865591842</v>
      </c>
      <c r="K102" s="30">
        <v>0.21628227461015412</v>
      </c>
      <c r="L102" s="30">
        <v>0.21809394982111299</v>
      </c>
      <c r="M102" s="30">
        <v>0.21322118286742525</v>
      </c>
      <c r="N102" s="30">
        <v>0.20911953558822888</v>
      </c>
      <c r="O102" s="30">
        <v>0.20680390370281967</v>
      </c>
      <c r="P102" s="30">
        <v>0.20802629210371659</v>
      </c>
      <c r="Q102" s="30">
        <v>0.2075156960334042</v>
      </c>
      <c r="R102" s="30">
        <v>0.21025910022715666</v>
      </c>
      <c r="S102" s="30">
        <v>0.16365809656432695</v>
      </c>
      <c r="T102" s="30">
        <v>0.16506686091645337</v>
      </c>
      <c r="U102" s="30">
        <v>0.16620939162118173</v>
      </c>
      <c r="V102" s="30">
        <v>0.16842411050637757</v>
      </c>
      <c r="W102" s="30">
        <v>0.17147614173586151</v>
      </c>
      <c r="X102" s="30">
        <v>0.17068178707580611</v>
      </c>
      <c r="Y102" s="30">
        <v>0.17182658252460828</v>
      </c>
      <c r="Z102" s="30">
        <v>0.17244650015319679</v>
      </c>
      <c r="AA102" s="30">
        <v>0.17078409303775482</v>
      </c>
      <c r="AB102" s="30">
        <v>0.15620205635947496</v>
      </c>
      <c r="AC102" s="30">
        <v>0.16136704407408289</v>
      </c>
      <c r="AD102" s="30">
        <v>0.16005580977070885</v>
      </c>
      <c r="AE102" s="30">
        <v>0.15443865019816463</v>
      </c>
    </row>
    <row r="103" spans="1:31" x14ac:dyDescent="0.35">
      <c r="A103" s="28" t="s">
        <v>131</v>
      </c>
      <c r="B103" s="28" t="s">
        <v>72</v>
      </c>
      <c r="C103" s="30">
        <v>1.0421089134283851E-2</v>
      </c>
      <c r="D103" s="30">
        <v>3.2217025440313116E-2</v>
      </c>
      <c r="E103" s="30">
        <v>4.6567576417071571E-2</v>
      </c>
      <c r="F103" s="30">
        <v>0.16720464220699618</v>
      </c>
      <c r="G103" s="30">
        <v>0.19292946520834189</v>
      </c>
      <c r="H103" s="30">
        <v>0.1695557279898193</v>
      </c>
      <c r="I103" s="30">
        <v>0.15422153275729591</v>
      </c>
      <c r="J103" s="30">
        <v>0.20462963341101154</v>
      </c>
      <c r="K103" s="30">
        <v>0.15273895917188263</v>
      </c>
      <c r="L103" s="30">
        <v>0.17102760900440056</v>
      </c>
      <c r="M103" s="30">
        <v>0.16967421705495786</v>
      </c>
      <c r="N103" s="30">
        <v>0.23110293395663828</v>
      </c>
      <c r="O103" s="30">
        <v>0.21757971836320988</v>
      </c>
      <c r="P103" s="30">
        <v>0.2013051749664484</v>
      </c>
      <c r="Q103" s="30">
        <v>0.21851338952601693</v>
      </c>
      <c r="R103" s="30">
        <v>0.21104020914876154</v>
      </c>
      <c r="S103" s="30">
        <v>0.20901310897674119</v>
      </c>
      <c r="T103" s="30">
        <v>0.21302297676532164</v>
      </c>
      <c r="U103" s="30">
        <v>0.22717559504693108</v>
      </c>
      <c r="V103" s="30">
        <v>0.23127980888911953</v>
      </c>
      <c r="W103" s="30">
        <v>0.26029870150090484</v>
      </c>
      <c r="X103" s="30">
        <v>0.30826219957017631</v>
      </c>
      <c r="Y103" s="30">
        <v>0.29264045324660948</v>
      </c>
      <c r="Z103" s="30">
        <v>0.30582120854471539</v>
      </c>
      <c r="AA103" s="30">
        <v>0.29369244101943098</v>
      </c>
      <c r="AB103" s="30">
        <v>0.24835844787721728</v>
      </c>
      <c r="AC103" s="30">
        <v>0.25205928271014477</v>
      </c>
      <c r="AD103" s="30">
        <v>0.26365255046318065</v>
      </c>
      <c r="AE103" s="30">
        <v>0.18902160268884902</v>
      </c>
    </row>
    <row r="104" spans="1:31" x14ac:dyDescent="0.35">
      <c r="A104" s="28" t="s">
        <v>131</v>
      </c>
      <c r="B104" s="28" t="s">
        <v>76</v>
      </c>
      <c r="C104" s="30">
        <v>7.8379554845248098E-2</v>
      </c>
      <c r="D104" s="30">
        <v>8.5716232030736528E-2</v>
      </c>
      <c r="E104" s="30">
        <v>8.4998405279184744E-2</v>
      </c>
      <c r="F104" s="30">
        <v>0.10762611601926962</v>
      </c>
      <c r="G104" s="30">
        <v>0.12094054340840527</v>
      </c>
      <c r="H104" s="30">
        <v>0.11549601384330935</v>
      </c>
      <c r="I104" s="30">
        <v>0.10764748195306964</v>
      </c>
      <c r="J104" s="30">
        <v>0.10471423356244824</v>
      </c>
      <c r="K104" s="30">
        <v>9.7032848662560886E-2</v>
      </c>
      <c r="L104" s="30">
        <v>9.6914583381872643E-2</v>
      </c>
      <c r="M104" s="30">
        <v>9.1923941610526957E-2</v>
      </c>
      <c r="N104" s="30">
        <v>9.2929029507332145E-2</v>
      </c>
      <c r="O104" s="30">
        <v>9.055835261712275E-2</v>
      </c>
      <c r="P104" s="30">
        <v>8.7824890600799427E-2</v>
      </c>
      <c r="Q104" s="30">
        <v>8.694739352781225E-2</v>
      </c>
      <c r="R104" s="30">
        <v>8.7250776259538712E-2</v>
      </c>
      <c r="S104" s="30">
        <v>6.1525405613287669E-2</v>
      </c>
      <c r="T104" s="30">
        <v>6.2207296694751273E-2</v>
      </c>
      <c r="U104" s="30">
        <v>6.340515350788814E-2</v>
      </c>
      <c r="V104" s="30">
        <v>6.4145256982426416E-2</v>
      </c>
      <c r="W104" s="30">
        <v>6.8320963874114848E-2</v>
      </c>
      <c r="X104" s="30">
        <v>6.8298580763423877E-2</v>
      </c>
      <c r="Y104" s="30">
        <v>6.6958167077269551E-2</v>
      </c>
      <c r="Z104" s="30">
        <v>6.7554466847723205E-2</v>
      </c>
      <c r="AA104" s="30">
        <v>6.0643034550165328E-2</v>
      </c>
      <c r="AB104" s="30">
        <v>4.9866909918609953E-2</v>
      </c>
      <c r="AC104" s="30">
        <v>5.2612780005175649E-2</v>
      </c>
      <c r="AD104" s="30">
        <v>5.2226527497659173E-2</v>
      </c>
      <c r="AE104" s="30">
        <v>3.3793288874770178E-2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0.28382922695219909</v>
      </c>
      <c r="D107" s="30">
        <v>6.2607486395054465E-2</v>
      </c>
      <c r="E107" s="30">
        <v>6.3876266055367406E-2</v>
      </c>
      <c r="F107" s="30">
        <v>7.5002025066920677E-2</v>
      </c>
      <c r="G107" s="30">
        <v>7.3779612553894106E-2</v>
      </c>
      <c r="H107" s="30">
        <v>7.4033303497711075E-2</v>
      </c>
      <c r="I107" s="30">
        <v>6.7078484572594327E-2</v>
      </c>
      <c r="J107" s="30">
        <v>6.2969238483692513E-2</v>
      </c>
      <c r="K107" s="30">
        <v>5.426717344009465E-2</v>
      </c>
      <c r="L107" s="30">
        <v>5.5653268564587077E-2</v>
      </c>
      <c r="M107" s="30">
        <v>5.4222381514656026E-2</v>
      </c>
      <c r="N107" s="30">
        <v>5.8986709238546729E-2</v>
      </c>
      <c r="O107" s="30">
        <v>5.3727833397534244E-2</v>
      </c>
      <c r="P107" s="30">
        <v>5.0287501756871793E-2</v>
      </c>
      <c r="Q107" s="30">
        <v>5.3845132749227663E-2</v>
      </c>
      <c r="R107" s="30">
        <v>5.3799588207959118E-2</v>
      </c>
      <c r="S107" s="30">
        <v>4.9884285350808362E-2</v>
      </c>
      <c r="T107" s="30">
        <v>4.9327661839008989E-2</v>
      </c>
      <c r="U107" s="30">
        <v>5.1602661779858748E-2</v>
      </c>
      <c r="V107" s="30">
        <v>4.9828321620806588E-2</v>
      </c>
      <c r="W107" s="30">
        <v>1.9457093293205385E-2</v>
      </c>
      <c r="X107" s="30" t="s">
        <v>169</v>
      </c>
      <c r="Y107" s="30" t="s">
        <v>169</v>
      </c>
      <c r="Z107" s="30" t="s">
        <v>169</v>
      </c>
      <c r="AA107" s="30" t="s">
        <v>169</v>
      </c>
      <c r="AB107" s="30" t="s">
        <v>169</v>
      </c>
      <c r="AC107" s="30" t="s">
        <v>169</v>
      </c>
      <c r="AD107" s="30">
        <v>0.16943689614725602</v>
      </c>
      <c r="AE107" s="30">
        <v>0.16616325480980487</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t="s">
        <v>169</v>
      </c>
      <c r="U108" s="30" t="s">
        <v>169</v>
      </c>
      <c r="V108" s="30" t="s">
        <v>169</v>
      </c>
      <c r="W108" s="30" t="s">
        <v>169</v>
      </c>
      <c r="X108" s="30" t="s">
        <v>169</v>
      </c>
      <c r="Y108" s="30" t="s">
        <v>169</v>
      </c>
      <c r="Z108" s="30" t="s">
        <v>169</v>
      </c>
      <c r="AA108" s="30" t="s">
        <v>169</v>
      </c>
      <c r="AB108" s="30" t="s">
        <v>169</v>
      </c>
      <c r="AC108" s="30" t="s">
        <v>169</v>
      </c>
      <c r="AD108" s="30">
        <v>0.35610258894104879</v>
      </c>
      <c r="AE108" s="30">
        <v>0.33964110469552555</v>
      </c>
    </row>
    <row r="109" spans="1:31" x14ac:dyDescent="0.35">
      <c r="A109" s="28" t="s">
        <v>132</v>
      </c>
      <c r="B109" s="28" t="s">
        <v>76</v>
      </c>
      <c r="C109" s="30">
        <v>9.8667747949214638E-2</v>
      </c>
      <c r="D109" s="30">
        <v>0.10684893421782471</v>
      </c>
      <c r="E109" s="30">
        <v>0.10263318740589382</v>
      </c>
      <c r="F109" s="30">
        <v>0.12165341645907601</v>
      </c>
      <c r="G109" s="30">
        <v>0.12399708201008267</v>
      </c>
      <c r="H109" s="30">
        <v>0.12184654732673925</v>
      </c>
      <c r="I109" s="30">
        <v>0.1030983284124416</v>
      </c>
      <c r="J109" s="30">
        <v>9.6363631521055551E-2</v>
      </c>
      <c r="K109" s="30">
        <v>8.4376877064136671E-2</v>
      </c>
      <c r="L109" s="30">
        <v>8.3674754917281852E-2</v>
      </c>
      <c r="M109" s="30">
        <v>8.1531902220275732E-2</v>
      </c>
      <c r="N109" s="30">
        <v>8.8530685717680871E-2</v>
      </c>
      <c r="O109" s="30">
        <v>8.4063675598235285E-2</v>
      </c>
      <c r="P109" s="30">
        <v>7.6955420755800003E-2</v>
      </c>
      <c r="Q109" s="30">
        <v>7.9019296252335405E-2</v>
      </c>
      <c r="R109" s="30">
        <v>7.8012645030331007E-2</v>
      </c>
      <c r="S109" s="30">
        <v>7.2850436072320585E-2</v>
      </c>
      <c r="T109" s="30">
        <v>7.1910832190944005E-2</v>
      </c>
      <c r="U109" s="30">
        <v>7.2033947208446164E-2</v>
      </c>
      <c r="V109" s="30">
        <v>7.0878234886152996E-2</v>
      </c>
      <c r="W109" s="30">
        <v>7.1644551097167164E-2</v>
      </c>
      <c r="X109" s="30">
        <v>6.974021416072472E-2</v>
      </c>
      <c r="Y109" s="30">
        <v>6.4626472107109964E-2</v>
      </c>
      <c r="Z109" s="30">
        <v>7.0703055403416759E-2</v>
      </c>
      <c r="AA109" s="30">
        <v>7.0668455822191903E-2</v>
      </c>
      <c r="AB109" s="30">
        <v>6.5279063389302325E-2</v>
      </c>
      <c r="AC109" s="30">
        <v>6.379267768287529E-2</v>
      </c>
      <c r="AD109" s="30">
        <v>6.3066453278967233E-2</v>
      </c>
      <c r="AE109" s="30">
        <v>5.6049542697845803E-2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6.8875476637538138E-2</v>
      </c>
      <c r="D112" s="30">
        <v>6.9704017050028669E-2</v>
      </c>
      <c r="E112" s="30">
        <v>7.53199256445055E-2</v>
      </c>
      <c r="F112" s="30">
        <v>7.8477284676758949E-2</v>
      </c>
      <c r="G112" s="30">
        <v>7.6722675975282303E-2</v>
      </c>
      <c r="H112" s="30">
        <v>7.5415414230613653E-2</v>
      </c>
      <c r="I112" s="30">
        <v>6.8855370964341245E-2</v>
      </c>
      <c r="J112" s="30">
        <v>6.6351410472620567E-2</v>
      </c>
      <c r="K112" s="30">
        <v>6.0796381930116883E-2</v>
      </c>
      <c r="L112" s="30">
        <v>6.838439110830398E-2</v>
      </c>
      <c r="M112" s="30">
        <v>6.6128008896905413E-2</v>
      </c>
      <c r="N112" s="30">
        <v>7.0995681435048863E-2</v>
      </c>
      <c r="O112" s="30">
        <v>6.8774208079639923E-2</v>
      </c>
      <c r="P112" s="30">
        <v>6.0920561608204721E-2</v>
      </c>
      <c r="Q112" s="30">
        <v>6.3164033017766297E-2</v>
      </c>
      <c r="R112" s="30">
        <v>6.3038541406050225E-2</v>
      </c>
      <c r="S112" s="30">
        <v>6.1283031875231347E-2</v>
      </c>
      <c r="T112" s="30">
        <v>6.0561556092275502E-2</v>
      </c>
      <c r="U112" s="30">
        <v>6.1734957977977761E-2</v>
      </c>
      <c r="V112" s="30">
        <v>6.0260799240574862E-2</v>
      </c>
      <c r="W112" s="30">
        <v>0.15000065582682959</v>
      </c>
      <c r="X112" s="30">
        <v>0.15106829261728152</v>
      </c>
      <c r="Y112" s="30">
        <v>0.14850633097140645</v>
      </c>
      <c r="Z112" s="30">
        <v>0.15293905060820454</v>
      </c>
      <c r="AA112" s="30">
        <v>0.15422194278298554</v>
      </c>
      <c r="AB112" s="30">
        <v>0.14972634120965261</v>
      </c>
      <c r="AC112" s="30">
        <v>0.14690436046748623</v>
      </c>
      <c r="AD112" s="30">
        <v>0.14517291169484717</v>
      </c>
      <c r="AE112" s="30">
        <v>0.1391680344245734</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0.11347889746971548</v>
      </c>
      <c r="D114" s="30">
        <v>0.11882309445122488</v>
      </c>
      <c r="E114" s="30">
        <v>0.12144277616537064</v>
      </c>
      <c r="F114" s="30">
        <v>0.11913915102716523</v>
      </c>
      <c r="G114" s="30">
        <v>0.11958445575819887</v>
      </c>
      <c r="H114" s="30">
        <v>0.11545745500633312</v>
      </c>
      <c r="I114" s="30">
        <v>0.10184026021096709</v>
      </c>
      <c r="J114" s="30">
        <v>9.5788424184033008E-2</v>
      </c>
      <c r="K114" s="30">
        <v>8.5418425237167209E-2</v>
      </c>
      <c r="L114" s="30">
        <v>8.3903527986821616E-2</v>
      </c>
      <c r="M114" s="30">
        <v>8.2075080425622199E-2</v>
      </c>
      <c r="N114" s="30">
        <v>8.5585883048294883E-2</v>
      </c>
      <c r="O114" s="30">
        <v>8.3287906871078204E-2</v>
      </c>
      <c r="P114" s="30">
        <v>7.744787565177777E-2</v>
      </c>
      <c r="Q114" s="30">
        <v>7.9332538441151429E-2</v>
      </c>
      <c r="R114" s="30">
        <v>7.8305111276090675E-2</v>
      </c>
      <c r="S114" s="30">
        <v>7.6194363298309309E-2</v>
      </c>
      <c r="T114" s="30">
        <v>7.4451289394019141E-2</v>
      </c>
      <c r="U114" s="30">
        <v>7.3219078724822861E-2</v>
      </c>
      <c r="V114" s="30">
        <v>7.2472946288686654E-2</v>
      </c>
      <c r="W114" s="30">
        <v>6.2406804998946817E-2</v>
      </c>
      <c r="X114" s="30">
        <v>6.2354747959551746E-2</v>
      </c>
      <c r="Y114" s="30">
        <v>6.0272743252801499E-2</v>
      </c>
      <c r="Z114" s="30">
        <v>6.2627508093932291E-2</v>
      </c>
      <c r="AA114" s="30">
        <v>6.3567661734555345E-2</v>
      </c>
      <c r="AB114" s="30">
        <v>5.7601206506191174E-2</v>
      </c>
      <c r="AC114" s="30">
        <v>5.5921476811162267E-2</v>
      </c>
      <c r="AD114" s="30">
        <v>5.3684112351500661E-2</v>
      </c>
      <c r="AE114" s="30">
        <v>4.5270593471975151E-2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v>0.35856779142405626</v>
      </c>
      <c r="O118" s="30">
        <v>0.34431703620662557</v>
      </c>
      <c r="P118" s="30">
        <v>0.3447423203422354</v>
      </c>
      <c r="Q118" s="30">
        <v>0.36221008902254753</v>
      </c>
      <c r="R118" s="30">
        <v>0.37330654013620063</v>
      </c>
      <c r="S118" s="30">
        <v>0.31656314991525691</v>
      </c>
      <c r="T118" s="30">
        <v>0.32182933870690567</v>
      </c>
      <c r="U118" s="30">
        <v>0.32428208958664589</v>
      </c>
      <c r="V118" s="30">
        <v>0.32623495282738973</v>
      </c>
      <c r="W118" s="30">
        <v>0.31185915926207614</v>
      </c>
      <c r="X118" s="30">
        <v>0.33394990230614929</v>
      </c>
      <c r="Y118" s="30">
        <v>0.32197655093500088</v>
      </c>
      <c r="Z118" s="30">
        <v>0.32494675773269183</v>
      </c>
      <c r="AA118" s="30">
        <v>0.33207370779995965</v>
      </c>
      <c r="AB118" s="30">
        <v>0.30504517601853154</v>
      </c>
      <c r="AC118" s="30">
        <v>0.32392523186894168</v>
      </c>
      <c r="AD118" s="30">
        <v>0.33074601662929198</v>
      </c>
      <c r="AE118" s="30">
        <v>0.29265363410692946</v>
      </c>
    </row>
    <row r="119" spans="1:31" x14ac:dyDescent="0.35">
      <c r="A119" s="28" t="s">
        <v>134</v>
      </c>
      <c r="B119" s="28" t="s">
        <v>76</v>
      </c>
      <c r="C119" s="30">
        <v>1.9117252737139882E-2</v>
      </c>
      <c r="D119" s="30">
        <v>4.0387612895068058E-2</v>
      </c>
      <c r="E119" s="30">
        <v>1.8575745961871375E-2</v>
      </c>
      <c r="F119" s="30">
        <v>2.5141761554067263E-2</v>
      </c>
      <c r="G119" s="30">
        <v>4.4016260223085718E-2</v>
      </c>
      <c r="H119" s="30">
        <v>4.9542599600127336E-2</v>
      </c>
      <c r="I119" s="30">
        <v>8.1445086872941538E-2</v>
      </c>
      <c r="J119" s="30">
        <v>7.3782396325226901E-2</v>
      </c>
      <c r="K119" s="30">
        <v>7.0304009509127047E-2</v>
      </c>
      <c r="L119" s="30">
        <v>7.3086688606563921E-2</v>
      </c>
      <c r="M119" s="30">
        <v>7.6098737107022904E-2</v>
      </c>
      <c r="N119" s="30">
        <v>8.5269416171597542E-2</v>
      </c>
      <c r="O119" s="30">
        <v>8.0245366527958703E-2</v>
      </c>
      <c r="P119" s="30">
        <v>7.5557559806056759E-2</v>
      </c>
      <c r="Q119" s="30">
        <v>8.1947039175058814E-2</v>
      </c>
      <c r="R119" s="30">
        <v>8.0807632863707499E-2</v>
      </c>
      <c r="S119" s="30">
        <v>7.1311655123673379E-2</v>
      </c>
      <c r="T119" s="30">
        <v>6.8652053169088095E-2</v>
      </c>
      <c r="U119" s="30">
        <v>6.7356466414762131E-2</v>
      </c>
      <c r="V119" s="30">
        <v>6.9493480169942029E-2</v>
      </c>
      <c r="W119" s="30">
        <v>6.9005560336834193E-2</v>
      </c>
      <c r="X119" s="30">
        <v>6.5928016361485112E-2</v>
      </c>
      <c r="Y119" s="30">
        <v>6.1648708478874527E-2</v>
      </c>
      <c r="Z119" s="30">
        <v>6.449619297056465E-2</v>
      </c>
      <c r="AA119" s="30">
        <v>6.5872233051133655E-2</v>
      </c>
      <c r="AB119" s="30">
        <v>5.9888858101130621E-2</v>
      </c>
      <c r="AC119" s="30">
        <v>5.5919830066309489E-2</v>
      </c>
      <c r="AD119" s="30">
        <v>5.8913265046270542E-2</v>
      </c>
      <c r="AE119" s="30">
        <v>5.0174472448568569E-2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0.15674734877489424</v>
      </c>
      <c r="D124" s="30">
        <v>0.15901191617554919</v>
      </c>
      <c r="E124" s="30">
        <v>0.16173006889606387</v>
      </c>
      <c r="F124" s="30">
        <v>0.15673698306908312</v>
      </c>
      <c r="G124" s="30">
        <v>0.15142952644648336</v>
      </c>
      <c r="H124" s="30">
        <v>0.16371668453822577</v>
      </c>
      <c r="I124" s="30">
        <v>0.16373331445539432</v>
      </c>
      <c r="J124" s="30">
        <v>0.14845398852916078</v>
      </c>
      <c r="K124" s="30">
        <v>0.15648197427397073</v>
      </c>
      <c r="L124" s="30">
        <v>0.16283591415577539</v>
      </c>
      <c r="M124" s="30">
        <v>0.16528118615567244</v>
      </c>
      <c r="N124" s="30">
        <v>0.16648630297294789</v>
      </c>
      <c r="O124" s="30">
        <v>0.16209715340878256</v>
      </c>
      <c r="P124" s="30">
        <v>0.15619453999373381</v>
      </c>
      <c r="Q124" s="30">
        <v>0.16723296461004356</v>
      </c>
      <c r="R124" s="30">
        <v>0.16712130132384995</v>
      </c>
      <c r="S124" s="30">
        <v>0.1505098229282667</v>
      </c>
      <c r="T124" s="30">
        <v>0.15840559863045486</v>
      </c>
      <c r="U124" s="30">
        <v>0.16499321142456111</v>
      </c>
      <c r="V124" s="30">
        <v>0.16765728963893928</v>
      </c>
      <c r="W124" s="30">
        <v>0.1673399818514662</v>
      </c>
      <c r="X124" s="30">
        <v>0.1631172037845483</v>
      </c>
      <c r="Y124" s="30">
        <v>0.15803114600203899</v>
      </c>
      <c r="Z124" s="30">
        <v>0.16921572038634158</v>
      </c>
      <c r="AA124" s="30">
        <v>0.16882486263586952</v>
      </c>
      <c r="AB124" s="30">
        <v>0.1519981981800774</v>
      </c>
      <c r="AC124" s="30">
        <v>0.15958126105097881</v>
      </c>
      <c r="AD124" s="30">
        <v>0.16597863516014458</v>
      </c>
      <c r="AE124" s="30">
        <v>0.16830187428678178</v>
      </c>
    </row>
    <row r="125" spans="1:31" collapsed="1" x14ac:dyDescent="0.35">
      <c r="A125" s="28" t="s">
        <v>40</v>
      </c>
      <c r="B125" s="28" t="s">
        <v>77</v>
      </c>
      <c r="C125" s="30">
        <v>5.7392421985969722E-2</v>
      </c>
      <c r="D125" s="30">
        <v>5.706111427446281E-2</v>
      </c>
      <c r="E125" s="30">
        <v>5.6546762803729625E-2</v>
      </c>
      <c r="F125" s="30">
        <v>5.5932648747323933E-2</v>
      </c>
      <c r="G125" s="30">
        <v>5.5664117293977515E-2</v>
      </c>
      <c r="H125" s="30">
        <v>5.5540166744909546E-2</v>
      </c>
      <c r="I125" s="30">
        <v>5.5487642694804669E-2</v>
      </c>
      <c r="J125" s="30">
        <v>5.4780202259101567E-2</v>
      </c>
      <c r="K125" s="30">
        <v>5.4197162162399476E-2</v>
      </c>
      <c r="L125" s="30">
        <v>5.3500068049465478E-2</v>
      </c>
      <c r="M125" s="30">
        <v>5.3240987279848044E-2</v>
      </c>
      <c r="N125" s="30">
        <v>5.2236946376364612E-2</v>
      </c>
      <c r="O125" s="30">
        <v>5.1374515880881398E-2</v>
      </c>
      <c r="P125" s="30">
        <v>5.0586620905637765E-2</v>
      </c>
      <c r="Q125" s="30">
        <v>5.0055413790261023E-2</v>
      </c>
      <c r="R125" s="30">
        <v>4.9281283240907359E-2</v>
      </c>
      <c r="S125" s="30">
        <v>4.8615724685400839E-2</v>
      </c>
      <c r="T125" s="30">
        <v>4.8127368014526405E-2</v>
      </c>
      <c r="U125" s="30">
        <v>4.7864675843055163E-2</v>
      </c>
      <c r="V125" s="30">
        <v>4.7480555761436838E-2</v>
      </c>
      <c r="W125" s="30">
        <v>4.7244431566470985E-2</v>
      </c>
      <c r="X125" s="30">
        <v>4.6963354976517303E-2</v>
      </c>
      <c r="Y125" s="30">
        <v>4.6793709775369563E-2</v>
      </c>
      <c r="Z125" s="30">
        <v>4.6116455801004715E-2</v>
      </c>
      <c r="AA125" s="30">
        <v>4.5581104493763819E-2</v>
      </c>
      <c r="AB125" s="30">
        <v>4.4913289899151519E-2</v>
      </c>
      <c r="AC125" s="30">
        <v>4.4463456372399048E-2</v>
      </c>
      <c r="AD125" s="30">
        <v>4.3770447709468072E-2</v>
      </c>
      <c r="AE125" s="30">
        <v>4.3132881672626973E-2</v>
      </c>
    </row>
    <row r="126" spans="1:31" collapsed="1" x14ac:dyDescent="0.35">
      <c r="A126" s="28" t="s">
        <v>40</v>
      </c>
      <c r="B126" s="28" t="s">
        <v>78</v>
      </c>
      <c r="C126" s="30">
        <v>4.8763949987566314E-2</v>
      </c>
      <c r="D126" s="30">
        <v>4.8476789291718357E-2</v>
      </c>
      <c r="E126" s="30">
        <v>4.8038298437976058E-2</v>
      </c>
      <c r="F126" s="30">
        <v>4.750000957814679E-2</v>
      </c>
      <c r="G126" s="30">
        <v>4.7303325252255737E-2</v>
      </c>
      <c r="H126" s="30">
        <v>4.7192080130952378E-2</v>
      </c>
      <c r="I126" s="30">
        <v>4.714189839633643E-2</v>
      </c>
      <c r="J126" s="30">
        <v>4.6536277606327899E-2</v>
      </c>
      <c r="K126" s="30">
        <v>4.604617820582569E-2</v>
      </c>
      <c r="L126" s="30">
        <v>4.5439917894730397E-2</v>
      </c>
      <c r="M126" s="30">
        <v>4.5218923706319858E-2</v>
      </c>
      <c r="N126" s="30">
        <v>4.4373270745200977E-2</v>
      </c>
      <c r="O126" s="30">
        <v>4.3649232035796598E-2</v>
      </c>
      <c r="P126" s="30">
        <v>4.2968204975848856E-2</v>
      </c>
      <c r="Q126" s="30">
        <v>4.2519080782516684E-2</v>
      </c>
      <c r="R126" s="30">
        <v>4.1865975752758848E-2</v>
      </c>
      <c r="S126" s="30">
        <v>4.1292745094017362E-2</v>
      </c>
      <c r="T126" s="30">
        <v>4.0884326771086679E-2</v>
      </c>
      <c r="U126" s="30">
        <v>4.0661577411557848E-2</v>
      </c>
      <c r="V126" s="30">
        <v>4.0344736564672933E-2</v>
      </c>
      <c r="W126" s="30">
        <v>4.0138385140003716E-2</v>
      </c>
      <c r="X126" s="30">
        <v>3.9889284316246783E-2</v>
      </c>
      <c r="Y126" s="30">
        <v>3.975747877305659E-2</v>
      </c>
      <c r="Z126" s="30">
        <v>3.9178735694831344E-2</v>
      </c>
      <c r="AA126" s="30">
        <v>3.8732850302462866E-2</v>
      </c>
      <c r="AB126" s="30">
        <v>3.8159516888285568E-2</v>
      </c>
      <c r="AC126" s="30">
        <v>3.776485142497768E-2</v>
      </c>
      <c r="AD126" s="30">
        <v>3.7168840536592709E-2</v>
      </c>
      <c r="AE126" s="30">
        <v>3.6632807048915597E-2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0.15717316674705836</v>
      </c>
      <c r="D129" s="30">
        <v>0.16124242953437229</v>
      </c>
      <c r="E129" s="30">
        <v>0.16007535989171584</v>
      </c>
      <c r="F129" s="30">
        <v>0.15673467295727997</v>
      </c>
      <c r="G129" s="30">
        <v>0.15036185304902686</v>
      </c>
      <c r="H129" s="30">
        <v>0.16975054727044533</v>
      </c>
      <c r="I129" s="30">
        <v>0.16718962945423746</v>
      </c>
      <c r="J129" s="30">
        <v>0.14890694813998501</v>
      </c>
      <c r="K129" s="30">
        <v>0.15290395143579719</v>
      </c>
      <c r="L129" s="30">
        <v>0.16206715539543376</v>
      </c>
      <c r="M129" s="30">
        <v>0.16943257179975801</v>
      </c>
      <c r="N129" s="30">
        <v>0.1649212897842707</v>
      </c>
      <c r="O129" s="30">
        <v>0.16320620255900434</v>
      </c>
      <c r="P129" s="30">
        <v>0.15639621430509043</v>
      </c>
      <c r="Q129" s="30">
        <v>0.17197229509158807</v>
      </c>
      <c r="R129" s="30">
        <v>0.16890765634185279</v>
      </c>
      <c r="S129" s="30">
        <v>0.14987294617069474</v>
      </c>
      <c r="T129" s="30">
        <v>0.15461551727445882</v>
      </c>
      <c r="U129" s="30">
        <v>0.16399379969773659</v>
      </c>
      <c r="V129" s="30">
        <v>0.17135751468586935</v>
      </c>
      <c r="W129" s="30">
        <v>0.16519692713023365</v>
      </c>
      <c r="X129" s="30">
        <v>0.16331654414943231</v>
      </c>
      <c r="Y129" s="30">
        <v>0.15768839098871054</v>
      </c>
      <c r="Z129" s="30">
        <v>0.17331973485592506</v>
      </c>
      <c r="AA129" s="30">
        <v>0.17039791269391236</v>
      </c>
      <c r="AB129" s="30">
        <v>0.15138350234328771</v>
      </c>
      <c r="AC129" s="30">
        <v>0.15573080683894847</v>
      </c>
      <c r="AD129" s="30">
        <v>0.1647111492196108</v>
      </c>
      <c r="AE129" s="30">
        <v>0.17173461175958438</v>
      </c>
    </row>
    <row r="130" spans="1:31" x14ac:dyDescent="0.35">
      <c r="A130" s="28" t="s">
        <v>130</v>
      </c>
      <c r="B130" s="28" t="s">
        <v>77</v>
      </c>
      <c r="C130" s="30">
        <v>5.7292531542234196E-2</v>
      </c>
      <c r="D130" s="30">
        <v>5.6840384274322815E-2</v>
      </c>
      <c r="E130" s="30">
        <v>5.6569068413171761E-2</v>
      </c>
      <c r="F130" s="30">
        <v>5.6130153770459282E-2</v>
      </c>
      <c r="G130" s="30">
        <v>5.5905215464749726E-2</v>
      </c>
      <c r="H130" s="30">
        <v>5.5699203092984317E-2</v>
      </c>
      <c r="I130" s="30">
        <v>5.5495502253478539E-2</v>
      </c>
      <c r="J130" s="30">
        <v>5.4556116382431484E-2</v>
      </c>
      <c r="K130" s="30">
        <v>5.3742670576715973E-2</v>
      </c>
      <c r="L130" s="30">
        <v>5.2803748989509569E-2</v>
      </c>
      <c r="M130" s="30">
        <v>5.2339045775869578E-2</v>
      </c>
      <c r="N130" s="30">
        <v>5.1432778993655205E-2</v>
      </c>
      <c r="O130" s="30">
        <v>5.06270446672136E-2</v>
      </c>
      <c r="P130" s="30">
        <v>4.9967202102130986E-2</v>
      </c>
      <c r="Q130" s="30">
        <v>4.9572654455776431E-2</v>
      </c>
      <c r="R130" s="30">
        <v>4.8876190433950056E-2</v>
      </c>
      <c r="S130" s="30">
        <v>4.8309408899646092E-2</v>
      </c>
      <c r="T130" s="30">
        <v>4.7817426693466655E-2</v>
      </c>
      <c r="U130" s="30">
        <v>4.7632163573365874E-2</v>
      </c>
      <c r="V130" s="30">
        <v>4.7237905151122417E-2</v>
      </c>
      <c r="W130" s="30">
        <v>4.6933148700400273E-2</v>
      </c>
      <c r="X130" s="30">
        <v>4.6593950161612968E-2</v>
      </c>
      <c r="Y130" s="30">
        <v>4.6390460320423668E-2</v>
      </c>
      <c r="Z130" s="30">
        <v>4.5725278052520954E-2</v>
      </c>
      <c r="AA130" s="30">
        <v>4.5162323039744059E-2</v>
      </c>
      <c r="AB130" s="30">
        <v>4.4518176776535287E-2</v>
      </c>
      <c r="AC130" s="30">
        <v>4.400472937279172E-2</v>
      </c>
      <c r="AD130" s="30">
        <v>4.3372620285321448E-2</v>
      </c>
      <c r="AE130" s="30">
        <v>4.275010568575105E-2</v>
      </c>
    </row>
    <row r="131" spans="1:31" x14ac:dyDescent="0.35">
      <c r="A131" s="28" t="s">
        <v>130</v>
      </c>
      <c r="B131" s="28" t="s">
        <v>78</v>
      </c>
      <c r="C131" s="30">
        <v>4.8672636772106696E-2</v>
      </c>
      <c r="D131" s="30">
        <v>4.8281211061749402E-2</v>
      </c>
      <c r="E131" s="30">
        <v>4.804214636531793E-2</v>
      </c>
      <c r="F131" s="30">
        <v>4.7660993417431421E-2</v>
      </c>
      <c r="G131" s="30">
        <v>4.7505850658014916E-2</v>
      </c>
      <c r="H131" s="30">
        <v>4.7339142739714395E-2</v>
      </c>
      <c r="I131" s="30">
        <v>4.7164062962361128E-2</v>
      </c>
      <c r="J131" s="30">
        <v>4.6342478377329202E-2</v>
      </c>
      <c r="K131" s="30">
        <v>4.5652375513570549E-2</v>
      </c>
      <c r="L131" s="30">
        <v>4.4843711365267942E-2</v>
      </c>
      <c r="M131" s="30">
        <v>4.4437886035540247E-2</v>
      </c>
      <c r="N131" s="30">
        <v>4.3694977298993444E-2</v>
      </c>
      <c r="O131" s="30">
        <v>4.300653047191895E-2</v>
      </c>
      <c r="P131" s="30">
        <v>4.2444506669895861E-2</v>
      </c>
      <c r="Q131" s="30">
        <v>4.2093052388960703E-2</v>
      </c>
      <c r="R131" s="30">
        <v>4.1510876529751217E-2</v>
      </c>
      <c r="S131" s="30">
        <v>4.1023842028540036E-2</v>
      </c>
      <c r="T131" s="30">
        <v>4.0643986014207031E-2</v>
      </c>
      <c r="U131" s="30">
        <v>4.0472951602303839E-2</v>
      </c>
      <c r="V131" s="30">
        <v>4.0147687967286808E-2</v>
      </c>
      <c r="W131" s="30">
        <v>3.9886207384207763E-2</v>
      </c>
      <c r="X131" s="30">
        <v>3.9554825015241442E-2</v>
      </c>
      <c r="Y131" s="30">
        <v>3.940556925286319E-2</v>
      </c>
      <c r="Z131" s="30">
        <v>3.8851531975281364E-2</v>
      </c>
      <c r="AA131" s="30">
        <v>3.8384585123630952E-2</v>
      </c>
      <c r="AB131" s="30">
        <v>3.7826677570712036E-2</v>
      </c>
      <c r="AC131" s="30">
        <v>3.7373936660419813E-2</v>
      </c>
      <c r="AD131" s="30">
        <v>3.6819889829261737E-2</v>
      </c>
      <c r="AE131" s="30">
        <v>3.6311398228918781E-2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0.16144781705390321</v>
      </c>
      <c r="D134" s="30">
        <v>0.16971232582813203</v>
      </c>
      <c r="E134" s="30">
        <v>0.17095038983041452</v>
      </c>
      <c r="F134" s="30">
        <v>0.16375706127023451</v>
      </c>
      <c r="G134" s="30">
        <v>0.16505377304668878</v>
      </c>
      <c r="H134" s="30">
        <v>0.176746343721814</v>
      </c>
      <c r="I134" s="30">
        <v>0.17762499285521197</v>
      </c>
      <c r="J134" s="30">
        <v>0.15007283051860987</v>
      </c>
      <c r="K134" s="30">
        <v>0.16307958780160414</v>
      </c>
      <c r="L134" s="30">
        <v>0.1690420597286772</v>
      </c>
      <c r="M134" s="30">
        <v>0.17801640783338321</v>
      </c>
      <c r="N134" s="30">
        <v>0.17626196819439646</v>
      </c>
      <c r="O134" s="30">
        <v>0.16940041466218106</v>
      </c>
      <c r="P134" s="30">
        <v>0.16967199016125023</v>
      </c>
      <c r="Q134" s="30">
        <v>0.1803844230184693</v>
      </c>
      <c r="R134" s="30">
        <v>0.18066056974810896</v>
      </c>
      <c r="S134" s="30">
        <v>0.15252529490798447</v>
      </c>
      <c r="T134" s="30">
        <v>0.16635342616521506</v>
      </c>
      <c r="U134" s="30">
        <v>0.17248480400548577</v>
      </c>
      <c r="V134" s="30">
        <v>0.18127568656046125</v>
      </c>
      <c r="W134" s="30">
        <v>0.17817192005884405</v>
      </c>
      <c r="X134" s="30">
        <v>0.17136612968418935</v>
      </c>
      <c r="Y134" s="30">
        <v>0.17298416157308694</v>
      </c>
      <c r="Z134" s="30">
        <v>0.18315961808619402</v>
      </c>
      <c r="AA134" s="30">
        <v>0.18329991770199108</v>
      </c>
      <c r="AB134" s="30">
        <v>0.15431508073937331</v>
      </c>
      <c r="AC134" s="30">
        <v>0.16800503382630252</v>
      </c>
      <c r="AD134" s="30">
        <v>0.1736974252948067</v>
      </c>
      <c r="AE134" s="30">
        <v>0.18237551426399534</v>
      </c>
    </row>
    <row r="135" spans="1:31" x14ac:dyDescent="0.35">
      <c r="A135" s="28" t="s">
        <v>131</v>
      </c>
      <c r="B135" s="28" t="s">
        <v>77</v>
      </c>
      <c r="C135" s="30">
        <v>5.7090627325179798E-2</v>
      </c>
      <c r="D135" s="30">
        <v>5.6541869541808676E-2</v>
      </c>
      <c r="E135" s="30">
        <v>5.6237255275816508E-2</v>
      </c>
      <c r="F135" s="30">
        <v>5.5813627625592437E-2</v>
      </c>
      <c r="G135" s="30">
        <v>5.5641633570838053E-2</v>
      </c>
      <c r="H135" s="30">
        <v>5.5447784945224246E-2</v>
      </c>
      <c r="I135" s="30">
        <v>5.5209761117302372E-2</v>
      </c>
      <c r="J135" s="30">
        <v>5.4474622378440245E-2</v>
      </c>
      <c r="K135" s="30">
        <v>5.3811072445704128E-2</v>
      </c>
      <c r="L135" s="30">
        <v>5.3118386654166919E-2</v>
      </c>
      <c r="M135" s="30">
        <v>5.2991341449838143E-2</v>
      </c>
      <c r="N135" s="30">
        <v>5.1844647310759454E-2</v>
      </c>
      <c r="O135" s="30">
        <v>5.0978838778044155E-2</v>
      </c>
      <c r="P135" s="30">
        <v>5.0261530773804845E-2</v>
      </c>
      <c r="Q135" s="30">
        <v>4.977804763933056E-2</v>
      </c>
      <c r="R135" s="30">
        <v>4.900431187184226E-2</v>
      </c>
      <c r="S135" s="30">
        <v>4.8393855861042716E-2</v>
      </c>
      <c r="T135" s="30">
        <v>4.783862779821E-2</v>
      </c>
      <c r="U135" s="30">
        <v>4.7518521982646139E-2</v>
      </c>
      <c r="V135" s="30">
        <v>4.7356628675017255E-2</v>
      </c>
      <c r="W135" s="30">
        <v>4.7242155888651154E-2</v>
      </c>
      <c r="X135" s="30">
        <v>4.708102773781972E-2</v>
      </c>
      <c r="Y135" s="30">
        <v>4.7004699188087737E-2</v>
      </c>
      <c r="Z135" s="30">
        <v>4.6374538499850432E-2</v>
      </c>
      <c r="AA135" s="30">
        <v>4.5848361734856215E-2</v>
      </c>
      <c r="AB135" s="30">
        <v>4.5263832054819805E-2</v>
      </c>
      <c r="AC135" s="30">
        <v>4.4780571086042227E-2</v>
      </c>
      <c r="AD135" s="30">
        <v>4.4053482618081174E-2</v>
      </c>
      <c r="AE135" s="30">
        <v>4.3464379339370529E-2</v>
      </c>
    </row>
    <row r="136" spans="1:31" x14ac:dyDescent="0.35">
      <c r="A136" s="28" t="s">
        <v>131</v>
      </c>
      <c r="B136" s="28" t="s">
        <v>78</v>
      </c>
      <c r="C136" s="30">
        <v>4.8522916237513182E-2</v>
      </c>
      <c r="D136" s="30">
        <v>4.8056733295406585E-2</v>
      </c>
      <c r="E136" s="30">
        <v>4.7799021875681968E-2</v>
      </c>
      <c r="F136" s="30">
        <v>4.7395832020337904E-2</v>
      </c>
      <c r="G136" s="30">
        <v>4.7291317703399408E-2</v>
      </c>
      <c r="H136" s="30">
        <v>4.7086618582897671E-2</v>
      </c>
      <c r="I136" s="30">
        <v>4.6898851072718163E-2</v>
      </c>
      <c r="J136" s="30">
        <v>4.6294997797455745E-2</v>
      </c>
      <c r="K136" s="30">
        <v>4.5731005023133833E-2</v>
      </c>
      <c r="L136" s="30">
        <v>4.5104009285476365E-2</v>
      </c>
      <c r="M136" s="30">
        <v>4.5013633492874745E-2</v>
      </c>
      <c r="N136" s="30">
        <v>4.4062417273647278E-2</v>
      </c>
      <c r="O136" s="30">
        <v>4.3329294109288451E-2</v>
      </c>
      <c r="P136" s="30">
        <v>4.2709249097937836E-2</v>
      </c>
      <c r="Q136" s="30">
        <v>4.2306647443451834E-2</v>
      </c>
      <c r="R136" s="30">
        <v>4.1617799258504194E-2</v>
      </c>
      <c r="S136" s="30">
        <v>4.1095230076811616E-2</v>
      </c>
      <c r="T136" s="30">
        <v>4.0625674252880772E-2</v>
      </c>
      <c r="U136" s="30">
        <v>4.0371462478683298E-2</v>
      </c>
      <c r="V136" s="30">
        <v>4.0207520628424955E-2</v>
      </c>
      <c r="W136" s="30">
        <v>4.0152836193831157E-2</v>
      </c>
      <c r="X136" s="30">
        <v>3.9998059719711404E-2</v>
      </c>
      <c r="Y136" s="30">
        <v>3.9953141052047697E-2</v>
      </c>
      <c r="Z136" s="30">
        <v>3.9376291174695786E-2</v>
      </c>
      <c r="AA136" s="30">
        <v>3.8958911994029906E-2</v>
      </c>
      <c r="AB136" s="30">
        <v>3.8439304071999233E-2</v>
      </c>
      <c r="AC136" s="30">
        <v>3.8018701076644283E-2</v>
      </c>
      <c r="AD136" s="30">
        <v>3.7395848373298984E-2</v>
      </c>
      <c r="AE136" s="30">
        <v>3.692711741803386E-2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0.14574586537848044</v>
      </c>
      <c r="D139" s="30">
        <v>0.1411837314022199</v>
      </c>
      <c r="E139" s="30">
        <v>0.14942141950249577</v>
      </c>
      <c r="F139" s="30">
        <v>0.14613242178489949</v>
      </c>
      <c r="G139" s="30">
        <v>0.13825757081980353</v>
      </c>
      <c r="H139" s="30">
        <v>0.14710326138859758</v>
      </c>
      <c r="I139" s="30">
        <v>0.14768361387899431</v>
      </c>
      <c r="J139" s="30">
        <v>0.14213184017104061</v>
      </c>
      <c r="K139" s="30">
        <v>0.15010622694733622</v>
      </c>
      <c r="L139" s="30">
        <v>0.15577258435425728</v>
      </c>
      <c r="M139" s="30">
        <v>0.1494393259400654</v>
      </c>
      <c r="N139" s="30">
        <v>0.15713796126381133</v>
      </c>
      <c r="O139" s="30">
        <v>0.1527442860471746</v>
      </c>
      <c r="P139" s="30">
        <v>0.14384227875690703</v>
      </c>
      <c r="Q139" s="30">
        <v>0.1524869858970129</v>
      </c>
      <c r="R139" s="30">
        <v>0.15305804996372802</v>
      </c>
      <c r="S139" s="30">
        <v>0.14499228782312804</v>
      </c>
      <c r="T139" s="30">
        <v>0.15152434908339046</v>
      </c>
      <c r="U139" s="30">
        <v>0.15740779536289812</v>
      </c>
      <c r="V139" s="30">
        <v>0.15157171119742971</v>
      </c>
      <c r="W139" s="30">
        <v>0.15798889012559666</v>
      </c>
      <c r="X139" s="30">
        <v>0.15396690316839534</v>
      </c>
      <c r="Y139" s="30">
        <v>0.14522303940945086</v>
      </c>
      <c r="Z139" s="30">
        <v>0.15438344440523288</v>
      </c>
      <c r="AA139" s="30">
        <v>0.15437425750432143</v>
      </c>
      <c r="AB139" s="30">
        <v>0.14666900613588113</v>
      </c>
      <c r="AC139" s="30">
        <v>0.15294456426945779</v>
      </c>
      <c r="AD139" s="30">
        <v>0.15879491584512928</v>
      </c>
      <c r="AE139" s="30">
        <v>0.1521256421724228</v>
      </c>
    </row>
    <row r="140" spans="1:31" x14ac:dyDescent="0.35">
      <c r="A140" s="28" t="s">
        <v>132</v>
      </c>
      <c r="B140" s="28" t="s">
        <v>77</v>
      </c>
      <c r="C140" s="30">
        <v>5.7568961372165404E-2</v>
      </c>
      <c r="D140" s="30">
        <v>5.7175525279764113E-2</v>
      </c>
      <c r="E140" s="30">
        <v>5.677752003154117E-2</v>
      </c>
      <c r="F140" s="30">
        <v>5.6300540144781031E-2</v>
      </c>
      <c r="G140" s="30">
        <v>5.6059204901406035E-2</v>
      </c>
      <c r="H140" s="30">
        <v>5.6030024012716215E-2</v>
      </c>
      <c r="I140" s="30">
        <v>5.6260256124535495E-2</v>
      </c>
      <c r="J140" s="30">
        <v>5.5913291479274055E-2</v>
      </c>
      <c r="K140" s="30">
        <v>5.5489668682349072E-2</v>
      </c>
      <c r="L140" s="30">
        <v>5.5001576135284225E-2</v>
      </c>
      <c r="M140" s="30">
        <v>5.4799530238579676E-2</v>
      </c>
      <c r="N140" s="30">
        <v>5.3794151952532628E-2</v>
      </c>
      <c r="O140" s="30">
        <v>5.2851663557085274E-2</v>
      </c>
      <c r="P140" s="30">
        <v>5.1802859988326143E-2</v>
      </c>
      <c r="Q140" s="30">
        <v>5.1074606702909045E-2</v>
      </c>
      <c r="R140" s="30">
        <v>5.017969937461017E-2</v>
      </c>
      <c r="S140" s="30">
        <v>4.940062423027957E-2</v>
      </c>
      <c r="T140" s="30">
        <v>4.8909366414028828E-2</v>
      </c>
      <c r="U140" s="30">
        <v>4.867673179593459E-2</v>
      </c>
      <c r="V140" s="30">
        <v>4.8221756248904034E-2</v>
      </c>
      <c r="W140" s="30">
        <v>4.7998272240321813E-2</v>
      </c>
      <c r="X140" s="30">
        <v>4.7750308793159002E-2</v>
      </c>
      <c r="Y140" s="30">
        <v>4.7558921622023964E-2</v>
      </c>
      <c r="Z140" s="30">
        <v>4.6887612994835418E-2</v>
      </c>
      <c r="AA140" s="30">
        <v>4.6377638809356157E-2</v>
      </c>
      <c r="AB140" s="30">
        <v>4.5691081798022865E-2</v>
      </c>
      <c r="AC140" s="30">
        <v>4.5291209984584926E-2</v>
      </c>
      <c r="AD140" s="30">
        <v>4.4585974056318804E-2</v>
      </c>
      <c r="AE140" s="30">
        <v>4.3915598645269761E-2</v>
      </c>
    </row>
    <row r="141" spans="1:31" x14ac:dyDescent="0.35">
      <c r="A141" s="28" t="s">
        <v>132</v>
      </c>
      <c r="B141" s="28" t="s">
        <v>78</v>
      </c>
      <c r="C141" s="30">
        <v>4.8929288965874423E-2</v>
      </c>
      <c r="D141" s="30">
        <v>4.8567070854488054E-2</v>
      </c>
      <c r="E141" s="30">
        <v>4.8225591382740442E-2</v>
      </c>
      <c r="F141" s="30">
        <v>4.7832323766420527E-2</v>
      </c>
      <c r="G141" s="30">
        <v>4.7636486279524208E-2</v>
      </c>
      <c r="H141" s="30">
        <v>4.7618757093665053E-2</v>
      </c>
      <c r="I141" s="30">
        <v>4.7775873236321528E-2</v>
      </c>
      <c r="J141" s="30">
        <v>4.7497857001207219E-2</v>
      </c>
      <c r="K141" s="30">
        <v>4.7142928324076933E-2</v>
      </c>
      <c r="L141" s="30">
        <v>4.6721062350479618E-2</v>
      </c>
      <c r="M141" s="30">
        <v>4.6562499739303972E-2</v>
      </c>
      <c r="N141" s="30">
        <v>4.5674302405808484E-2</v>
      </c>
      <c r="O141" s="30">
        <v>4.4901671870759476E-2</v>
      </c>
      <c r="P141" s="30">
        <v>4.3991712265846861E-2</v>
      </c>
      <c r="Q141" s="30">
        <v>4.3385207638512578E-2</v>
      </c>
      <c r="R141" s="30">
        <v>4.2642171795939661E-2</v>
      </c>
      <c r="S141" s="30">
        <v>4.1966800998915768E-2</v>
      </c>
      <c r="T141" s="30">
        <v>4.1536525824107134E-2</v>
      </c>
      <c r="U141" s="30">
        <v>4.1339838296683432E-2</v>
      </c>
      <c r="V141" s="30">
        <v>4.0987775309593778E-2</v>
      </c>
      <c r="W141" s="30">
        <v>4.0755789025345525E-2</v>
      </c>
      <c r="X141" s="30">
        <v>4.0575565482803534E-2</v>
      </c>
      <c r="Y141" s="30">
        <v>4.0413007474151857E-2</v>
      </c>
      <c r="Z141" s="30">
        <v>3.9842243832629666E-2</v>
      </c>
      <c r="AA141" s="30">
        <v>3.941519648749349E-2</v>
      </c>
      <c r="AB141" s="30">
        <v>3.8828703675895755E-2</v>
      </c>
      <c r="AC141" s="30">
        <v>3.8479769140071916E-2</v>
      </c>
      <c r="AD141" s="30">
        <v>3.7871618305010846E-2</v>
      </c>
      <c r="AE141" s="30">
        <v>3.7285329286004275E-2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0.1686072594756825</v>
      </c>
      <c r="D144" s="30">
        <v>0.1701597119997868</v>
      </c>
      <c r="E144" s="30">
        <v>0.17571583165677701</v>
      </c>
      <c r="F144" s="30">
        <v>0.16912694200365008</v>
      </c>
      <c r="G144" s="30">
        <v>0.16011699046622385</v>
      </c>
      <c r="H144" s="30">
        <v>0.16671420425398706</v>
      </c>
      <c r="I144" s="30">
        <v>0.17197151612312558</v>
      </c>
      <c r="J144" s="30">
        <v>0.1638197550182551</v>
      </c>
      <c r="K144" s="30">
        <v>0.17229151719028193</v>
      </c>
      <c r="L144" s="30">
        <v>0.17457629912308975</v>
      </c>
      <c r="M144" s="30">
        <v>0.17453474238899849</v>
      </c>
      <c r="N144" s="30">
        <v>0.1789884310057179</v>
      </c>
      <c r="O144" s="30">
        <v>0.17245138043002745</v>
      </c>
      <c r="P144" s="30">
        <v>0.16296339051452005</v>
      </c>
      <c r="Q144" s="30">
        <v>0.16930792430420719</v>
      </c>
      <c r="R144" s="30">
        <v>0.17463579813426347</v>
      </c>
      <c r="S144" s="30">
        <v>0.16668791194620722</v>
      </c>
      <c r="T144" s="30">
        <v>0.17465775025737545</v>
      </c>
      <c r="U144" s="30">
        <v>0.17699971743732279</v>
      </c>
      <c r="V144" s="30">
        <v>0.17683297662869349</v>
      </c>
      <c r="W144" s="30">
        <v>0.18032918599322881</v>
      </c>
      <c r="X144" s="30">
        <v>0.17412664782123022</v>
      </c>
      <c r="Y144" s="30">
        <v>0.16524558517960686</v>
      </c>
      <c r="Z144" s="30">
        <v>0.17163798758914914</v>
      </c>
      <c r="AA144" s="30">
        <v>0.1770670935885118</v>
      </c>
      <c r="AB144" s="30">
        <v>0.16825659964008291</v>
      </c>
      <c r="AC144" s="30">
        <v>0.17606224826988559</v>
      </c>
      <c r="AD144" s="30">
        <v>0.17818745610387243</v>
      </c>
      <c r="AE144" s="30">
        <v>0.17801975019674479</v>
      </c>
    </row>
    <row r="145" spans="1:31" x14ac:dyDescent="0.35">
      <c r="A145" s="28" t="s">
        <v>133</v>
      </c>
      <c r="B145" s="28" t="s">
        <v>77</v>
      </c>
      <c r="C145" s="30">
        <v>5.7770801125021143E-2</v>
      </c>
      <c r="D145" s="30">
        <v>5.7921880915029457E-2</v>
      </c>
      <c r="E145" s="30">
        <v>5.6626237884361101E-2</v>
      </c>
      <c r="F145" s="30">
        <v>5.5147222562593724E-2</v>
      </c>
      <c r="G145" s="30">
        <v>5.4523348763786707E-2</v>
      </c>
      <c r="H145" s="30">
        <v>5.4514805605444985E-2</v>
      </c>
      <c r="I145" s="30">
        <v>5.4507352466063363E-2</v>
      </c>
      <c r="J145" s="30">
        <v>5.3614394883687938E-2</v>
      </c>
      <c r="K145" s="30">
        <v>5.336565614213179E-2</v>
      </c>
      <c r="L145" s="30">
        <v>5.2838736720607224E-2</v>
      </c>
      <c r="M145" s="30">
        <v>5.2701535388609839E-2</v>
      </c>
      <c r="N145" s="30">
        <v>5.1565201758841758E-2</v>
      </c>
      <c r="O145" s="30">
        <v>5.0646120903358988E-2</v>
      </c>
      <c r="P145" s="30">
        <v>4.9979715682514456E-2</v>
      </c>
      <c r="Q145" s="30">
        <v>4.9420887551377059E-2</v>
      </c>
      <c r="R145" s="30">
        <v>4.870680636083824E-2</v>
      </c>
      <c r="S145" s="30">
        <v>4.7854794160287116E-2</v>
      </c>
      <c r="T145" s="30">
        <v>4.7508214199050831E-2</v>
      </c>
      <c r="U145" s="30">
        <v>4.7021139834143591E-2</v>
      </c>
      <c r="V145" s="30">
        <v>4.641329944859364E-2</v>
      </c>
      <c r="W145" s="30">
        <v>4.6106955274780155E-2</v>
      </c>
      <c r="X145" s="30">
        <v>4.5636433438681172E-2</v>
      </c>
      <c r="Y145" s="30">
        <v>4.5434047961370454E-2</v>
      </c>
      <c r="Z145" s="30">
        <v>4.4606892260373787E-2</v>
      </c>
      <c r="AA145" s="30">
        <v>4.4058021658786188E-2</v>
      </c>
      <c r="AB145" s="30">
        <v>4.3157688436415043E-2</v>
      </c>
      <c r="AC145" s="30">
        <v>4.2846381928707933E-2</v>
      </c>
      <c r="AD145" s="30">
        <v>4.2052422891018001E-2</v>
      </c>
      <c r="AE145" s="30">
        <v>4.1343777342713765E-2</v>
      </c>
    </row>
    <row r="146" spans="1:31" x14ac:dyDescent="0.35">
      <c r="A146" s="28" t="s">
        <v>133</v>
      </c>
      <c r="B146" s="28" t="s">
        <v>78</v>
      </c>
      <c r="C146" s="30">
        <v>4.9067668279334564E-2</v>
      </c>
      <c r="D146" s="30">
        <v>4.9212439246619055E-2</v>
      </c>
      <c r="E146" s="30">
        <v>4.8123658873272697E-2</v>
      </c>
      <c r="F146" s="30">
        <v>4.682339484097639E-2</v>
      </c>
      <c r="G146" s="30">
        <v>4.6334644355402008E-2</v>
      </c>
      <c r="H146" s="30">
        <v>4.630896422756612E-2</v>
      </c>
      <c r="I146" s="30">
        <v>4.631710995255283E-2</v>
      </c>
      <c r="J146" s="30">
        <v>4.5530456985085802E-2</v>
      </c>
      <c r="K146" s="30">
        <v>4.5346201884072949E-2</v>
      </c>
      <c r="L146" s="30">
        <v>4.4897077981109847E-2</v>
      </c>
      <c r="M146" s="30">
        <v>4.4746495488611114E-2</v>
      </c>
      <c r="N146" s="30">
        <v>4.3808456435821375E-2</v>
      </c>
      <c r="O146" s="30">
        <v>4.3030603771469389E-2</v>
      </c>
      <c r="P146" s="30">
        <v>4.243525929373923E-2</v>
      </c>
      <c r="Q146" s="30">
        <v>4.1983339977040006E-2</v>
      </c>
      <c r="R146" s="30">
        <v>4.140023792366998E-2</v>
      </c>
      <c r="S146" s="30">
        <v>4.0673226493816272E-2</v>
      </c>
      <c r="T146" s="30">
        <v>4.0348009359434611E-2</v>
      </c>
      <c r="U146" s="30">
        <v>3.9939033612860074E-2</v>
      </c>
      <c r="V146" s="30">
        <v>3.9442883352339968E-2</v>
      </c>
      <c r="W146" s="30">
        <v>3.9168301717166537E-2</v>
      </c>
      <c r="X146" s="30">
        <v>3.8757114410303814E-2</v>
      </c>
      <c r="Y146" s="30">
        <v>3.8583766541067724E-2</v>
      </c>
      <c r="Z146" s="30">
        <v>3.7901893248595914E-2</v>
      </c>
      <c r="AA146" s="30">
        <v>3.7398477924930493E-2</v>
      </c>
      <c r="AB146" s="30">
        <v>3.6675313483774827E-2</v>
      </c>
      <c r="AC146" s="30">
        <v>3.6386118962316062E-2</v>
      </c>
      <c r="AD146" s="30">
        <v>3.5743639702430573E-2</v>
      </c>
      <c r="AE146" s="30">
        <v>3.5104710611589256E-2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0.13723402598700929</v>
      </c>
      <c r="D149" s="30">
        <v>0.13383458324761088</v>
      </c>
      <c r="E149" s="30">
        <v>0.13988493966325183</v>
      </c>
      <c r="F149" s="30">
        <v>0.13898391960263026</v>
      </c>
      <c r="G149" s="30">
        <v>0.13001207039008619</v>
      </c>
      <c r="H149" s="30">
        <v>0.14173380113537776</v>
      </c>
      <c r="I149" s="30">
        <v>0.14306971380878675</v>
      </c>
      <c r="J149" s="30">
        <v>0.13846101777093678</v>
      </c>
      <c r="K149" s="30">
        <v>0.13916841881484929</v>
      </c>
      <c r="L149" s="30">
        <v>0.14155967678794815</v>
      </c>
      <c r="M149" s="30">
        <v>0.13995321009954798</v>
      </c>
      <c r="N149" s="30">
        <v>0.14330576125650191</v>
      </c>
      <c r="O149" s="30">
        <v>0.14287850166458441</v>
      </c>
      <c r="P149" s="30">
        <v>0.13483759855261188</v>
      </c>
      <c r="Q149" s="30">
        <v>0.14321939270415632</v>
      </c>
      <c r="R149" s="30">
        <v>0.14317250502459353</v>
      </c>
      <c r="S149" s="30">
        <v>0.13806521396778268</v>
      </c>
      <c r="T149" s="30">
        <v>0.13915522091046226</v>
      </c>
      <c r="U149" s="30">
        <v>0.14203807096273827</v>
      </c>
      <c r="V149" s="30">
        <v>0.14062921676238124</v>
      </c>
      <c r="W149" s="30">
        <v>0.14353569764609239</v>
      </c>
      <c r="X149" s="30">
        <v>0.14320101593169435</v>
      </c>
      <c r="Y149" s="30">
        <v>0.13611919069016692</v>
      </c>
      <c r="Z149" s="30">
        <v>0.14452828142501098</v>
      </c>
      <c r="AA149" s="30">
        <v>0.14455000108447166</v>
      </c>
      <c r="AB149" s="30">
        <v>0.13964492465047015</v>
      </c>
      <c r="AC149" s="30">
        <v>0.14040977296817697</v>
      </c>
      <c r="AD149" s="30">
        <v>0.1432457638339561</v>
      </c>
      <c r="AE149" s="30">
        <v>0.14141529702232153</v>
      </c>
    </row>
    <row r="150" spans="1:31" x14ac:dyDescent="0.35">
      <c r="A150" s="28" t="s">
        <v>134</v>
      </c>
      <c r="B150" s="28" t="s">
        <v>77</v>
      </c>
      <c r="C150" s="30">
        <v>5.6682903635188353E-2</v>
      </c>
      <c r="D150" s="30">
        <v>5.5973024496912542E-2</v>
      </c>
      <c r="E150" s="30">
        <v>5.5862090605042304E-2</v>
      </c>
      <c r="F150" s="30">
        <v>5.5349099365696784E-2</v>
      </c>
      <c r="G150" s="30">
        <v>5.5033060790549523E-2</v>
      </c>
      <c r="H150" s="30">
        <v>5.4967211888899942E-2</v>
      </c>
      <c r="I150" s="30">
        <v>5.5190557039072843E-2</v>
      </c>
      <c r="J150" s="30">
        <v>5.4534622375914277E-2</v>
      </c>
      <c r="K150" s="30">
        <v>5.3599981066440879E-2</v>
      </c>
      <c r="L150" s="30">
        <v>5.2551023194987015E-2</v>
      </c>
      <c r="M150" s="30">
        <v>5.2231790773158218E-2</v>
      </c>
      <c r="N150" s="30">
        <v>5.1122304997527894E-2</v>
      </c>
      <c r="O150" s="30">
        <v>5.0360164022923232E-2</v>
      </c>
      <c r="P150" s="30">
        <v>4.9559929366270586E-2</v>
      </c>
      <c r="Q150" s="30">
        <v>4.9061792071624546E-2</v>
      </c>
      <c r="R150" s="30">
        <v>4.8346053088163088E-2</v>
      </c>
      <c r="S150" s="30">
        <v>4.7993191481648177E-2</v>
      </c>
      <c r="T150" s="30">
        <v>4.753068693230806E-2</v>
      </c>
      <c r="U150" s="30">
        <v>4.7187326250069994E-2</v>
      </c>
      <c r="V150" s="30">
        <v>4.6716774513840466E-2</v>
      </c>
      <c r="W150" s="30">
        <v>4.6380468950292346E-2</v>
      </c>
      <c r="X150" s="30">
        <v>4.6070520703195887E-2</v>
      </c>
      <c r="Y150" s="30">
        <v>4.5841872244310418E-2</v>
      </c>
      <c r="Z150" s="30">
        <v>4.5012300333385671E-2</v>
      </c>
      <c r="AA150" s="30">
        <v>4.4432015958460754E-2</v>
      </c>
      <c r="AB150" s="30">
        <v>4.3764819710778599E-2</v>
      </c>
      <c r="AC150" s="30">
        <v>4.3236810270536212E-2</v>
      </c>
      <c r="AD150" s="30">
        <v>4.2486065468269038E-2</v>
      </c>
      <c r="AE150" s="30">
        <v>4.1830582970594186E-2</v>
      </c>
    </row>
    <row r="151" spans="1:31" x14ac:dyDescent="0.35">
      <c r="A151" s="28" t="s">
        <v>134</v>
      </c>
      <c r="B151" s="28" t="s">
        <v>78</v>
      </c>
      <c r="C151" s="30">
        <v>4.8155969193389797E-2</v>
      </c>
      <c r="D151" s="30">
        <v>4.7546321349231271E-2</v>
      </c>
      <c r="E151" s="30">
        <v>4.7463807608662006E-2</v>
      </c>
      <c r="F151" s="30">
        <v>4.7013782580439124E-2</v>
      </c>
      <c r="G151" s="30">
        <v>4.6770177172414815E-2</v>
      </c>
      <c r="H151" s="30">
        <v>4.6691175515287758E-2</v>
      </c>
      <c r="I151" s="30">
        <v>4.6882825255425108E-2</v>
      </c>
      <c r="J151" s="30">
        <v>4.6335297135187324E-2</v>
      </c>
      <c r="K151" s="30">
        <v>4.5540694686973297E-2</v>
      </c>
      <c r="L151" s="30">
        <v>4.4636013793712521E-2</v>
      </c>
      <c r="M151" s="30">
        <v>4.4355686172988448E-2</v>
      </c>
      <c r="N151" s="30">
        <v>4.341376397177775E-2</v>
      </c>
      <c r="O151" s="30">
        <v>4.2793193776799111E-2</v>
      </c>
      <c r="P151" s="30">
        <v>4.2114241183548229E-2</v>
      </c>
      <c r="Q151" s="30">
        <v>4.1683504754025665E-2</v>
      </c>
      <c r="R151" s="30">
        <v>4.10768311996597E-2</v>
      </c>
      <c r="S151" s="30">
        <v>4.0757744043587354E-2</v>
      </c>
      <c r="T151" s="30">
        <v>4.0372056580431991E-2</v>
      </c>
      <c r="U151" s="30">
        <v>4.0101112154269758E-2</v>
      </c>
      <c r="V151" s="30">
        <v>3.9659850279195677E-2</v>
      </c>
      <c r="W151" s="30">
        <v>3.9398523378210655E-2</v>
      </c>
      <c r="X151" s="30">
        <v>3.9127384906207138E-2</v>
      </c>
      <c r="Y151" s="30">
        <v>3.8930567106521249E-2</v>
      </c>
      <c r="Z151" s="30">
        <v>3.8235927048602597E-2</v>
      </c>
      <c r="AA151" s="30">
        <v>3.7745278445220347E-2</v>
      </c>
      <c r="AB151" s="30">
        <v>3.717006822405837E-2</v>
      </c>
      <c r="AC151" s="30">
        <v>3.6751479475937134E-2</v>
      </c>
      <c r="AD151" s="30">
        <v>3.6092621924997959E-2</v>
      </c>
      <c r="AE151" s="30">
        <v>3.5554482964138462E-2</v>
      </c>
    </row>
  </sheetData>
  <sheetProtection algorithmName="SHA-512" hashValue="Bq3N6VWrOaKgrttANFfguCICLIEGdmPcTnO2rDuNPufHTr+y2bVamZKEBF3C8+oEkbit2i2Bga+qdcV4yQFJOQ==" saltValue="XQ+L/PPj5pq+PWuP/eHmhA=="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50737-2F0B-4468-A6FF-B3D0089A9B8F}">
  <sheetPr codeName="Sheet95">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87334.099289999998</v>
      </c>
      <c r="D6" s="24">
        <v>76320.52459999999</v>
      </c>
      <c r="E6" s="24">
        <v>76457.139249999993</v>
      </c>
      <c r="F6" s="24">
        <v>79595.247869112936</v>
      </c>
      <c r="G6" s="24">
        <v>73031.266147661343</v>
      </c>
      <c r="H6" s="24">
        <v>67656.996029629721</v>
      </c>
      <c r="I6" s="24">
        <v>61122.37768196049</v>
      </c>
      <c r="J6" s="24">
        <v>63726.4207261665</v>
      </c>
      <c r="K6" s="24">
        <v>50522.418860515201</v>
      </c>
      <c r="L6" s="24">
        <v>48791.975331599962</v>
      </c>
      <c r="M6" s="24">
        <v>46937.868057987667</v>
      </c>
      <c r="N6" s="24">
        <v>40760.879849023673</v>
      </c>
      <c r="O6" s="24">
        <v>45463.551979436845</v>
      </c>
      <c r="P6" s="24">
        <v>42202.540286477699</v>
      </c>
      <c r="Q6" s="24">
        <v>38691.221900000004</v>
      </c>
      <c r="R6" s="24">
        <v>37756.708100000003</v>
      </c>
      <c r="S6" s="24">
        <v>32475.714799999994</v>
      </c>
      <c r="T6" s="24">
        <v>32895.252</v>
      </c>
      <c r="U6" s="24">
        <v>30770.334999999995</v>
      </c>
      <c r="V6" s="24">
        <v>28843.482900000003</v>
      </c>
      <c r="W6" s="24">
        <v>27510.535200000006</v>
      </c>
      <c r="X6" s="24">
        <v>18622.486599999978</v>
      </c>
      <c r="Y6" s="24">
        <v>15090.707700000003</v>
      </c>
      <c r="Z6" s="24">
        <v>12714.395200000001</v>
      </c>
      <c r="AA6" s="24">
        <v>10608.715099999999</v>
      </c>
      <c r="AB6" s="24">
        <v>8793.4691999999995</v>
      </c>
      <c r="AC6" s="24">
        <v>8368.1952000000001</v>
      </c>
      <c r="AD6" s="24">
        <v>8168.6028999999999</v>
      </c>
      <c r="AE6" s="24">
        <v>7313.8706000000002</v>
      </c>
    </row>
    <row r="7" spans="1:35" x14ac:dyDescent="0.35">
      <c r="A7" s="28" t="s">
        <v>40</v>
      </c>
      <c r="B7" s="28" t="s">
        <v>71</v>
      </c>
      <c r="C7" s="24">
        <v>29667.973899999997</v>
      </c>
      <c r="D7" s="24">
        <v>28086.208099999996</v>
      </c>
      <c r="E7" s="24">
        <v>28535.630400000002</v>
      </c>
      <c r="F7" s="24">
        <v>21070.77514423271</v>
      </c>
      <c r="G7" s="24">
        <v>22421.8495143373</v>
      </c>
      <c r="H7" s="24">
        <v>21627.800751808991</v>
      </c>
      <c r="I7" s="24">
        <v>20557.854456386325</v>
      </c>
      <c r="J7" s="24">
        <v>20601.487354264576</v>
      </c>
      <c r="K7" s="24">
        <v>20158.07607814603</v>
      </c>
      <c r="L7" s="24">
        <v>21325.397443511647</v>
      </c>
      <c r="M7" s="24">
        <v>21084.986421898997</v>
      </c>
      <c r="N7" s="24">
        <v>20656.614799999999</v>
      </c>
      <c r="O7" s="24">
        <v>21347.812199999997</v>
      </c>
      <c r="P7" s="24">
        <v>20623.968199999985</v>
      </c>
      <c r="Q7" s="24">
        <v>21740.177900000002</v>
      </c>
      <c r="R7" s="24">
        <v>20594.940999999999</v>
      </c>
      <c r="S7" s="24">
        <v>19476.360499999992</v>
      </c>
      <c r="T7" s="24">
        <v>20059.246699999989</v>
      </c>
      <c r="U7" s="24">
        <v>17065.958500000001</v>
      </c>
      <c r="V7" s="24">
        <v>17153.564900000001</v>
      </c>
      <c r="W7" s="24">
        <v>19531.9683</v>
      </c>
      <c r="X7" s="24">
        <v>19757.958999999992</v>
      </c>
      <c r="Y7" s="24">
        <v>18288.692899999991</v>
      </c>
      <c r="Z7" s="24">
        <v>17727.584699999989</v>
      </c>
      <c r="AA7" s="24">
        <v>18074.900399999999</v>
      </c>
      <c r="AB7" s="24">
        <v>18537.126199999999</v>
      </c>
      <c r="AC7" s="24">
        <v>12137.4161</v>
      </c>
      <c r="AD7" s="24">
        <v>0</v>
      </c>
      <c r="AE7" s="24">
        <v>0</v>
      </c>
    </row>
    <row r="8" spans="1:35" x14ac:dyDescent="0.35">
      <c r="A8" s="28" t="s">
        <v>40</v>
      </c>
      <c r="B8" s="28" t="s">
        <v>20</v>
      </c>
      <c r="C8" s="24">
        <v>2252.5065451945939</v>
      </c>
      <c r="D8" s="24">
        <v>2252.5065452724998</v>
      </c>
      <c r="E8" s="24">
        <v>1906.5408599119125</v>
      </c>
      <c r="F8" s="24">
        <v>1949.0585238994031</v>
      </c>
      <c r="G8" s="24">
        <v>1917.677672655132</v>
      </c>
      <c r="H8" s="24">
        <v>1866.4794316187752</v>
      </c>
      <c r="I8" s="24">
        <v>1883.4185582189778</v>
      </c>
      <c r="J8" s="24">
        <v>2244.9369589427151</v>
      </c>
      <c r="K8" s="24">
        <v>1819.2658008819772</v>
      </c>
      <c r="L8" s="24">
        <v>1900.8344171081565</v>
      </c>
      <c r="M8" s="24">
        <v>2159.0528132121408</v>
      </c>
      <c r="N8" s="24">
        <v>3982.0092219200769</v>
      </c>
      <c r="O8" s="24">
        <v>4649.5397413912879</v>
      </c>
      <c r="P8" s="24">
        <v>5210.685239081974</v>
      </c>
      <c r="Q8" s="24">
        <v>3381.7440139275227</v>
      </c>
      <c r="R8" s="24">
        <v>3071.3770471256671</v>
      </c>
      <c r="S8" s="24">
        <v>4595.5489988035179</v>
      </c>
      <c r="T8" s="24">
        <v>4847.071701704077</v>
      </c>
      <c r="U8" s="24">
        <v>3963.4464278956675</v>
      </c>
      <c r="V8" s="24">
        <v>4045.9414144656616</v>
      </c>
      <c r="W8" s="24">
        <v>4050.7671490282009</v>
      </c>
      <c r="X8" s="24">
        <v>4790.9701168593929</v>
      </c>
      <c r="Y8" s="24">
        <v>3015.5321671887168</v>
      </c>
      <c r="Z8" s="24">
        <v>2886.0485644554287</v>
      </c>
      <c r="AA8" s="24">
        <v>1352.7211852786572</v>
      </c>
      <c r="AB8" s="24">
        <v>960.52348937911552</v>
      </c>
      <c r="AC8" s="24">
        <v>963.15515008502746</v>
      </c>
      <c r="AD8" s="24">
        <v>960.52351765619449</v>
      </c>
      <c r="AE8" s="24">
        <v>960.52351557173915</v>
      </c>
    </row>
    <row r="9" spans="1:35" x14ac:dyDescent="0.35">
      <c r="A9" s="28" t="s">
        <v>40</v>
      </c>
      <c r="B9" s="28" t="s">
        <v>32</v>
      </c>
      <c r="C9" s="24">
        <v>698.71412129999999</v>
      </c>
      <c r="D9" s="24">
        <v>713.55834040000002</v>
      </c>
      <c r="E9" s="24">
        <v>731.55153100000007</v>
      </c>
      <c r="F9" s="24">
        <v>175.42427599999971</v>
      </c>
      <c r="G9" s="24">
        <v>161.8603142999998</v>
      </c>
      <c r="H9" s="24">
        <v>172.45907699999981</v>
      </c>
      <c r="I9" s="24">
        <v>164.928451</v>
      </c>
      <c r="J9" s="24">
        <v>178.28122299999981</v>
      </c>
      <c r="K9" s="24">
        <v>156.02153719999981</v>
      </c>
      <c r="L9" s="24">
        <v>160.45023599999979</v>
      </c>
      <c r="M9" s="24">
        <v>155.86680000000001</v>
      </c>
      <c r="N9" s="24">
        <v>208.66205799999892</v>
      </c>
      <c r="O9" s="24">
        <v>169.66384399999981</v>
      </c>
      <c r="P9" s="24">
        <v>285.56460799999991</v>
      </c>
      <c r="Q9" s="24">
        <v>102.835928</v>
      </c>
      <c r="R9" s="24">
        <v>88.171093999999911</v>
      </c>
      <c r="S9" s="24">
        <v>194.38614999999902</v>
      </c>
      <c r="T9" s="24">
        <v>184.31067899999999</v>
      </c>
      <c r="U9" s="24">
        <v>160.91188</v>
      </c>
      <c r="V9" s="24">
        <v>170.18095</v>
      </c>
      <c r="W9" s="24">
        <v>171.48893999999899</v>
      </c>
      <c r="X9" s="24">
        <v>194.04374999999999</v>
      </c>
      <c r="Y9" s="24">
        <v>175.4169</v>
      </c>
      <c r="Z9" s="24">
        <v>160.93726000000001</v>
      </c>
      <c r="AA9" s="24">
        <v>195.5317</v>
      </c>
      <c r="AB9" s="24">
        <v>0</v>
      </c>
      <c r="AC9" s="24">
        <v>0</v>
      </c>
      <c r="AD9" s="24">
        <v>0</v>
      </c>
      <c r="AE9" s="24">
        <v>0</v>
      </c>
    </row>
    <row r="10" spans="1:35" x14ac:dyDescent="0.35">
      <c r="A10" s="28" t="s">
        <v>40</v>
      </c>
      <c r="B10" s="28" t="s">
        <v>66</v>
      </c>
      <c r="C10" s="24">
        <v>52.580452114560337</v>
      </c>
      <c r="D10" s="24">
        <v>24.039340554907909</v>
      </c>
      <c r="E10" s="24">
        <v>119.16262893856828</v>
      </c>
      <c r="F10" s="24">
        <v>94.549748163350287</v>
      </c>
      <c r="G10" s="24">
        <v>36.128978766389004</v>
      </c>
      <c r="H10" s="24">
        <v>87.401288125392682</v>
      </c>
      <c r="I10" s="24">
        <v>49.795966921349404</v>
      </c>
      <c r="J10" s="24">
        <v>130.25209945335601</v>
      </c>
      <c r="K10" s="24">
        <v>16.06240108707507</v>
      </c>
      <c r="L10" s="24">
        <v>36.051459451745657</v>
      </c>
      <c r="M10" s="24">
        <v>32.147565288289982</v>
      </c>
      <c r="N10" s="24">
        <v>398.68139688615702</v>
      </c>
      <c r="O10" s="24">
        <v>275.76314102463579</v>
      </c>
      <c r="P10" s="24">
        <v>361.82041075215085</v>
      </c>
      <c r="Q10" s="24">
        <v>277.20523106851022</v>
      </c>
      <c r="R10" s="24">
        <v>295.34930995523371</v>
      </c>
      <c r="S10" s="24">
        <v>1140.8217944682822</v>
      </c>
      <c r="T10" s="24">
        <v>879.87534268803802</v>
      </c>
      <c r="U10" s="24">
        <v>2284.9455242880995</v>
      </c>
      <c r="V10" s="24">
        <v>2660.5436389625938</v>
      </c>
      <c r="W10" s="24">
        <v>1883.5296470654112</v>
      </c>
      <c r="X10" s="24">
        <v>2446.2553783630033</v>
      </c>
      <c r="Y10" s="24">
        <v>4439.6428896375737</v>
      </c>
      <c r="Z10" s="24">
        <v>2723.2680619061789</v>
      </c>
      <c r="AA10" s="24">
        <v>3279.7100124788653</v>
      </c>
      <c r="AB10" s="24">
        <v>5942.2635419357066</v>
      </c>
      <c r="AC10" s="24">
        <v>6510.274652650648</v>
      </c>
      <c r="AD10" s="24">
        <v>10591.284407155417</v>
      </c>
      <c r="AE10" s="24">
        <v>10065.184069618957</v>
      </c>
    </row>
    <row r="11" spans="1:35" x14ac:dyDescent="0.35">
      <c r="A11" s="28" t="s">
        <v>40</v>
      </c>
      <c r="B11" s="28" t="s">
        <v>65</v>
      </c>
      <c r="C11" s="24">
        <v>13381.655303999998</v>
      </c>
      <c r="D11" s="24">
        <v>13502.400944999998</v>
      </c>
      <c r="E11" s="24">
        <v>13091.667308999997</v>
      </c>
      <c r="F11" s="24">
        <v>16101.905285999994</v>
      </c>
      <c r="G11" s="24">
        <v>16320.270094000001</v>
      </c>
      <c r="H11" s="24">
        <v>14506.084855999999</v>
      </c>
      <c r="I11" s="24">
        <v>16394.732229999998</v>
      </c>
      <c r="J11" s="24">
        <v>18844.970857999986</v>
      </c>
      <c r="K11" s="24">
        <v>16481.198959999998</v>
      </c>
      <c r="L11" s="24">
        <v>14484.909563000001</v>
      </c>
      <c r="M11" s="24">
        <v>14794.528532</v>
      </c>
      <c r="N11" s="24">
        <v>15753.371049999996</v>
      </c>
      <c r="O11" s="24">
        <v>17050.925189999998</v>
      </c>
      <c r="P11" s="24">
        <v>17320.099720999995</v>
      </c>
      <c r="Q11" s="24">
        <v>16265.799051999998</v>
      </c>
      <c r="R11" s="24">
        <v>15549.778232999994</v>
      </c>
      <c r="S11" s="24">
        <v>18041.665185999998</v>
      </c>
      <c r="T11" s="24">
        <v>16027.859248000001</v>
      </c>
      <c r="U11" s="24">
        <v>14390.808684999996</v>
      </c>
      <c r="V11" s="24">
        <v>14653.038006999999</v>
      </c>
      <c r="W11" s="24">
        <v>13109.664653999997</v>
      </c>
      <c r="X11" s="24">
        <v>15182.128505999995</v>
      </c>
      <c r="Y11" s="24">
        <v>15978.333168999998</v>
      </c>
      <c r="Z11" s="24">
        <v>14833.372518999999</v>
      </c>
      <c r="AA11" s="24">
        <v>15506.561466999996</v>
      </c>
      <c r="AB11" s="24">
        <v>17615.103038000001</v>
      </c>
      <c r="AC11" s="24">
        <v>15532.600432999998</v>
      </c>
      <c r="AD11" s="24">
        <v>14726.307225</v>
      </c>
      <c r="AE11" s="24">
        <v>14168.116028999997</v>
      </c>
    </row>
    <row r="12" spans="1:35" x14ac:dyDescent="0.35">
      <c r="A12" s="28" t="s">
        <v>40</v>
      </c>
      <c r="B12" s="28" t="s">
        <v>69</v>
      </c>
      <c r="C12" s="24">
        <v>29910.126364930406</v>
      </c>
      <c r="D12" s="24">
        <v>38657.699475013549</v>
      </c>
      <c r="E12" s="24">
        <v>37972.710489297533</v>
      </c>
      <c r="F12" s="24">
        <v>41008.287112395272</v>
      </c>
      <c r="G12" s="24">
        <v>46702.543215221049</v>
      </c>
      <c r="H12" s="24">
        <v>49420.58511163581</v>
      </c>
      <c r="I12" s="24">
        <v>53168.761299401187</v>
      </c>
      <c r="J12" s="24">
        <v>52529.409183330878</v>
      </c>
      <c r="K12" s="24">
        <v>63185.993658341948</v>
      </c>
      <c r="L12" s="24">
        <v>65174.893665140371</v>
      </c>
      <c r="M12" s="24">
        <v>68642.886051890833</v>
      </c>
      <c r="N12" s="24">
        <v>75501.009579792939</v>
      </c>
      <c r="O12" s="24">
        <v>73441.879836881242</v>
      </c>
      <c r="P12" s="24">
        <v>80004.555911119751</v>
      </c>
      <c r="Q12" s="24">
        <v>83882.431143156689</v>
      </c>
      <c r="R12" s="24">
        <v>89392.995709101742</v>
      </c>
      <c r="S12" s="24">
        <v>96259.237545197859</v>
      </c>
      <c r="T12" s="24">
        <v>95617.917156738084</v>
      </c>
      <c r="U12" s="24">
        <v>96791.051003982982</v>
      </c>
      <c r="V12" s="24">
        <v>95337.281363248228</v>
      </c>
      <c r="W12" s="24">
        <v>95503.858083056635</v>
      </c>
      <c r="X12" s="24">
        <v>95373.78916181816</v>
      </c>
      <c r="Y12" s="24">
        <v>103213.30929342537</v>
      </c>
      <c r="Z12" s="24">
        <v>105484.0313167562</v>
      </c>
      <c r="AA12" s="24">
        <v>109139.39649647885</v>
      </c>
      <c r="AB12" s="24">
        <v>111816.56927625131</v>
      </c>
      <c r="AC12" s="24">
        <v>116419.53856704055</v>
      </c>
      <c r="AD12" s="24">
        <v>119943.8002249148</v>
      </c>
      <c r="AE12" s="24">
        <v>121583.57978042749</v>
      </c>
    </row>
    <row r="13" spans="1:35" x14ac:dyDescent="0.35">
      <c r="A13" s="28" t="s">
        <v>40</v>
      </c>
      <c r="B13" s="28" t="s">
        <v>68</v>
      </c>
      <c r="C13" s="24">
        <v>14501.047676244834</v>
      </c>
      <c r="D13" s="24">
        <v>17776.62561892076</v>
      </c>
      <c r="E13" s="24">
        <v>18071.756005323219</v>
      </c>
      <c r="F13" s="24">
        <v>17334.364173283528</v>
      </c>
      <c r="G13" s="24">
        <v>17319.096497612762</v>
      </c>
      <c r="H13" s="24">
        <v>20591.24354551416</v>
      </c>
      <c r="I13" s="24">
        <v>23055.023593507391</v>
      </c>
      <c r="J13" s="24">
        <v>22503.62780218702</v>
      </c>
      <c r="K13" s="24">
        <v>29693.48891201082</v>
      </c>
      <c r="L13" s="24">
        <v>31112.706822712044</v>
      </c>
      <c r="M13" s="24">
        <v>31672.375881974185</v>
      </c>
      <c r="N13" s="24">
        <v>31727.162160447333</v>
      </c>
      <c r="O13" s="24">
        <v>30649.001419843065</v>
      </c>
      <c r="P13" s="24">
        <v>29868.211584613495</v>
      </c>
      <c r="Q13" s="24">
        <v>31884.082583476786</v>
      </c>
      <c r="R13" s="24">
        <v>31639.528266072291</v>
      </c>
      <c r="S13" s="24">
        <v>32839.972524759323</v>
      </c>
      <c r="T13" s="24">
        <v>34417.272163578338</v>
      </c>
      <c r="U13" s="24">
        <v>38713.574210608473</v>
      </c>
      <c r="V13" s="24">
        <v>42756.610485806465</v>
      </c>
      <c r="W13" s="24">
        <v>44815.367906952859</v>
      </c>
      <c r="X13" s="24">
        <v>54311.500030970594</v>
      </c>
      <c r="Y13" s="24">
        <v>52398.423553196502</v>
      </c>
      <c r="Z13" s="24">
        <v>53722.996399865493</v>
      </c>
      <c r="AA13" s="24">
        <v>53444.435490146163</v>
      </c>
      <c r="AB13" s="24">
        <v>54534.70531074467</v>
      </c>
      <c r="AC13" s="24">
        <v>56433.474022199647</v>
      </c>
      <c r="AD13" s="24">
        <v>60242.375680309036</v>
      </c>
      <c r="AE13" s="24">
        <v>59431.71313424196</v>
      </c>
    </row>
    <row r="14" spans="1:35" x14ac:dyDescent="0.35">
      <c r="A14" s="28" t="s">
        <v>40</v>
      </c>
      <c r="B14" s="28" t="s">
        <v>36</v>
      </c>
      <c r="C14" s="24">
        <v>212.23671581664209</v>
      </c>
      <c r="D14" s="24">
        <v>290.51010221413776</v>
      </c>
      <c r="E14" s="24">
        <v>306.14323575157778</v>
      </c>
      <c r="F14" s="24">
        <v>344.88165643569391</v>
      </c>
      <c r="G14" s="24">
        <v>342.50297028691551</v>
      </c>
      <c r="H14" s="24">
        <v>340.28963107855947</v>
      </c>
      <c r="I14" s="24">
        <v>310.1114578771178</v>
      </c>
      <c r="J14" s="24">
        <v>296.77664600380382</v>
      </c>
      <c r="K14" s="24">
        <v>769.36202626817192</v>
      </c>
      <c r="L14" s="24">
        <v>779.01798379030038</v>
      </c>
      <c r="M14" s="24">
        <v>755.59288993331529</v>
      </c>
      <c r="N14" s="24">
        <v>832.43848706785695</v>
      </c>
      <c r="O14" s="24">
        <v>778.26478380354592</v>
      </c>
      <c r="P14" s="24">
        <v>733.52187574211109</v>
      </c>
      <c r="Q14" s="24">
        <v>772.78914512219603</v>
      </c>
      <c r="R14" s="24">
        <v>775.59825036192296</v>
      </c>
      <c r="S14" s="24">
        <v>2960.001460359822</v>
      </c>
      <c r="T14" s="24">
        <v>2981.0920995847778</v>
      </c>
      <c r="U14" s="24">
        <v>3300.2447029726068</v>
      </c>
      <c r="V14" s="24">
        <v>3269.3177896543984</v>
      </c>
      <c r="W14" s="24">
        <v>5813.7655276122096</v>
      </c>
      <c r="X14" s="24">
        <v>5747.6438744352035</v>
      </c>
      <c r="Y14" s="24">
        <v>5718.6943959239734</v>
      </c>
      <c r="Z14" s="24">
        <v>5856.3504310117269</v>
      </c>
      <c r="AA14" s="24">
        <v>5841.2983719936401</v>
      </c>
      <c r="AB14" s="24">
        <v>6796.1975079485246</v>
      </c>
      <c r="AC14" s="24">
        <v>6858.4751502259187</v>
      </c>
      <c r="AD14" s="24">
        <v>6883.8141614830238</v>
      </c>
      <c r="AE14" s="24">
        <v>6204.3604824314471</v>
      </c>
      <c r="AH14" s="27"/>
      <c r="AI14" s="27"/>
    </row>
    <row r="15" spans="1:35" x14ac:dyDescent="0.35">
      <c r="A15" s="28" t="s">
        <v>40</v>
      </c>
      <c r="B15" s="28" t="s">
        <v>73</v>
      </c>
      <c r="C15" s="24">
        <v>64.372136999999896</v>
      </c>
      <c r="D15" s="24">
        <v>183.63749300000001</v>
      </c>
      <c r="E15" s="24">
        <v>263.97497233324566</v>
      </c>
      <c r="F15" s="24">
        <v>1479.6528471591862</v>
      </c>
      <c r="G15" s="24">
        <v>5260.8739279091178</v>
      </c>
      <c r="H15" s="24">
        <v>5539.6689629923494</v>
      </c>
      <c r="I15" s="24">
        <v>5136.4737112991288</v>
      </c>
      <c r="J15" s="24">
        <v>6079.0616472996207</v>
      </c>
      <c r="K15" s="24">
        <v>8645.1665950033002</v>
      </c>
      <c r="L15" s="24">
        <v>9541.0131514650711</v>
      </c>
      <c r="M15" s="24">
        <v>9529.4274860473379</v>
      </c>
      <c r="N15" s="24">
        <v>10578.477534529835</v>
      </c>
      <c r="O15" s="24">
        <v>9699.9003259147739</v>
      </c>
      <c r="P15" s="24">
        <v>9571.5537650985116</v>
      </c>
      <c r="Q15" s="24">
        <v>10301.060575516598</v>
      </c>
      <c r="R15" s="24">
        <v>10344.572518893874</v>
      </c>
      <c r="S15" s="24">
        <v>11185.400900648718</v>
      </c>
      <c r="T15" s="24">
        <v>10938.637833851419</v>
      </c>
      <c r="U15" s="24">
        <v>12196.851713770837</v>
      </c>
      <c r="V15" s="24">
        <v>12084.590156083639</v>
      </c>
      <c r="W15" s="24">
        <v>12318.693872875081</v>
      </c>
      <c r="X15" s="24">
        <v>15283.108232448529</v>
      </c>
      <c r="Y15" s="24">
        <v>15035.873556442695</v>
      </c>
      <c r="Z15" s="24">
        <v>15994.136703726061</v>
      </c>
      <c r="AA15" s="24">
        <v>15579.431464244508</v>
      </c>
      <c r="AB15" s="24">
        <v>15530.190393126632</v>
      </c>
      <c r="AC15" s="24">
        <v>15056.153098429324</v>
      </c>
      <c r="AD15" s="24">
        <v>17276.015872075739</v>
      </c>
      <c r="AE15" s="24">
        <v>17448.941929663091</v>
      </c>
      <c r="AH15" s="27"/>
      <c r="AI15" s="27"/>
    </row>
    <row r="16" spans="1:35" x14ac:dyDescent="0.35">
      <c r="A16" s="28" t="s">
        <v>40</v>
      </c>
      <c r="B16" s="28" t="s">
        <v>56</v>
      </c>
      <c r="C16" s="24">
        <v>42.991908914</v>
      </c>
      <c r="D16" s="24">
        <v>78.384798099999998</v>
      </c>
      <c r="E16" s="24">
        <v>108.19028698999996</v>
      </c>
      <c r="F16" s="24">
        <v>184.92431066499989</v>
      </c>
      <c r="G16" s="24">
        <v>285.64859729999989</v>
      </c>
      <c r="H16" s="24">
        <v>393.08701591999989</v>
      </c>
      <c r="I16" s="24">
        <v>494.81418579999996</v>
      </c>
      <c r="J16" s="24">
        <v>623.16697709999983</v>
      </c>
      <c r="K16" s="24">
        <v>740.53082449999988</v>
      </c>
      <c r="L16" s="24">
        <v>910.19692199999895</v>
      </c>
      <c r="M16" s="24">
        <v>1109.5968132999999</v>
      </c>
      <c r="N16" s="24">
        <v>1383.014541999999</v>
      </c>
      <c r="O16" s="24">
        <v>1555.569113999999</v>
      </c>
      <c r="P16" s="24">
        <v>1638.0671279999997</v>
      </c>
      <c r="Q16" s="24">
        <v>1834.4660669999992</v>
      </c>
      <c r="R16" s="24">
        <v>1978.1796887000003</v>
      </c>
      <c r="S16" s="24">
        <v>1888.8298029999999</v>
      </c>
      <c r="T16" s="24">
        <v>1988.6409049999997</v>
      </c>
      <c r="U16" s="24">
        <v>2144.9597602999993</v>
      </c>
      <c r="V16" s="24">
        <v>2262.621333</v>
      </c>
      <c r="W16" s="24">
        <v>2425.4682329999991</v>
      </c>
      <c r="X16" s="24">
        <v>2561.213655</v>
      </c>
      <c r="Y16" s="24">
        <v>2617.8918340000005</v>
      </c>
      <c r="Z16" s="24">
        <v>2873.6461989999989</v>
      </c>
      <c r="AA16" s="24">
        <v>2932.2726900000002</v>
      </c>
      <c r="AB16" s="24">
        <v>2791.3570069999992</v>
      </c>
      <c r="AC16" s="24">
        <v>2876.6795059999999</v>
      </c>
      <c r="AD16" s="24">
        <v>2994.9724180000003</v>
      </c>
      <c r="AE16" s="24">
        <v>2622.0884529999998</v>
      </c>
      <c r="AH16" s="27"/>
      <c r="AI16" s="27"/>
    </row>
    <row r="17" spans="1:35" x14ac:dyDescent="0.35">
      <c r="A17" s="31" t="s">
        <v>138</v>
      </c>
      <c r="B17" s="31"/>
      <c r="C17" s="32">
        <v>177798.70365378441</v>
      </c>
      <c r="D17" s="32">
        <v>177333.56296516172</v>
      </c>
      <c r="E17" s="32">
        <v>176886.15847347127</v>
      </c>
      <c r="F17" s="32">
        <v>177329.61213308721</v>
      </c>
      <c r="G17" s="32">
        <v>177910.69243455399</v>
      </c>
      <c r="H17" s="32">
        <v>175929.05009133284</v>
      </c>
      <c r="I17" s="32">
        <v>176396.89223739572</v>
      </c>
      <c r="J17" s="32">
        <v>180759.38620534501</v>
      </c>
      <c r="K17" s="32">
        <v>182032.52620818306</v>
      </c>
      <c r="L17" s="32">
        <v>182987.21893852393</v>
      </c>
      <c r="M17" s="32">
        <v>185479.71212425211</v>
      </c>
      <c r="N17" s="32">
        <v>188988.39011607016</v>
      </c>
      <c r="O17" s="32">
        <v>193048.13735257706</v>
      </c>
      <c r="P17" s="32">
        <v>195877.44596104504</v>
      </c>
      <c r="Q17" s="32">
        <v>196225.4977516295</v>
      </c>
      <c r="R17" s="32">
        <v>198388.84875925494</v>
      </c>
      <c r="S17" s="32">
        <v>205023.70749922897</v>
      </c>
      <c r="T17" s="32">
        <v>204928.80499170852</v>
      </c>
      <c r="U17" s="32">
        <v>204141.03123177521</v>
      </c>
      <c r="V17" s="32">
        <v>205620.64365948294</v>
      </c>
      <c r="W17" s="32">
        <v>206577.1798801031</v>
      </c>
      <c r="X17" s="32">
        <v>210679.13254401111</v>
      </c>
      <c r="Y17" s="32">
        <v>212600.05857244815</v>
      </c>
      <c r="Z17" s="32">
        <v>210252.63402198328</v>
      </c>
      <c r="AA17" s="32">
        <v>211601.97185138252</v>
      </c>
      <c r="AB17" s="32">
        <v>218199.7600563108</v>
      </c>
      <c r="AC17" s="32">
        <v>216364.65412497584</v>
      </c>
      <c r="AD17" s="32">
        <v>214632.89395503543</v>
      </c>
      <c r="AE17" s="32">
        <v>213522.98712886014</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45450.201800000003</v>
      </c>
      <c r="D20" s="24">
        <v>37906.981299999999</v>
      </c>
      <c r="E20" s="24">
        <v>35420.06</v>
      </c>
      <c r="F20" s="24">
        <v>40560.435669999999</v>
      </c>
      <c r="G20" s="24">
        <v>33284.447247145872</v>
      </c>
      <c r="H20" s="24">
        <v>29880.660760167979</v>
      </c>
      <c r="I20" s="24">
        <v>26185.356934230287</v>
      </c>
      <c r="J20" s="24">
        <v>29205.888875128883</v>
      </c>
      <c r="K20" s="24">
        <v>17409.790863950362</v>
      </c>
      <c r="L20" s="24">
        <v>16991.272077235004</v>
      </c>
      <c r="M20" s="24">
        <v>15815.710457799796</v>
      </c>
      <c r="N20" s="24">
        <v>8897.2127863390997</v>
      </c>
      <c r="O20" s="24">
        <v>11216.534653306691</v>
      </c>
      <c r="P20" s="24">
        <v>9908.1749233896444</v>
      </c>
      <c r="Q20" s="24">
        <v>6190.4148000000005</v>
      </c>
      <c r="R20" s="24">
        <v>7705.9323000000004</v>
      </c>
      <c r="S20" s="24">
        <v>8337.3304999999909</v>
      </c>
      <c r="T20" s="24">
        <v>8337.33</v>
      </c>
      <c r="U20" s="24">
        <v>7871.1772999999994</v>
      </c>
      <c r="V20" s="24">
        <v>6337.5352000000003</v>
      </c>
      <c r="W20" s="24">
        <v>5743.6094000000003</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33.6489158939672</v>
      </c>
      <c r="D22" s="24">
        <v>33.648915954222126</v>
      </c>
      <c r="E22" s="24">
        <v>101.35233878433579</v>
      </c>
      <c r="F22" s="24">
        <v>64.497295943621296</v>
      </c>
      <c r="G22" s="24">
        <v>63.559057542793767</v>
      </c>
      <c r="H22" s="24">
        <v>63.559057515483701</v>
      </c>
      <c r="I22" s="24">
        <v>63.888410877107795</v>
      </c>
      <c r="J22" s="24">
        <v>63.952749701739442</v>
      </c>
      <c r="K22" s="24">
        <v>63.559057676988381</v>
      </c>
      <c r="L22" s="24">
        <v>63.559057728179376</v>
      </c>
      <c r="M22" s="24">
        <v>63.7331929699317</v>
      </c>
      <c r="N22" s="24">
        <v>640.06165684274993</v>
      </c>
      <c r="O22" s="24">
        <v>648.54109607833232</v>
      </c>
      <c r="P22" s="24">
        <v>1123.8184838535801</v>
      </c>
      <c r="Q22" s="24">
        <v>439.62694891038979</v>
      </c>
      <c r="R22" s="24">
        <v>397.88586200020029</v>
      </c>
      <c r="S22" s="24">
        <v>1108.841387522049</v>
      </c>
      <c r="T22" s="24">
        <v>1436.944609812261</v>
      </c>
      <c r="U22" s="24">
        <v>1255.5466997329399</v>
      </c>
      <c r="V22" s="24">
        <v>1195.4882065811112</v>
      </c>
      <c r="W22" s="24">
        <v>1082.3539978391659</v>
      </c>
      <c r="X22" s="24">
        <v>1521.879302826427</v>
      </c>
      <c r="Y22" s="24">
        <v>21.807632832252903</v>
      </c>
      <c r="Z22" s="24">
        <v>1.09602115E-5</v>
      </c>
      <c r="AA22" s="24">
        <v>1.1238430499999901E-5</v>
      </c>
      <c r="AB22" s="24">
        <v>1.2579323999999901E-5</v>
      </c>
      <c r="AC22" s="24">
        <v>1.2751065E-5</v>
      </c>
      <c r="AD22" s="24">
        <v>2.1396742999999999E-5</v>
      </c>
      <c r="AE22" s="24">
        <v>2.075461E-5</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1.5991002299999998E-6</v>
      </c>
      <c r="D24" s="24">
        <v>1.65570897E-6</v>
      </c>
      <c r="E24" s="24">
        <v>13.68558594377871</v>
      </c>
      <c r="F24" s="24">
        <v>47.52790106157881</v>
      </c>
      <c r="G24" s="24">
        <v>11.002886247047751</v>
      </c>
      <c r="H24" s="24">
        <v>20.305778930548442</v>
      </c>
      <c r="I24" s="24">
        <v>7.22892083743782</v>
      </c>
      <c r="J24" s="24">
        <v>11.836195741157072</v>
      </c>
      <c r="K24" s="24">
        <v>2.3377772799999996E-6</v>
      </c>
      <c r="L24" s="24">
        <v>9.7272231323859898E-2</v>
      </c>
      <c r="M24" s="24">
        <v>2.63526995E-6</v>
      </c>
      <c r="N24" s="24">
        <v>50.825447982222386</v>
      </c>
      <c r="O24" s="24">
        <v>37.370124001004399</v>
      </c>
      <c r="P24" s="24">
        <v>35.145309290619252</v>
      </c>
      <c r="Q24" s="24">
        <v>65.658433881484498</v>
      </c>
      <c r="R24" s="24">
        <v>36.3554079597818</v>
      </c>
      <c r="S24" s="24">
        <v>132.4980857403873</v>
      </c>
      <c r="T24" s="24">
        <v>77.693795328879403</v>
      </c>
      <c r="U24" s="24">
        <v>593.77095871718973</v>
      </c>
      <c r="V24" s="24">
        <v>863.28765127448469</v>
      </c>
      <c r="W24" s="24">
        <v>421.13878679826769</v>
      </c>
      <c r="X24" s="24">
        <v>548.70300958718235</v>
      </c>
      <c r="Y24" s="24">
        <v>1609.1053572034334</v>
      </c>
      <c r="Z24" s="24">
        <v>749.28969462694101</v>
      </c>
      <c r="AA24" s="24">
        <v>874.21752451763405</v>
      </c>
      <c r="AB24" s="24">
        <v>1320.7623063484514</v>
      </c>
      <c r="AC24" s="24">
        <v>2215.8634082088711</v>
      </c>
      <c r="AD24" s="24">
        <v>5083.8393205927605</v>
      </c>
      <c r="AE24" s="24">
        <v>5414.417169954485</v>
      </c>
    </row>
    <row r="25" spans="1:35" s="27" customFormat="1" x14ac:dyDescent="0.35">
      <c r="A25" s="28" t="s">
        <v>130</v>
      </c>
      <c r="B25" s="28" t="s">
        <v>65</v>
      </c>
      <c r="C25" s="24">
        <v>2047.989075</v>
      </c>
      <c r="D25" s="24">
        <v>2178.4458199999999</v>
      </c>
      <c r="E25" s="24">
        <v>2010.9334559999988</v>
      </c>
      <c r="F25" s="24">
        <v>2883.2549759999979</v>
      </c>
      <c r="G25" s="24">
        <v>3005.4442799999997</v>
      </c>
      <c r="H25" s="24">
        <v>2746.4809299999997</v>
      </c>
      <c r="I25" s="24">
        <v>2658.0925999999999</v>
      </c>
      <c r="J25" s="24">
        <v>3755.8172299999997</v>
      </c>
      <c r="K25" s="24">
        <v>2817.2136299999993</v>
      </c>
      <c r="L25" s="24">
        <v>2463.0902799999999</v>
      </c>
      <c r="M25" s="24">
        <v>2609.3376950000002</v>
      </c>
      <c r="N25" s="24">
        <v>2730.1141699999998</v>
      </c>
      <c r="O25" s="24">
        <v>3202.119565</v>
      </c>
      <c r="P25" s="24">
        <v>3336.286705999999</v>
      </c>
      <c r="Q25" s="24">
        <v>3355.7575199999992</v>
      </c>
      <c r="R25" s="24">
        <v>3158.0259849999993</v>
      </c>
      <c r="S25" s="24">
        <v>4136.1550299999999</v>
      </c>
      <c r="T25" s="24">
        <v>3259.9901440000003</v>
      </c>
      <c r="U25" s="24">
        <v>3099.819864999999</v>
      </c>
      <c r="V25" s="24">
        <v>2995.6909699999997</v>
      </c>
      <c r="W25" s="24">
        <v>2714.8447799999999</v>
      </c>
      <c r="X25" s="24">
        <v>3468.617056</v>
      </c>
      <c r="Y25" s="24">
        <v>3769.7788860000001</v>
      </c>
      <c r="Z25" s="24">
        <v>3557.7024389999988</v>
      </c>
      <c r="AA25" s="24">
        <v>3633.8373639999982</v>
      </c>
      <c r="AB25" s="24">
        <v>4381.3963700000004</v>
      </c>
      <c r="AC25" s="24">
        <v>3670.4550199999999</v>
      </c>
      <c r="AD25" s="24">
        <v>3510.3699900000001</v>
      </c>
      <c r="AE25" s="24">
        <v>3145.9809530000002</v>
      </c>
    </row>
    <row r="26" spans="1:35" s="27" customFormat="1" x14ac:dyDescent="0.35">
      <c r="A26" s="28" t="s">
        <v>130</v>
      </c>
      <c r="B26" s="28" t="s">
        <v>69</v>
      </c>
      <c r="C26" s="24">
        <v>6252.697663358078</v>
      </c>
      <c r="D26" s="24">
        <v>9567.7742050831148</v>
      </c>
      <c r="E26" s="24">
        <v>11495.730133544241</v>
      </c>
      <c r="F26" s="24">
        <v>13633.028165343321</v>
      </c>
      <c r="G26" s="24">
        <v>17021.053854231312</v>
      </c>
      <c r="H26" s="24">
        <v>17882.307856646723</v>
      </c>
      <c r="I26" s="24">
        <v>17927.365732539325</v>
      </c>
      <c r="J26" s="24">
        <v>16051.328613949072</v>
      </c>
      <c r="K26" s="24">
        <v>24212.130465446895</v>
      </c>
      <c r="L26" s="24">
        <v>26045.20947627864</v>
      </c>
      <c r="M26" s="24">
        <v>27211.502073620584</v>
      </c>
      <c r="N26" s="24">
        <v>26900.374287478444</v>
      </c>
      <c r="O26" s="24">
        <v>26300.59333212097</v>
      </c>
      <c r="P26" s="24">
        <v>29958.511415943965</v>
      </c>
      <c r="Q26" s="24">
        <v>32366.0552736264</v>
      </c>
      <c r="R26" s="24">
        <v>32199.663647545232</v>
      </c>
      <c r="S26" s="24">
        <v>28517.448328595725</v>
      </c>
      <c r="T26" s="24">
        <v>26655.297597383898</v>
      </c>
      <c r="U26" s="24">
        <v>29967.237644584959</v>
      </c>
      <c r="V26" s="24">
        <v>29752.030104575148</v>
      </c>
      <c r="W26" s="24">
        <v>34353.482038999275</v>
      </c>
      <c r="X26" s="24">
        <v>33499.726228217572</v>
      </c>
      <c r="Y26" s="24">
        <v>34928.223873336552</v>
      </c>
      <c r="Z26" s="24">
        <v>36377.373222189432</v>
      </c>
      <c r="AA26" s="24">
        <v>36507.178627034024</v>
      </c>
      <c r="AB26" s="24">
        <v>32459.954057250314</v>
      </c>
      <c r="AC26" s="24">
        <v>32314.468029046297</v>
      </c>
      <c r="AD26" s="24">
        <v>34301.388602936677</v>
      </c>
      <c r="AE26" s="24">
        <v>33992.130544973828</v>
      </c>
    </row>
    <row r="27" spans="1:35" s="27" customFormat="1" x14ac:dyDescent="0.35">
      <c r="A27" s="28" t="s">
        <v>130</v>
      </c>
      <c r="B27" s="28" t="s">
        <v>68</v>
      </c>
      <c r="C27" s="24">
        <v>5342.8112445987363</v>
      </c>
      <c r="D27" s="24">
        <v>6499.5899382080852</v>
      </c>
      <c r="E27" s="24">
        <v>6543.0282015476641</v>
      </c>
      <c r="F27" s="24">
        <v>6299.1534497104421</v>
      </c>
      <c r="G27" s="24">
        <v>6336.2653950129143</v>
      </c>
      <c r="H27" s="24">
        <v>9102.4856648059085</v>
      </c>
      <c r="I27" s="24">
        <v>11380.480326214296</v>
      </c>
      <c r="J27" s="24">
        <v>12353.475043290477</v>
      </c>
      <c r="K27" s="24">
        <v>18858.307136103725</v>
      </c>
      <c r="L27" s="24">
        <v>19930.489484679212</v>
      </c>
      <c r="M27" s="24">
        <v>20381.962143318156</v>
      </c>
      <c r="N27" s="24">
        <v>20204.120063428174</v>
      </c>
      <c r="O27" s="24">
        <v>19630.847007042106</v>
      </c>
      <c r="P27" s="24">
        <v>18891.322155906309</v>
      </c>
      <c r="Q27" s="24">
        <v>20367.814051226924</v>
      </c>
      <c r="R27" s="24">
        <v>20332.919976364487</v>
      </c>
      <c r="S27" s="24">
        <v>19760.129788905942</v>
      </c>
      <c r="T27" s="24">
        <v>20445.281332486084</v>
      </c>
      <c r="U27" s="24">
        <v>22936.023810428429</v>
      </c>
      <c r="V27" s="24">
        <v>23171.053578821826</v>
      </c>
      <c r="W27" s="24">
        <v>23160.670608924524</v>
      </c>
      <c r="X27" s="24">
        <v>27713.951366096826</v>
      </c>
      <c r="Y27" s="24">
        <v>26625.563461360503</v>
      </c>
      <c r="Z27" s="24">
        <v>28220.032834257494</v>
      </c>
      <c r="AA27" s="24">
        <v>28210.544357498591</v>
      </c>
      <c r="AB27" s="24">
        <v>28278.394722669371</v>
      </c>
      <c r="AC27" s="24">
        <v>29450.261257821669</v>
      </c>
      <c r="AD27" s="24">
        <v>32372.679507557383</v>
      </c>
      <c r="AE27" s="24">
        <v>32568.667220592899</v>
      </c>
    </row>
    <row r="28" spans="1:35" s="27" customFormat="1" x14ac:dyDescent="0.35">
      <c r="A28" s="28" t="s">
        <v>130</v>
      </c>
      <c r="B28" s="28" t="s">
        <v>36</v>
      </c>
      <c r="C28" s="24">
        <v>3.5238995999999997E-6</v>
      </c>
      <c r="D28" s="24">
        <v>5.3098133999999795E-6</v>
      </c>
      <c r="E28" s="24">
        <v>5.3196556999999999E-6</v>
      </c>
      <c r="F28" s="24">
        <v>7.0817418000000003E-6</v>
      </c>
      <c r="G28" s="24">
        <v>8.1318095999999999E-6</v>
      </c>
      <c r="H28" s="24">
        <v>8.8394937999999993E-6</v>
      </c>
      <c r="I28" s="24">
        <v>1.1770618500000001E-5</v>
      </c>
      <c r="J28" s="24">
        <v>1.26513675E-5</v>
      </c>
      <c r="K28" s="24">
        <v>505.94977987309898</v>
      </c>
      <c r="L28" s="24">
        <v>514.69856021946691</v>
      </c>
      <c r="M28" s="24">
        <v>499.37263104206147</v>
      </c>
      <c r="N28" s="24">
        <v>515.17851689448003</v>
      </c>
      <c r="O28" s="24">
        <v>500.10011658105799</v>
      </c>
      <c r="P28" s="24">
        <v>483.27391741446803</v>
      </c>
      <c r="Q28" s="24">
        <v>512.25031823984307</v>
      </c>
      <c r="R28" s="24">
        <v>514.39387819775607</v>
      </c>
      <c r="S28" s="24">
        <v>509.62524299999899</v>
      </c>
      <c r="T28" s="24">
        <v>500.63905299999999</v>
      </c>
      <c r="U28" s="24">
        <v>802.76616999999987</v>
      </c>
      <c r="V28" s="24">
        <v>773.9624</v>
      </c>
      <c r="W28" s="24">
        <v>2290.96513</v>
      </c>
      <c r="X28" s="24">
        <v>2277.19146</v>
      </c>
      <c r="Y28" s="24">
        <v>2245.64534</v>
      </c>
      <c r="Z28" s="24">
        <v>2339.5810000000001</v>
      </c>
      <c r="AA28" s="24">
        <v>2343.2147999999997</v>
      </c>
      <c r="AB28" s="24">
        <v>2288.87572</v>
      </c>
      <c r="AC28" s="24">
        <v>2251.9536499999999</v>
      </c>
      <c r="AD28" s="24">
        <v>2301.7278999999999</v>
      </c>
      <c r="AE28" s="24">
        <v>1778.43907425164</v>
      </c>
    </row>
    <row r="29" spans="1:35" s="27" customFormat="1" x14ac:dyDescent="0.35">
      <c r="A29" s="28" t="s">
        <v>130</v>
      </c>
      <c r="B29" s="28" t="s">
        <v>73</v>
      </c>
      <c r="C29" s="24">
        <v>32.2773719999999</v>
      </c>
      <c r="D29" s="24">
        <v>89.619292999999999</v>
      </c>
      <c r="E29" s="24">
        <v>123.516680400374</v>
      </c>
      <c r="F29" s="24">
        <v>979.43169306772859</v>
      </c>
      <c r="G29" s="24">
        <v>4685.3674025917053</v>
      </c>
      <c r="H29" s="24">
        <v>5032.538686064072</v>
      </c>
      <c r="I29" s="24">
        <v>4676.6960027390833</v>
      </c>
      <c r="J29" s="24">
        <v>5467.0563666217076</v>
      </c>
      <c r="K29" s="24">
        <v>8188.9802229520055</v>
      </c>
      <c r="L29" s="24">
        <v>9030.2039764499168</v>
      </c>
      <c r="M29" s="24">
        <v>9023.0570466885056</v>
      </c>
      <c r="N29" s="24">
        <v>9863.5006349433916</v>
      </c>
      <c r="O29" s="24">
        <v>9026.4958347102129</v>
      </c>
      <c r="P29" s="24">
        <v>8946.9129367830828</v>
      </c>
      <c r="Q29" s="24">
        <v>9623.5861134086481</v>
      </c>
      <c r="R29" s="24">
        <v>9502.9659103746035</v>
      </c>
      <c r="S29" s="24">
        <v>9459.1119344481576</v>
      </c>
      <c r="T29" s="24">
        <v>9020.8023481619493</v>
      </c>
      <c r="U29" s="24">
        <v>9776.3802569146192</v>
      </c>
      <c r="V29" s="24">
        <v>9658.0820892069605</v>
      </c>
      <c r="W29" s="24">
        <v>9501.2682117269433</v>
      </c>
      <c r="X29" s="24">
        <v>9705.8977663835467</v>
      </c>
      <c r="Y29" s="24">
        <v>9696.1249972154255</v>
      </c>
      <c r="Z29" s="24">
        <v>10466.363495312069</v>
      </c>
      <c r="AA29" s="24">
        <v>10214.706884278861</v>
      </c>
      <c r="AB29" s="24">
        <v>10127.107663012459</v>
      </c>
      <c r="AC29" s="24">
        <v>9525.3879980123038</v>
      </c>
      <c r="AD29" s="24">
        <v>10196.371338583027</v>
      </c>
      <c r="AE29" s="24">
        <v>10095.6559678415</v>
      </c>
    </row>
    <row r="30" spans="1:35" s="27" customFormat="1" x14ac:dyDescent="0.35">
      <c r="A30" s="28" t="s">
        <v>130</v>
      </c>
      <c r="B30" s="28" t="s">
        <v>56</v>
      </c>
      <c r="C30" s="24">
        <v>15.598516499999999</v>
      </c>
      <c r="D30" s="24">
        <v>29.7512373</v>
      </c>
      <c r="E30" s="24">
        <v>38.576813999999999</v>
      </c>
      <c r="F30" s="24">
        <v>70.886554999999987</v>
      </c>
      <c r="G30" s="24">
        <v>111.09718199999999</v>
      </c>
      <c r="H30" s="24">
        <v>148.60695799999991</v>
      </c>
      <c r="I30" s="24">
        <v>190.23052899999999</v>
      </c>
      <c r="J30" s="24">
        <v>233.44313699999998</v>
      </c>
      <c r="K30" s="24">
        <v>277.25478800000002</v>
      </c>
      <c r="L30" s="24">
        <v>333.18845299999998</v>
      </c>
      <c r="M30" s="24">
        <v>394.32460500000002</v>
      </c>
      <c r="N30" s="24">
        <v>473.65731399999902</v>
      </c>
      <c r="O30" s="24">
        <v>531.12587999999903</v>
      </c>
      <c r="P30" s="24">
        <v>552.33857</v>
      </c>
      <c r="Q30" s="24">
        <v>612.77796999999896</v>
      </c>
      <c r="R30" s="24">
        <v>661.07956999999999</v>
      </c>
      <c r="S30" s="24">
        <v>673.98192999999992</v>
      </c>
      <c r="T30" s="24">
        <v>696.96489999999994</v>
      </c>
      <c r="U30" s="24">
        <v>753.70668000000001</v>
      </c>
      <c r="V30" s="24">
        <v>780.01601000000005</v>
      </c>
      <c r="W30" s="24">
        <v>822.60455000000002</v>
      </c>
      <c r="X30" s="24">
        <v>882.22526999999991</v>
      </c>
      <c r="Y30" s="24">
        <v>909.31591000000003</v>
      </c>
      <c r="Z30" s="24">
        <v>986.89330000000007</v>
      </c>
      <c r="AA30" s="24">
        <v>1020.86396</v>
      </c>
      <c r="AB30" s="24">
        <v>1008.58096</v>
      </c>
      <c r="AC30" s="24">
        <v>1020.22492</v>
      </c>
      <c r="AD30" s="24">
        <v>1073.7038700000001</v>
      </c>
      <c r="AE30" s="24">
        <v>1003.7208000000001</v>
      </c>
    </row>
    <row r="31" spans="1:35" s="27" customFormat="1" x14ac:dyDescent="0.35">
      <c r="A31" s="31" t="s">
        <v>138</v>
      </c>
      <c r="B31" s="31"/>
      <c r="C31" s="32">
        <v>59127.348700449882</v>
      </c>
      <c r="D31" s="32">
        <v>56186.440180901132</v>
      </c>
      <c r="E31" s="32">
        <v>55584.789715820014</v>
      </c>
      <c r="F31" s="32">
        <v>63487.897458058957</v>
      </c>
      <c r="G31" s="32">
        <v>59721.772720179943</v>
      </c>
      <c r="H31" s="32">
        <v>59695.800048066638</v>
      </c>
      <c r="I31" s="32">
        <v>58222.412924698452</v>
      </c>
      <c r="J31" s="32">
        <v>61442.298707811329</v>
      </c>
      <c r="K31" s="32">
        <v>63361.001155515754</v>
      </c>
      <c r="L31" s="32">
        <v>65493.717648152364</v>
      </c>
      <c r="M31" s="32">
        <v>66082.245565343736</v>
      </c>
      <c r="N31" s="32">
        <v>59422.708412070686</v>
      </c>
      <c r="O31" s="32">
        <v>61036.0057775491</v>
      </c>
      <c r="P31" s="32">
        <v>63253.258994384116</v>
      </c>
      <c r="Q31" s="32">
        <v>62785.327027645202</v>
      </c>
      <c r="R31" s="32">
        <v>63830.7831788697</v>
      </c>
      <c r="S31" s="32">
        <v>61992.403120764095</v>
      </c>
      <c r="T31" s="32">
        <v>60212.537479011124</v>
      </c>
      <c r="U31" s="32">
        <v>65723.576278463515</v>
      </c>
      <c r="V31" s="32">
        <v>64315.08571125257</v>
      </c>
      <c r="W31" s="32">
        <v>67476.099612561229</v>
      </c>
      <c r="X31" s="32">
        <v>66752.876962728013</v>
      </c>
      <c r="Y31" s="32">
        <v>66954.479210732738</v>
      </c>
      <c r="Z31" s="32">
        <v>68904.398201034084</v>
      </c>
      <c r="AA31" s="32">
        <v>69225.777884288676</v>
      </c>
      <c r="AB31" s="32">
        <v>66440.507468847471</v>
      </c>
      <c r="AC31" s="32">
        <v>67651.0477278279</v>
      </c>
      <c r="AD31" s="32">
        <v>75268.277442483552</v>
      </c>
      <c r="AE31" s="32">
        <v>75121.195909275819</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41883.897489999996</v>
      </c>
      <c r="D34" s="24">
        <v>38413.54329999999</v>
      </c>
      <c r="E34" s="24">
        <v>41037.079249999995</v>
      </c>
      <c r="F34" s="24">
        <v>39034.812199112937</v>
      </c>
      <c r="G34" s="24">
        <v>39746.818900515478</v>
      </c>
      <c r="H34" s="24">
        <v>37776.335269461735</v>
      </c>
      <c r="I34" s="24">
        <v>34937.020747730203</v>
      </c>
      <c r="J34" s="24">
        <v>34520.531851037616</v>
      </c>
      <c r="K34" s="24">
        <v>33112.627996564843</v>
      </c>
      <c r="L34" s="24">
        <v>31800.703254364958</v>
      </c>
      <c r="M34" s="24">
        <v>31122.157600187875</v>
      </c>
      <c r="N34" s="24">
        <v>31863.667062684573</v>
      </c>
      <c r="O34" s="24">
        <v>34247.017326130153</v>
      </c>
      <c r="P34" s="24">
        <v>32294.365363088058</v>
      </c>
      <c r="Q34" s="24">
        <v>32500.807100000002</v>
      </c>
      <c r="R34" s="24">
        <v>30050.775799999999</v>
      </c>
      <c r="S34" s="24">
        <v>24138.384300000002</v>
      </c>
      <c r="T34" s="24">
        <v>24557.921999999999</v>
      </c>
      <c r="U34" s="24">
        <v>22899.157699999996</v>
      </c>
      <c r="V34" s="24">
        <v>22505.947700000001</v>
      </c>
      <c r="W34" s="24">
        <v>21766.925800000005</v>
      </c>
      <c r="X34" s="24">
        <v>18622.486599999978</v>
      </c>
      <c r="Y34" s="24">
        <v>15090.707700000003</v>
      </c>
      <c r="Z34" s="24">
        <v>12714.395200000001</v>
      </c>
      <c r="AA34" s="24">
        <v>10608.715099999999</v>
      </c>
      <c r="AB34" s="24">
        <v>8793.4691999999995</v>
      </c>
      <c r="AC34" s="24">
        <v>8368.1952000000001</v>
      </c>
      <c r="AD34" s="24">
        <v>8168.6028999999999</v>
      </c>
      <c r="AE34" s="24">
        <v>7313.8706000000002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1104.0250147969853</v>
      </c>
      <c r="D36" s="24">
        <v>1104.0250148550047</v>
      </c>
      <c r="E36" s="24">
        <v>1232.2761659818198</v>
      </c>
      <c r="F36" s="24">
        <v>1435.059362452218</v>
      </c>
      <c r="G36" s="24">
        <v>1404.616749506107</v>
      </c>
      <c r="H36" s="24">
        <v>1353.4185084946628</v>
      </c>
      <c r="I36" s="24">
        <v>1368.7967415049613</v>
      </c>
      <c r="J36" s="24">
        <v>1731.4823428811878</v>
      </c>
      <c r="K36" s="24">
        <v>1306.20487683541</v>
      </c>
      <c r="L36" s="24">
        <v>1387.7734929008247</v>
      </c>
      <c r="M36" s="24">
        <v>1644.586213296255</v>
      </c>
      <c r="N36" s="24">
        <v>2743.8780548003629</v>
      </c>
      <c r="O36" s="24">
        <v>3368.1959049229304</v>
      </c>
      <c r="P36" s="24">
        <v>3098.0242448305135</v>
      </c>
      <c r="Q36" s="24">
        <v>2491.3836548072486</v>
      </c>
      <c r="R36" s="24">
        <v>2223.9893148688002</v>
      </c>
      <c r="S36" s="24">
        <v>3486.7075986395284</v>
      </c>
      <c r="T36" s="24">
        <v>3410.1270786679888</v>
      </c>
      <c r="U36" s="24">
        <v>2707.8997122821675</v>
      </c>
      <c r="V36" s="24">
        <v>2850.4531922823562</v>
      </c>
      <c r="W36" s="24">
        <v>2968.4131324890809</v>
      </c>
      <c r="X36" s="24">
        <v>3269.0907946463135</v>
      </c>
      <c r="Y36" s="24">
        <v>2993.7245143908249</v>
      </c>
      <c r="Z36" s="24">
        <v>2886.048534141717</v>
      </c>
      <c r="AA36" s="24">
        <v>1352.7211542344271</v>
      </c>
      <c r="AB36" s="24">
        <v>960.52345611176804</v>
      </c>
      <c r="AC36" s="24">
        <v>963.15511601176195</v>
      </c>
      <c r="AD36" s="24">
        <v>960.52345570038904</v>
      </c>
      <c r="AE36" s="24">
        <v>960.52345507342602</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72.804009999999906</v>
      </c>
      <c r="P37" s="24">
        <v>72.804009999999906</v>
      </c>
      <c r="Q37" s="24">
        <v>73.003469999999993</v>
      </c>
      <c r="R37" s="24">
        <v>72.804009999999906</v>
      </c>
      <c r="S37" s="24">
        <v>146.06923999999901</v>
      </c>
      <c r="T37" s="24">
        <v>157.90172999999999</v>
      </c>
      <c r="U37" s="24">
        <v>160.91188</v>
      </c>
      <c r="V37" s="24">
        <v>170.18095</v>
      </c>
      <c r="W37" s="24">
        <v>171.48893999999899</v>
      </c>
      <c r="X37" s="24">
        <v>194.04374999999999</v>
      </c>
      <c r="Y37" s="24">
        <v>175.4169</v>
      </c>
      <c r="Z37" s="24">
        <v>160.93726000000001</v>
      </c>
      <c r="AA37" s="24">
        <v>195.5317</v>
      </c>
      <c r="AB37" s="24">
        <v>0</v>
      </c>
      <c r="AC37" s="24">
        <v>0</v>
      </c>
      <c r="AD37" s="24">
        <v>0</v>
      </c>
      <c r="AE37" s="24">
        <v>0</v>
      </c>
    </row>
    <row r="38" spans="1:31" s="27" customFormat="1" x14ac:dyDescent="0.35">
      <c r="A38" s="28" t="s">
        <v>131</v>
      </c>
      <c r="B38" s="28" t="s">
        <v>66</v>
      </c>
      <c r="C38" s="24">
        <v>2.756152923999999E-6</v>
      </c>
      <c r="D38" s="24">
        <v>2.8583845700000002E-6</v>
      </c>
      <c r="E38" s="24">
        <v>0.31741383808015605</v>
      </c>
      <c r="F38" s="24">
        <v>26.005491073180664</v>
      </c>
      <c r="G38" s="24">
        <v>13.66437273990957</v>
      </c>
      <c r="H38" s="24">
        <v>22.246144101577279</v>
      </c>
      <c r="I38" s="24">
        <v>24.984742788595913</v>
      </c>
      <c r="J38" s="24">
        <v>93.461498653791921</v>
      </c>
      <c r="K38" s="24">
        <v>14.211752067329101</v>
      </c>
      <c r="L38" s="24">
        <v>32.012809177760737</v>
      </c>
      <c r="M38" s="24">
        <v>27.386008925559512</v>
      </c>
      <c r="N38" s="24">
        <v>207.09985685118318</v>
      </c>
      <c r="O38" s="24">
        <v>150.64962099730778</v>
      </c>
      <c r="P38" s="24">
        <v>69.599675716007454</v>
      </c>
      <c r="Q38" s="24">
        <v>91.803261594707308</v>
      </c>
      <c r="R38" s="24">
        <v>163.12832186070077</v>
      </c>
      <c r="S38" s="24">
        <v>653.62087146557565</v>
      </c>
      <c r="T38" s="24">
        <v>418.3547149903556</v>
      </c>
      <c r="U38" s="24">
        <v>1008.5495961462449</v>
      </c>
      <c r="V38" s="24">
        <v>1148.3391455716678</v>
      </c>
      <c r="W38" s="24">
        <v>1020.6911185925189</v>
      </c>
      <c r="X38" s="24">
        <v>1308.1470556692639</v>
      </c>
      <c r="Y38" s="24">
        <v>1771.2053415762543</v>
      </c>
      <c r="Z38" s="24">
        <v>1580.7733669357629</v>
      </c>
      <c r="AA38" s="24">
        <v>2084.6200679358244</v>
      </c>
      <c r="AB38" s="24">
        <v>4210.0912028983375</v>
      </c>
      <c r="AC38" s="24">
        <v>3920.3930323329491</v>
      </c>
      <c r="AD38" s="24">
        <v>4225.3146923708191</v>
      </c>
      <c r="AE38" s="24">
        <v>3122.2580196676272</v>
      </c>
    </row>
    <row r="39" spans="1:31" s="27" customFormat="1" x14ac:dyDescent="0.35">
      <c r="A39" s="28" t="s">
        <v>131</v>
      </c>
      <c r="B39" s="28" t="s">
        <v>65</v>
      </c>
      <c r="C39" s="24">
        <v>693.47584000000006</v>
      </c>
      <c r="D39" s="24">
        <v>692.87649999999894</v>
      </c>
      <c r="E39" s="24">
        <v>694.42477000000008</v>
      </c>
      <c r="F39" s="24">
        <v>690.07129000000009</v>
      </c>
      <c r="G39" s="24">
        <v>688.62600999999995</v>
      </c>
      <c r="H39" s="24">
        <v>687.95447999999897</v>
      </c>
      <c r="I39" s="24">
        <v>689.37356</v>
      </c>
      <c r="J39" s="24">
        <v>685.22316999999998</v>
      </c>
      <c r="K39" s="24">
        <v>683.70400999999902</v>
      </c>
      <c r="L39" s="24">
        <v>669.35896000000002</v>
      </c>
      <c r="M39" s="24">
        <v>683.52179999999998</v>
      </c>
      <c r="N39" s="24">
        <v>679.21410000000003</v>
      </c>
      <c r="O39" s="24">
        <v>678.04260999999997</v>
      </c>
      <c r="P39" s="24">
        <v>676.44806000000005</v>
      </c>
      <c r="Q39" s="24">
        <v>676.99680999999998</v>
      </c>
      <c r="R39" s="24">
        <v>673.70290999999895</v>
      </c>
      <c r="S39" s="24">
        <v>252.30253999999999</v>
      </c>
      <c r="T39" s="24">
        <v>252.58649</v>
      </c>
      <c r="U39" s="24">
        <v>250.88715999999999</v>
      </c>
      <c r="V39" s="24">
        <v>250.08525</v>
      </c>
      <c r="W39" s="24">
        <v>251.18442999999999</v>
      </c>
      <c r="X39" s="24">
        <v>0</v>
      </c>
      <c r="Y39" s="24">
        <v>0</v>
      </c>
      <c r="Z39" s="24">
        <v>0</v>
      </c>
      <c r="AA39" s="24">
        <v>0</v>
      </c>
      <c r="AB39" s="24">
        <v>0</v>
      </c>
      <c r="AC39" s="24">
        <v>0</v>
      </c>
      <c r="AD39" s="24">
        <v>0</v>
      </c>
      <c r="AE39" s="24">
        <v>0</v>
      </c>
    </row>
    <row r="40" spans="1:31" s="27" customFormat="1" x14ac:dyDescent="0.35">
      <c r="A40" s="28" t="s">
        <v>131</v>
      </c>
      <c r="B40" s="28" t="s">
        <v>69</v>
      </c>
      <c r="C40" s="24">
        <v>5244.4078283866565</v>
      </c>
      <c r="D40" s="24">
        <v>6622.3469678521851</v>
      </c>
      <c r="E40" s="24">
        <v>6332.7000387545449</v>
      </c>
      <c r="F40" s="24">
        <v>5598.4565976783724</v>
      </c>
      <c r="G40" s="24">
        <v>7063.9128620961537</v>
      </c>
      <c r="H40" s="24">
        <v>7227.2639193233244</v>
      </c>
      <c r="I40" s="24">
        <v>9993.0573340134542</v>
      </c>
      <c r="J40" s="24">
        <v>12611.090401940573</v>
      </c>
      <c r="K40" s="24">
        <v>14908.796348330856</v>
      </c>
      <c r="L40" s="24">
        <v>15339.340587297076</v>
      </c>
      <c r="M40" s="24">
        <v>14868.449112736595</v>
      </c>
      <c r="N40" s="24">
        <v>17411.212254048307</v>
      </c>
      <c r="O40" s="24">
        <v>15779.923381807179</v>
      </c>
      <c r="P40" s="24">
        <v>18415.910293584115</v>
      </c>
      <c r="Q40" s="24">
        <v>18202.657442515614</v>
      </c>
      <c r="R40" s="24">
        <v>21572.088061014125</v>
      </c>
      <c r="S40" s="24">
        <v>26474.47772607387</v>
      </c>
      <c r="T40" s="24">
        <v>26239.30341106595</v>
      </c>
      <c r="U40" s="24">
        <v>26746.66817534576</v>
      </c>
      <c r="V40" s="24">
        <v>24615.718030233515</v>
      </c>
      <c r="W40" s="24">
        <v>23979.977187191387</v>
      </c>
      <c r="X40" s="24">
        <v>25462.317535406819</v>
      </c>
      <c r="Y40" s="24">
        <v>29563.131271539976</v>
      </c>
      <c r="Z40" s="24">
        <v>29222.88698456269</v>
      </c>
      <c r="AA40" s="24">
        <v>33991.027830718383</v>
      </c>
      <c r="AB40" s="24">
        <v>36069.207201295823</v>
      </c>
      <c r="AC40" s="24">
        <v>35915.7152847322</v>
      </c>
      <c r="AD40" s="24">
        <v>36149.742033007256</v>
      </c>
      <c r="AE40" s="24">
        <v>37755.277002819421</v>
      </c>
    </row>
    <row r="41" spans="1:31" s="27" customFormat="1" x14ac:dyDescent="0.35">
      <c r="A41" s="28" t="s">
        <v>131</v>
      </c>
      <c r="B41" s="28" t="s">
        <v>68</v>
      </c>
      <c r="C41" s="24">
        <v>5555.0976215054934</v>
      </c>
      <c r="D41" s="24">
        <v>7538.3560606756964</v>
      </c>
      <c r="E41" s="24">
        <v>7681.7800773688232</v>
      </c>
      <c r="F41" s="24">
        <v>7342.875020587956</v>
      </c>
      <c r="G41" s="24">
        <v>7448.1655045197522</v>
      </c>
      <c r="H41" s="24">
        <v>7800.5725961183925</v>
      </c>
      <c r="I41" s="24">
        <v>7893.2138840015386</v>
      </c>
      <c r="J41" s="24">
        <v>6593.3674587508058</v>
      </c>
      <c r="K41" s="24">
        <v>7142.0111752041976</v>
      </c>
      <c r="L41" s="24">
        <v>7427.2566697162738</v>
      </c>
      <c r="M41" s="24">
        <v>7545.9957917270794</v>
      </c>
      <c r="N41" s="24">
        <v>7659.7104349409201</v>
      </c>
      <c r="O41" s="24">
        <v>7327.595496941547</v>
      </c>
      <c r="P41" s="24">
        <v>7442.0841446652739</v>
      </c>
      <c r="Q41" s="24">
        <v>7813.5780081526145</v>
      </c>
      <c r="R41" s="24">
        <v>7531.2408537744968</v>
      </c>
      <c r="S41" s="24">
        <v>9523.0866842939013</v>
      </c>
      <c r="T41" s="24">
        <v>10282.06396848152</v>
      </c>
      <c r="U41" s="24">
        <v>10699.481534216493</v>
      </c>
      <c r="V41" s="24">
        <v>12364.791345293097</v>
      </c>
      <c r="W41" s="24">
        <v>13614.233580520275</v>
      </c>
      <c r="X41" s="24">
        <v>18452.204536433997</v>
      </c>
      <c r="Y41" s="24">
        <v>17939.230651945571</v>
      </c>
      <c r="Z41" s="24">
        <v>18061.353412911674</v>
      </c>
      <c r="AA41" s="24">
        <v>17730.088480215654</v>
      </c>
      <c r="AB41" s="24">
        <v>19421.041487660899</v>
      </c>
      <c r="AC41" s="24">
        <v>20202.504862290152</v>
      </c>
      <c r="AD41" s="24">
        <v>19625.944936229949</v>
      </c>
      <c r="AE41" s="24">
        <v>19381.788389395493</v>
      </c>
    </row>
    <row r="42" spans="1:31" s="27" customFormat="1" x14ac:dyDescent="0.35">
      <c r="A42" s="28" t="s">
        <v>131</v>
      </c>
      <c r="B42" s="28" t="s">
        <v>36</v>
      </c>
      <c r="C42" s="24">
        <v>2.4557218999999999E-6</v>
      </c>
      <c r="D42" s="24">
        <v>23.107139437200502</v>
      </c>
      <c r="E42" s="24">
        <v>25.7441744631133</v>
      </c>
      <c r="F42" s="24">
        <v>31.579918479531997</v>
      </c>
      <c r="G42" s="24">
        <v>33.8175558863825</v>
      </c>
      <c r="H42" s="24">
        <v>33.425222995715899</v>
      </c>
      <c r="I42" s="24">
        <v>32.0358062135099</v>
      </c>
      <c r="J42" s="24">
        <v>31.838752947332498</v>
      </c>
      <c r="K42" s="24">
        <v>30.693051334779998</v>
      </c>
      <c r="L42" s="24">
        <v>30.9501467546255</v>
      </c>
      <c r="M42" s="24">
        <v>30.179630791258901</v>
      </c>
      <c r="N42" s="24">
        <v>71.630030000000005</v>
      </c>
      <c r="O42" s="24">
        <v>70.742318999999895</v>
      </c>
      <c r="P42" s="24">
        <v>71.157119999999992</v>
      </c>
      <c r="Q42" s="24">
        <v>71.050461999999996</v>
      </c>
      <c r="R42" s="24">
        <v>71.9529899999999</v>
      </c>
      <c r="S42" s="24">
        <v>2271.8833500000001</v>
      </c>
      <c r="T42" s="24">
        <v>2304.5760329999998</v>
      </c>
      <c r="U42" s="24">
        <v>2314.018724</v>
      </c>
      <c r="V42" s="24">
        <v>2318.6415999999999</v>
      </c>
      <c r="W42" s="24">
        <v>2365.2964000000002</v>
      </c>
      <c r="X42" s="24">
        <v>2349.9517000000001</v>
      </c>
      <c r="Y42" s="24">
        <v>2365.7031000000002</v>
      </c>
      <c r="Z42" s="24">
        <v>2379.8366999999998</v>
      </c>
      <c r="AA42" s="24">
        <v>2354.2188000000001</v>
      </c>
      <c r="AB42" s="24">
        <v>3390.6685000000002</v>
      </c>
      <c r="AC42" s="24">
        <v>3517.2478000000001</v>
      </c>
      <c r="AD42" s="24">
        <v>3474.5149999999999</v>
      </c>
      <c r="AE42" s="24">
        <v>3366.5203000000001</v>
      </c>
    </row>
    <row r="43" spans="1:31" s="27" customFormat="1" x14ac:dyDescent="0.35">
      <c r="A43" s="28" t="s">
        <v>131</v>
      </c>
      <c r="B43" s="28" t="s">
        <v>73</v>
      </c>
      <c r="C43" s="24">
        <v>32.094765000000002</v>
      </c>
      <c r="D43" s="24">
        <v>94.018199999999993</v>
      </c>
      <c r="E43" s="24">
        <v>140.45827400186099</v>
      </c>
      <c r="F43" s="24">
        <v>500.22113497039027</v>
      </c>
      <c r="G43" s="24">
        <v>575.50650516316</v>
      </c>
      <c r="H43" s="24">
        <v>507.13025546767898</v>
      </c>
      <c r="I43" s="24">
        <v>459.77768575778799</v>
      </c>
      <c r="J43" s="24">
        <v>612.00525677006942</v>
      </c>
      <c r="K43" s="24">
        <v>456.18634667509679</v>
      </c>
      <c r="L43" s="24">
        <v>510.80914711144703</v>
      </c>
      <c r="M43" s="24">
        <v>506.3704074122013</v>
      </c>
      <c r="N43" s="24">
        <v>690.63312696858804</v>
      </c>
      <c r="O43" s="24">
        <v>649.84672649055608</v>
      </c>
      <c r="P43" s="24">
        <v>601.15462640965393</v>
      </c>
      <c r="Q43" s="24">
        <v>652.72002659024906</v>
      </c>
      <c r="R43" s="24">
        <v>630.31508700145298</v>
      </c>
      <c r="S43" s="24">
        <v>1122.4620999999991</v>
      </c>
      <c r="T43" s="24">
        <v>1156.49218</v>
      </c>
      <c r="U43" s="24">
        <v>1228.3468700000001</v>
      </c>
      <c r="V43" s="24">
        <v>1241.7264700000001</v>
      </c>
      <c r="W43" s="24">
        <v>1397.2745</v>
      </c>
      <c r="X43" s="24">
        <v>4053.0246999999999</v>
      </c>
      <c r="Y43" s="24">
        <v>3865.5944</v>
      </c>
      <c r="Z43" s="24">
        <v>4041.7412000000004</v>
      </c>
      <c r="AA43" s="24">
        <v>3866.6754699999997</v>
      </c>
      <c r="AB43" s="24">
        <v>3997.0144299999997</v>
      </c>
      <c r="AC43" s="24">
        <v>4069.8582999999999</v>
      </c>
      <c r="AD43" s="24">
        <v>4239.8200500000003</v>
      </c>
      <c r="AE43" s="24">
        <v>4765.1489699999984</v>
      </c>
    </row>
    <row r="44" spans="1:31" s="27" customFormat="1" x14ac:dyDescent="0.35">
      <c r="A44" s="28" t="s">
        <v>131</v>
      </c>
      <c r="B44" s="28" t="s">
        <v>56</v>
      </c>
      <c r="C44" s="24">
        <v>6.77430456</v>
      </c>
      <c r="D44" s="24">
        <v>11.8606962</v>
      </c>
      <c r="E44" s="24">
        <v>18.239125699999988</v>
      </c>
      <c r="F44" s="24">
        <v>34.9263586</v>
      </c>
      <c r="G44" s="24">
        <v>57.844925000000003</v>
      </c>
      <c r="H44" s="24">
        <v>79.214485999999994</v>
      </c>
      <c r="I44" s="24">
        <v>100.54607799999999</v>
      </c>
      <c r="J44" s="24">
        <v>130.28540599999999</v>
      </c>
      <c r="K44" s="24">
        <v>158.895905</v>
      </c>
      <c r="L44" s="24">
        <v>201.33623499999999</v>
      </c>
      <c r="M44" s="24">
        <v>247.12074299999998</v>
      </c>
      <c r="N44" s="24">
        <v>303.81412399999999</v>
      </c>
      <c r="O44" s="24">
        <v>350.13036999999997</v>
      </c>
      <c r="P44" s="24">
        <v>385.25259</v>
      </c>
      <c r="Q44" s="24">
        <v>424.6232399999999</v>
      </c>
      <c r="R44" s="24">
        <v>464.20823000000001</v>
      </c>
      <c r="S44" s="24">
        <v>353.17642999999998</v>
      </c>
      <c r="T44" s="24">
        <v>387.51173999999997</v>
      </c>
      <c r="U44" s="24">
        <v>424.10773</v>
      </c>
      <c r="V44" s="24">
        <v>461.79624000000001</v>
      </c>
      <c r="W44" s="24">
        <v>531.81761999999901</v>
      </c>
      <c r="X44" s="24">
        <v>567.56484</v>
      </c>
      <c r="Y44" s="24">
        <v>596.23370999999997</v>
      </c>
      <c r="Z44" s="24">
        <v>632.00379999999893</v>
      </c>
      <c r="AA44" s="24">
        <v>596.06943999999999</v>
      </c>
      <c r="AB44" s="24">
        <v>511.03793999999903</v>
      </c>
      <c r="AC44" s="24">
        <v>568.36946999999998</v>
      </c>
      <c r="AD44" s="24">
        <v>586.85005000000001</v>
      </c>
      <c r="AE44" s="24">
        <v>399.95900999999992</v>
      </c>
    </row>
    <row r="45" spans="1:31" s="27" customFormat="1" x14ac:dyDescent="0.35">
      <c r="A45" s="31" t="s">
        <v>138</v>
      </c>
      <c r="B45" s="31"/>
      <c r="C45" s="32">
        <v>54518.019567445277</v>
      </c>
      <c r="D45" s="32">
        <v>54408.263616241253</v>
      </c>
      <c r="E45" s="32">
        <v>57052.296905943265</v>
      </c>
      <c r="F45" s="32">
        <v>54200.083970904656</v>
      </c>
      <c r="G45" s="32">
        <v>56438.608409377404</v>
      </c>
      <c r="H45" s="32">
        <v>54940.594927499696</v>
      </c>
      <c r="I45" s="32">
        <v>54979.450480038766</v>
      </c>
      <c r="J45" s="32">
        <v>56307.960733263972</v>
      </c>
      <c r="K45" s="32">
        <v>57240.360169002633</v>
      </c>
      <c r="L45" s="32">
        <v>56729.249783456893</v>
      </c>
      <c r="M45" s="32">
        <v>55965.099996873367</v>
      </c>
      <c r="N45" s="32">
        <v>60637.585773325351</v>
      </c>
      <c r="O45" s="32">
        <v>61624.228350799116</v>
      </c>
      <c r="P45" s="32">
        <v>62069.23579188397</v>
      </c>
      <c r="Q45" s="32">
        <v>61850.229747070189</v>
      </c>
      <c r="R45" s="32">
        <v>62287.729271518125</v>
      </c>
      <c r="S45" s="32">
        <v>64674.648960472878</v>
      </c>
      <c r="T45" s="32">
        <v>65318.259393205815</v>
      </c>
      <c r="U45" s="32">
        <v>64473.55575799066</v>
      </c>
      <c r="V45" s="32">
        <v>63905.51561338063</v>
      </c>
      <c r="W45" s="32">
        <v>63772.914188793264</v>
      </c>
      <c r="X45" s="32">
        <v>67308.290272156373</v>
      </c>
      <c r="Y45" s="32">
        <v>67533.416379452625</v>
      </c>
      <c r="Z45" s="32">
        <v>64626.394758551847</v>
      </c>
      <c r="AA45" s="32">
        <v>65962.704333104281</v>
      </c>
      <c r="AB45" s="32">
        <v>69454.332547966827</v>
      </c>
      <c r="AC45" s="32">
        <v>69369.963495367061</v>
      </c>
      <c r="AD45" s="32">
        <v>69130.128017308423</v>
      </c>
      <c r="AE45" s="32">
        <v>68533.717466955975</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29667.973899999997</v>
      </c>
      <c r="D49" s="24">
        <v>28086.208099999996</v>
      </c>
      <c r="E49" s="24">
        <v>28535.630400000002</v>
      </c>
      <c r="F49" s="24">
        <v>21070.77514423271</v>
      </c>
      <c r="G49" s="24">
        <v>22421.8495143373</v>
      </c>
      <c r="H49" s="24">
        <v>21627.800751808991</v>
      </c>
      <c r="I49" s="24">
        <v>20557.854456386325</v>
      </c>
      <c r="J49" s="24">
        <v>20601.487354264576</v>
      </c>
      <c r="K49" s="24">
        <v>20158.07607814603</v>
      </c>
      <c r="L49" s="24">
        <v>21325.397443511647</v>
      </c>
      <c r="M49" s="24">
        <v>21084.986421898997</v>
      </c>
      <c r="N49" s="24">
        <v>20656.614799999999</v>
      </c>
      <c r="O49" s="24">
        <v>21347.812199999997</v>
      </c>
      <c r="P49" s="24">
        <v>20623.968199999985</v>
      </c>
      <c r="Q49" s="24">
        <v>21740.177900000002</v>
      </c>
      <c r="R49" s="24">
        <v>20594.940999999999</v>
      </c>
      <c r="S49" s="24">
        <v>19476.360499999992</v>
      </c>
      <c r="T49" s="24">
        <v>20059.246699999989</v>
      </c>
      <c r="U49" s="24">
        <v>17065.958500000001</v>
      </c>
      <c r="V49" s="24">
        <v>17153.564900000001</v>
      </c>
      <c r="W49" s="24">
        <v>19531.9683</v>
      </c>
      <c r="X49" s="24">
        <v>19757.958999999992</v>
      </c>
      <c r="Y49" s="24">
        <v>18288.692899999991</v>
      </c>
      <c r="Z49" s="24">
        <v>17727.584699999989</v>
      </c>
      <c r="AA49" s="24">
        <v>18074.900399999999</v>
      </c>
      <c r="AB49" s="24">
        <v>18537.126199999999</v>
      </c>
      <c r="AC49" s="24">
        <v>12137.4161</v>
      </c>
      <c r="AD49" s="24">
        <v>0</v>
      </c>
      <c r="AE49" s="24">
        <v>0</v>
      </c>
    </row>
    <row r="50" spans="1:31" s="27" customFormat="1" x14ac:dyDescent="0.35">
      <c r="A50" s="28" t="s">
        <v>132</v>
      </c>
      <c r="B50" s="28" t="s">
        <v>20</v>
      </c>
      <c r="C50" s="24">
        <v>1.5850207999999999E-6</v>
      </c>
      <c r="D50" s="24">
        <v>1.5680816E-6</v>
      </c>
      <c r="E50" s="24">
        <v>1.64908439999999E-6</v>
      </c>
      <c r="F50" s="24">
        <v>2.0064119999999999E-6</v>
      </c>
      <c r="G50" s="24">
        <v>2.0494037000000001E-6</v>
      </c>
      <c r="H50" s="24">
        <v>2.03604999999999E-6</v>
      </c>
      <c r="I50" s="24">
        <v>2.1081944E-6</v>
      </c>
      <c r="J50" s="24">
        <v>2.28563979999999E-6</v>
      </c>
      <c r="K50" s="24">
        <v>2.2663935000000002E-6</v>
      </c>
      <c r="L50" s="24">
        <v>2.2740787000000002E-6</v>
      </c>
      <c r="M50" s="24">
        <v>2.4412774999999999E-6</v>
      </c>
      <c r="N50" s="24">
        <v>3.6817917E-6</v>
      </c>
      <c r="O50" s="24">
        <v>3.7214162999999902E-6</v>
      </c>
      <c r="P50" s="24">
        <v>3.7229050999999998E-6</v>
      </c>
      <c r="Q50" s="24">
        <v>3.6424956E-6</v>
      </c>
      <c r="R50" s="24">
        <v>3.6576069999999999E-6</v>
      </c>
      <c r="S50" s="24">
        <v>4.4472079999999998E-6</v>
      </c>
      <c r="T50" s="24">
        <v>4.8402209999999998E-6</v>
      </c>
      <c r="U50" s="24">
        <v>5.9077129999999999E-6</v>
      </c>
      <c r="V50" s="24">
        <v>5.8140968000000002E-6</v>
      </c>
      <c r="W50" s="24">
        <v>6.8081075999999997E-6</v>
      </c>
      <c r="X50" s="24">
        <v>7.09509699999999E-6</v>
      </c>
      <c r="Y50" s="24">
        <v>7.114881E-6</v>
      </c>
      <c r="Z50" s="24">
        <v>6.8580210000000002E-6</v>
      </c>
      <c r="AA50" s="24">
        <v>7.021215E-6</v>
      </c>
      <c r="AB50" s="24">
        <v>7.2074345E-6</v>
      </c>
      <c r="AC50" s="24">
        <v>7.6582140000000006E-6</v>
      </c>
      <c r="AD50" s="24">
        <v>1.9594398000000001E-5</v>
      </c>
      <c r="AE50" s="24">
        <v>1.9201538E-5</v>
      </c>
    </row>
    <row r="51" spans="1:31" s="27" customFormat="1" x14ac:dyDescent="0.35">
      <c r="A51" s="28" t="s">
        <v>132</v>
      </c>
      <c r="B51" s="28" t="s">
        <v>32</v>
      </c>
      <c r="C51" s="24">
        <v>7.72535129999999</v>
      </c>
      <c r="D51" s="24">
        <v>2.9295703999999998</v>
      </c>
      <c r="E51" s="24">
        <v>9.5375409999999992</v>
      </c>
      <c r="F51" s="24">
        <v>21.047145999999898</v>
      </c>
      <c r="G51" s="24">
        <v>7.4831842999999996</v>
      </c>
      <c r="H51" s="24">
        <v>18.081947</v>
      </c>
      <c r="I51" s="24">
        <v>10.128371</v>
      </c>
      <c r="J51" s="24">
        <v>23.904093</v>
      </c>
      <c r="K51" s="24">
        <v>1.6444072000000001</v>
      </c>
      <c r="L51" s="24">
        <v>6.0731060000000001</v>
      </c>
      <c r="M51" s="24">
        <v>1.0667199999999999</v>
      </c>
      <c r="N51" s="24">
        <v>22.639278000000001</v>
      </c>
      <c r="O51" s="24">
        <v>15.286714</v>
      </c>
      <c r="P51" s="24">
        <v>13.217537999999999</v>
      </c>
      <c r="Q51" s="24">
        <v>29.832457999999999</v>
      </c>
      <c r="R51" s="24">
        <v>15.367084</v>
      </c>
      <c r="S51" s="24">
        <v>48.31691</v>
      </c>
      <c r="T51" s="24">
        <v>26.408949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7.2626646354595499</v>
      </c>
      <c r="D52" s="24">
        <v>2.7351623499999992E-6</v>
      </c>
      <c r="E52" s="24">
        <v>8.7476951117746502</v>
      </c>
      <c r="F52" s="24">
        <v>5.728612588125368</v>
      </c>
      <c r="G52" s="24">
        <v>2.23738487382044</v>
      </c>
      <c r="H52" s="24">
        <v>14.608811862969098</v>
      </c>
      <c r="I52" s="24">
        <v>6.0940801455564788</v>
      </c>
      <c r="J52" s="24">
        <v>2.4571892660920698</v>
      </c>
      <c r="K52" s="24">
        <v>0.25024023067914003</v>
      </c>
      <c r="L52" s="24">
        <v>4.347213229999997E-6</v>
      </c>
      <c r="M52" s="24">
        <v>4.6426638199999967E-6</v>
      </c>
      <c r="N52" s="24">
        <v>34.030929167312259</v>
      </c>
      <c r="O52" s="24">
        <v>7.1484277430048397</v>
      </c>
      <c r="P52" s="24">
        <v>15.278350377139322</v>
      </c>
      <c r="Q52" s="24">
        <v>19.960714370776859</v>
      </c>
      <c r="R52" s="24">
        <v>5.7988603879175198</v>
      </c>
      <c r="S52" s="24">
        <v>44.7452858606473</v>
      </c>
      <c r="T52" s="24">
        <v>6.6651541258964011</v>
      </c>
      <c r="U52" s="24">
        <v>121.61740200488531</v>
      </c>
      <c r="V52" s="24">
        <v>73.231737573512788</v>
      </c>
      <c r="W52" s="24">
        <v>48.390975106717995</v>
      </c>
      <c r="X52" s="24">
        <v>6.7500406244538596</v>
      </c>
      <c r="Y52" s="24">
        <v>181.2756266373091</v>
      </c>
      <c r="Z52" s="24">
        <v>165.96180460140732</v>
      </c>
      <c r="AA52" s="24">
        <v>135.2811326425639</v>
      </c>
      <c r="AB52" s="24">
        <v>107.94921395155561</v>
      </c>
      <c r="AC52" s="24">
        <v>39.291559649537</v>
      </c>
      <c r="AD52" s="24">
        <v>480.46353165719603</v>
      </c>
      <c r="AE52" s="24">
        <v>675.40106345197194</v>
      </c>
    </row>
    <row r="53" spans="1:31" s="27" customFormat="1" x14ac:dyDescent="0.35">
      <c r="A53" s="28" t="s">
        <v>132</v>
      </c>
      <c r="B53" s="28" t="s">
        <v>65</v>
      </c>
      <c r="C53" s="24">
        <v>2768.3634239999997</v>
      </c>
      <c r="D53" s="24">
        <v>2782.4152899999999</v>
      </c>
      <c r="E53" s="24">
        <v>2522.8367629999989</v>
      </c>
      <c r="F53" s="24">
        <v>3117.4144399999991</v>
      </c>
      <c r="G53" s="24">
        <v>3188.8915540000003</v>
      </c>
      <c r="H53" s="24">
        <v>3026.7854160000002</v>
      </c>
      <c r="I53" s="24">
        <v>3066.0818199999999</v>
      </c>
      <c r="J53" s="24">
        <v>3864.5342379999893</v>
      </c>
      <c r="K53" s="24">
        <v>3207.5970400000006</v>
      </c>
      <c r="L53" s="24">
        <v>2745.7372230000001</v>
      </c>
      <c r="M53" s="24">
        <v>2766.397586999999</v>
      </c>
      <c r="N53" s="24">
        <v>2495.0314199999989</v>
      </c>
      <c r="O53" s="24">
        <v>3067.9595749999985</v>
      </c>
      <c r="P53" s="24">
        <v>3165.4824149999999</v>
      </c>
      <c r="Q53" s="24">
        <v>2999.896001999999</v>
      </c>
      <c r="R53" s="24">
        <v>3011.9999979999998</v>
      </c>
      <c r="S53" s="24">
        <v>3804.1614159999999</v>
      </c>
      <c r="T53" s="24">
        <v>3156.733604</v>
      </c>
      <c r="U53" s="24">
        <v>2713.2851499999997</v>
      </c>
      <c r="V53" s="24">
        <v>2711.0820170000002</v>
      </c>
      <c r="W53" s="24">
        <v>2461.7647540000003</v>
      </c>
      <c r="X53" s="24">
        <v>3021.4420299999979</v>
      </c>
      <c r="Y53" s="24">
        <v>3128.5225529999989</v>
      </c>
      <c r="Z53" s="24">
        <v>2951.555249999999</v>
      </c>
      <c r="AA53" s="24">
        <v>2971.5502529999981</v>
      </c>
      <c r="AB53" s="24">
        <v>3743.271718</v>
      </c>
      <c r="AC53" s="24">
        <v>3111.5220129999998</v>
      </c>
      <c r="AD53" s="24">
        <v>2666.7130349999998</v>
      </c>
      <c r="AE53" s="24">
        <v>2673.772946</v>
      </c>
    </row>
    <row r="54" spans="1:31" s="27" customFormat="1" x14ac:dyDescent="0.35">
      <c r="A54" s="28" t="s">
        <v>132</v>
      </c>
      <c r="B54" s="28" t="s">
        <v>69</v>
      </c>
      <c r="C54" s="24">
        <v>10812.702908595646</v>
      </c>
      <c r="D54" s="24">
        <v>13788.121852353308</v>
      </c>
      <c r="E54" s="24">
        <v>11861.788168784993</v>
      </c>
      <c r="F54" s="24">
        <v>12262.629025591281</v>
      </c>
      <c r="G54" s="24">
        <v>12567.472220103369</v>
      </c>
      <c r="H54" s="24">
        <v>13003.256320683879</v>
      </c>
      <c r="I54" s="24">
        <v>13372.821985233095</v>
      </c>
      <c r="J54" s="24">
        <v>12086.304027771796</v>
      </c>
      <c r="K54" s="24">
        <v>12221.385221500675</v>
      </c>
      <c r="L54" s="24">
        <v>11834.646679801397</v>
      </c>
      <c r="M54" s="24">
        <v>13253.909523099015</v>
      </c>
      <c r="N54" s="24">
        <v>13787.019014782849</v>
      </c>
      <c r="O54" s="24">
        <v>14055.496835844509</v>
      </c>
      <c r="P54" s="24">
        <v>14157.235464151019</v>
      </c>
      <c r="Q54" s="24">
        <v>14789.648647577807</v>
      </c>
      <c r="R54" s="24">
        <v>15994.251874648142</v>
      </c>
      <c r="S54" s="24">
        <v>19220.99056423108</v>
      </c>
      <c r="T54" s="24">
        <v>19128.472592683094</v>
      </c>
      <c r="U54" s="24">
        <v>17484.799365903662</v>
      </c>
      <c r="V54" s="24">
        <v>17121.414888381936</v>
      </c>
      <c r="W54" s="24">
        <v>15164.220780200481</v>
      </c>
      <c r="X54" s="24">
        <v>15059.476496181003</v>
      </c>
      <c r="Y54" s="24">
        <v>17867.757520752726</v>
      </c>
      <c r="Z54" s="24">
        <v>18059.665751001136</v>
      </c>
      <c r="AA54" s="24">
        <v>17500.75631937437</v>
      </c>
      <c r="AB54" s="24">
        <v>21714.980221808346</v>
      </c>
      <c r="AC54" s="24">
        <v>26263.963475285876</v>
      </c>
      <c r="AD54" s="24">
        <v>27338.361922163935</v>
      </c>
      <c r="AE54" s="24">
        <v>26852.942792214213</v>
      </c>
    </row>
    <row r="55" spans="1:31" s="27" customFormat="1" x14ac:dyDescent="0.35">
      <c r="A55" s="28" t="s">
        <v>132</v>
      </c>
      <c r="B55" s="28" t="s">
        <v>68</v>
      </c>
      <c r="C55" s="24">
        <v>2656.0010306750974</v>
      </c>
      <c r="D55" s="24">
        <v>2637.0935758448395</v>
      </c>
      <c r="E55" s="24">
        <v>2737.7957609788828</v>
      </c>
      <c r="F55" s="24">
        <v>2624.8882132245176</v>
      </c>
      <c r="G55" s="24">
        <v>2493.1716572544969</v>
      </c>
      <c r="H55" s="24">
        <v>2621.9037234691068</v>
      </c>
      <c r="I55" s="24">
        <v>2682.056489596212</v>
      </c>
      <c r="J55" s="24">
        <v>2511.5761049692878</v>
      </c>
      <c r="K55" s="24">
        <v>2603.9109651164808</v>
      </c>
      <c r="L55" s="24">
        <v>2656.0236799321142</v>
      </c>
      <c r="M55" s="24">
        <v>2640.7476561096837</v>
      </c>
      <c r="N55" s="24">
        <v>2742.202388956272</v>
      </c>
      <c r="O55" s="24">
        <v>2623.4151484084941</v>
      </c>
      <c r="P55" s="24">
        <v>2493.1764676591733</v>
      </c>
      <c r="Q55" s="24">
        <v>2634.7883078366458</v>
      </c>
      <c r="R55" s="24">
        <v>2677.9225580356497</v>
      </c>
      <c r="S55" s="24">
        <v>2511.5790807063254</v>
      </c>
      <c r="T55" s="24">
        <v>2600.0679950018634</v>
      </c>
      <c r="U55" s="24">
        <v>3927.9422383670822</v>
      </c>
      <c r="V55" s="24">
        <v>5536.1131122319939</v>
      </c>
      <c r="W55" s="24">
        <v>5850.5867657164354</v>
      </c>
      <c r="X55" s="24">
        <v>5418.3852975218506</v>
      </c>
      <c r="Y55" s="24">
        <v>5347.8530353126744</v>
      </c>
      <c r="Z55" s="24">
        <v>5245.3112551364029</v>
      </c>
      <c r="AA55" s="24">
        <v>5276.0447258651629</v>
      </c>
      <c r="AB55" s="24">
        <v>4778.641025251487</v>
      </c>
      <c r="AC55" s="24">
        <v>4801.88803781345</v>
      </c>
      <c r="AD55" s="24">
        <v>6428.7135374467443</v>
      </c>
      <c r="AE55" s="24">
        <v>5751.9315568974507</v>
      </c>
    </row>
    <row r="56" spans="1:31" s="27" customFormat="1" x14ac:dyDescent="0.35">
      <c r="A56" s="28" t="s">
        <v>132</v>
      </c>
      <c r="B56" s="28" t="s">
        <v>36</v>
      </c>
      <c r="C56" s="24">
        <v>111.80357415194969</v>
      </c>
      <c r="D56" s="24">
        <v>166.25862881207169</v>
      </c>
      <c r="E56" s="24">
        <v>170.5918373924759</v>
      </c>
      <c r="F56" s="24">
        <v>199.2676603746844</v>
      </c>
      <c r="G56" s="24">
        <v>196.96592019956751</v>
      </c>
      <c r="H56" s="24">
        <v>197.165283154614</v>
      </c>
      <c r="I56" s="24">
        <v>178.16574836419804</v>
      </c>
      <c r="J56" s="24">
        <v>168.17624837931879</v>
      </c>
      <c r="K56" s="24">
        <v>144.52388401624597</v>
      </c>
      <c r="L56" s="24">
        <v>148.21531516799502</v>
      </c>
      <c r="M56" s="24">
        <v>143.92748832041198</v>
      </c>
      <c r="N56" s="24">
        <v>157.4724503466239</v>
      </c>
      <c r="O56" s="24">
        <v>122.02332692342299</v>
      </c>
      <c r="P56" s="24">
        <v>114.250627340367</v>
      </c>
      <c r="Q56" s="24">
        <v>122.26033165785898</v>
      </c>
      <c r="R56" s="24">
        <v>122.156920987197</v>
      </c>
      <c r="S56" s="24">
        <v>113.266861992476</v>
      </c>
      <c r="T56" s="24">
        <v>111.60589733940101</v>
      </c>
      <c r="U56" s="24">
        <v>117.56569270900999</v>
      </c>
      <c r="V56" s="24">
        <v>112.76268759903699</v>
      </c>
      <c r="W56" s="24">
        <v>41.79508334957</v>
      </c>
      <c r="X56" s="24">
        <v>4.3398900999999998E-4</v>
      </c>
      <c r="Y56" s="24">
        <v>4.3816607999999998E-4</v>
      </c>
      <c r="Z56" s="24">
        <v>4.7306267999999902E-4</v>
      </c>
      <c r="AA56" s="24">
        <v>4.7203453000000002E-4</v>
      </c>
      <c r="AB56" s="24">
        <v>4.7468735000000001E-4</v>
      </c>
      <c r="AC56" s="24">
        <v>4.9125679999999998E-4</v>
      </c>
      <c r="AD56" s="24">
        <v>24.806265</v>
      </c>
      <c r="AE56" s="24">
        <v>24.326988</v>
      </c>
    </row>
    <row r="57" spans="1:31" s="27" customFormat="1" x14ac:dyDescent="0.35">
      <c r="A57" s="28" t="s">
        <v>132</v>
      </c>
      <c r="B57" s="28" t="s">
        <v>73</v>
      </c>
      <c r="C57" s="24">
        <v>0</v>
      </c>
      <c r="D57" s="24">
        <v>0</v>
      </c>
      <c r="E57" s="24">
        <v>4.8263173000000004E-6</v>
      </c>
      <c r="F57" s="24">
        <v>5.7433949999999996E-6</v>
      </c>
      <c r="G57" s="24">
        <v>5.755846E-6</v>
      </c>
      <c r="H57" s="24">
        <v>6.2256554000000004E-6</v>
      </c>
      <c r="I57" s="24">
        <v>5.9926464999999997E-6</v>
      </c>
      <c r="J57" s="24">
        <v>6.2551989999999996E-6</v>
      </c>
      <c r="K57" s="24">
        <v>6.1993237000000001E-6</v>
      </c>
      <c r="L57" s="24">
        <v>6.5462546E-6</v>
      </c>
      <c r="M57" s="24">
        <v>7.0278807E-6</v>
      </c>
      <c r="N57" s="24">
        <v>1.2238343E-5</v>
      </c>
      <c r="O57" s="24">
        <v>1.1853823999999901E-5</v>
      </c>
      <c r="P57" s="24">
        <v>1.1671372999999999E-5</v>
      </c>
      <c r="Q57" s="24">
        <v>1.2446982E-5</v>
      </c>
      <c r="R57" s="24">
        <v>1.2549886999999999E-5</v>
      </c>
      <c r="S57" s="24">
        <v>1.50898395E-5</v>
      </c>
      <c r="T57" s="24">
        <v>1.5892117999999999E-5</v>
      </c>
      <c r="U57" s="24">
        <v>2.9637024999999999E-5</v>
      </c>
      <c r="V57" s="24">
        <v>3.0007318999999998E-5</v>
      </c>
      <c r="W57" s="24">
        <v>9.8221249999999997E-5</v>
      </c>
      <c r="X57" s="24">
        <v>9.8339389999999995E-5</v>
      </c>
      <c r="Y57" s="24">
        <v>9.4222330000000003E-5</v>
      </c>
      <c r="Z57" s="24">
        <v>1.3377271999999999E-4</v>
      </c>
      <c r="AA57" s="24">
        <v>1.334804E-4</v>
      </c>
      <c r="AB57" s="24">
        <v>1.2949922999999999E-4</v>
      </c>
      <c r="AC57" s="24">
        <v>1.2928958E-4</v>
      </c>
      <c r="AD57" s="24">
        <v>1293.6615999999999</v>
      </c>
      <c r="AE57" s="24">
        <v>1233.8597</v>
      </c>
    </row>
    <row r="58" spans="1:31" s="27" customFormat="1" x14ac:dyDescent="0.35">
      <c r="A58" s="28" t="s">
        <v>132</v>
      </c>
      <c r="B58" s="28" t="s">
        <v>56</v>
      </c>
      <c r="C58" s="24">
        <v>10.004072949999999</v>
      </c>
      <c r="D58" s="24">
        <v>17.622710099999999</v>
      </c>
      <c r="E58" s="24">
        <v>25.952694199999989</v>
      </c>
      <c r="F58" s="24">
        <v>46.638298699999893</v>
      </c>
      <c r="G58" s="24">
        <v>71.344649700000005</v>
      </c>
      <c r="H58" s="24">
        <v>103.126537</v>
      </c>
      <c r="I58" s="24">
        <v>125.56984199999999</v>
      </c>
      <c r="J58" s="24">
        <v>165.707514</v>
      </c>
      <c r="K58" s="24">
        <v>198.5963119999999</v>
      </c>
      <c r="L58" s="24">
        <v>250.258254999999</v>
      </c>
      <c r="M58" s="24">
        <v>314.55320800000004</v>
      </c>
      <c r="N58" s="24">
        <v>416.248176</v>
      </c>
      <c r="O58" s="24">
        <v>465.52116599999999</v>
      </c>
      <c r="P58" s="24">
        <v>486.33058999999997</v>
      </c>
      <c r="Q58" s="24">
        <v>557.24948000000006</v>
      </c>
      <c r="R58" s="24">
        <v>600.91861000000006</v>
      </c>
      <c r="S58" s="24">
        <v>606.14874999999995</v>
      </c>
      <c r="T58" s="24">
        <v>641.18162999999993</v>
      </c>
      <c r="U58" s="24">
        <v>692.51506999999901</v>
      </c>
      <c r="V58" s="24">
        <v>730.78904999999997</v>
      </c>
      <c r="W58" s="24">
        <v>797.48179000000005</v>
      </c>
      <c r="X58" s="24">
        <v>826.21010000000001</v>
      </c>
      <c r="Y58" s="24">
        <v>821.82272999999998</v>
      </c>
      <c r="Z58" s="24">
        <v>940.97989999999993</v>
      </c>
      <c r="AA58" s="24">
        <v>983.82646</v>
      </c>
      <c r="AB58" s="24">
        <v>957.66579000000002</v>
      </c>
      <c r="AC58" s="24">
        <v>975.32003999999995</v>
      </c>
      <c r="AD58" s="24">
        <v>1015.12056</v>
      </c>
      <c r="AE58" s="24">
        <v>939.56826999999998</v>
      </c>
    </row>
    <row r="59" spans="1:31" s="27" customFormat="1" x14ac:dyDescent="0.35">
      <c r="A59" s="31" t="s">
        <v>138</v>
      </c>
      <c r="B59" s="31"/>
      <c r="C59" s="32">
        <v>45920.029280791219</v>
      </c>
      <c r="D59" s="32">
        <v>47296.768392901387</v>
      </c>
      <c r="E59" s="32">
        <v>45676.336330524733</v>
      </c>
      <c r="F59" s="32">
        <v>39102.482583643046</v>
      </c>
      <c r="G59" s="32">
        <v>40681.105516918396</v>
      </c>
      <c r="H59" s="32">
        <v>40312.436972860989</v>
      </c>
      <c r="I59" s="32">
        <v>39695.03720446938</v>
      </c>
      <c r="J59" s="32">
        <v>39090.263009557384</v>
      </c>
      <c r="K59" s="32">
        <v>38192.863954460263</v>
      </c>
      <c r="L59" s="32">
        <v>38567.87813886645</v>
      </c>
      <c r="M59" s="32">
        <v>39747.107915191635</v>
      </c>
      <c r="N59" s="32">
        <v>39737.53783458822</v>
      </c>
      <c r="O59" s="32">
        <v>41117.118904717419</v>
      </c>
      <c r="P59" s="32">
        <v>40468.358438910218</v>
      </c>
      <c r="Q59" s="32">
        <v>42214.304033427725</v>
      </c>
      <c r="R59" s="32">
        <v>42300.281378729313</v>
      </c>
      <c r="S59" s="32">
        <v>45106.153761245252</v>
      </c>
      <c r="T59" s="32">
        <v>44977.594999651068</v>
      </c>
      <c r="U59" s="32">
        <v>41313.602662183344</v>
      </c>
      <c r="V59" s="32">
        <v>42595.406661001543</v>
      </c>
      <c r="W59" s="32">
        <v>43056.931581831741</v>
      </c>
      <c r="X59" s="32">
        <v>43264.012871422397</v>
      </c>
      <c r="Y59" s="32">
        <v>44814.101642817586</v>
      </c>
      <c r="Z59" s="32">
        <v>44150.078767596948</v>
      </c>
      <c r="AA59" s="32">
        <v>43958.532837903309</v>
      </c>
      <c r="AB59" s="32">
        <v>48881.968386218825</v>
      </c>
      <c r="AC59" s="32">
        <v>46354.081193407081</v>
      </c>
      <c r="AD59" s="32">
        <v>36914.252045862275</v>
      </c>
      <c r="AE59" s="32">
        <v>35954.048377765175</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1114.8326115436971</v>
      </c>
      <c r="D64" s="24">
        <v>1114.8326115336301</v>
      </c>
      <c r="E64" s="24">
        <v>572.91235206563977</v>
      </c>
      <c r="F64" s="24">
        <v>449.50186205451843</v>
      </c>
      <c r="G64" s="24">
        <v>449.50186210882867</v>
      </c>
      <c r="H64" s="24">
        <v>449.50186207905978</v>
      </c>
      <c r="I64" s="24">
        <v>450.73340208835469</v>
      </c>
      <c r="J64" s="24">
        <v>449.50186231544473</v>
      </c>
      <c r="K64" s="24">
        <v>449.50186230112041</v>
      </c>
      <c r="L64" s="24">
        <v>449.50186235682759</v>
      </c>
      <c r="M64" s="24">
        <v>450.73340257510444</v>
      </c>
      <c r="N64" s="24">
        <v>598.0695040847794</v>
      </c>
      <c r="O64" s="24">
        <v>632.80273413999498</v>
      </c>
      <c r="P64" s="24">
        <v>988.84250414875999</v>
      </c>
      <c r="Q64" s="24">
        <v>450.73340406748702</v>
      </c>
      <c r="R64" s="24">
        <v>449.50186408500758</v>
      </c>
      <c r="S64" s="24">
        <v>5.3407502000000004E-6</v>
      </c>
      <c r="T64" s="24">
        <v>5.4101819999999901E-6</v>
      </c>
      <c r="U64" s="24">
        <v>6.5727972E-6</v>
      </c>
      <c r="V64" s="24">
        <v>6.43335799999999E-6</v>
      </c>
      <c r="W64" s="24">
        <v>8.2424529999999992E-6</v>
      </c>
      <c r="X64" s="24">
        <v>8.5885290000000002E-6</v>
      </c>
      <c r="Y64" s="24">
        <v>9.1187929999999905E-6</v>
      </c>
      <c r="Z64" s="24">
        <v>8.8723209999999904E-6</v>
      </c>
      <c r="AA64" s="24">
        <v>9.1215069999999998E-6</v>
      </c>
      <c r="AB64" s="24">
        <v>9.4067820000000002E-6</v>
      </c>
      <c r="AC64" s="24">
        <v>9.4942570000000006E-6</v>
      </c>
      <c r="AD64" s="24">
        <v>1.4933664000000001E-5</v>
      </c>
      <c r="AE64" s="24">
        <v>1.4555018E-5</v>
      </c>
    </row>
    <row r="65" spans="1:31" s="27" customFormat="1" x14ac:dyDescent="0.35">
      <c r="A65" s="28" t="s">
        <v>133</v>
      </c>
      <c r="B65" s="28" t="s">
        <v>32</v>
      </c>
      <c r="C65" s="24">
        <v>653.87300000000005</v>
      </c>
      <c r="D65" s="24">
        <v>673.51300000000003</v>
      </c>
      <c r="E65" s="24">
        <v>648.29480000000001</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113.218769999999</v>
      </c>
      <c r="O65" s="24">
        <v>81.573119999999903</v>
      </c>
      <c r="P65" s="24">
        <v>199.54306</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45.31778204875156</v>
      </c>
      <c r="D66" s="24">
        <v>24.03933226103948</v>
      </c>
      <c r="E66" s="24">
        <v>96.411932945550049</v>
      </c>
      <c r="F66" s="24">
        <v>15.287742317272359</v>
      </c>
      <c r="G66" s="24">
        <v>9.2243337550485585</v>
      </c>
      <c r="H66" s="24">
        <v>30.240552011366226</v>
      </c>
      <c r="I66" s="24">
        <v>11.488221834100241</v>
      </c>
      <c r="J66" s="24">
        <v>22.49721438425312</v>
      </c>
      <c r="K66" s="24">
        <v>1.6004050013846403</v>
      </c>
      <c r="L66" s="24">
        <v>3.9413722080543403</v>
      </c>
      <c r="M66" s="24">
        <v>4.7615475205274791</v>
      </c>
      <c r="N66" s="24">
        <v>104.88373179305469</v>
      </c>
      <c r="O66" s="24">
        <v>80.186533881032631</v>
      </c>
      <c r="P66" s="24">
        <v>241.19113321421463</v>
      </c>
      <c r="Q66" s="24">
        <v>98.489926060732685</v>
      </c>
      <c r="R66" s="24">
        <v>89.749653284635087</v>
      </c>
      <c r="S66" s="24">
        <v>306.66593446520926</v>
      </c>
      <c r="T66" s="24">
        <v>375.65778928555187</v>
      </c>
      <c r="U66" s="24">
        <v>559.08901845781691</v>
      </c>
      <c r="V66" s="24">
        <v>575.39713223958154</v>
      </c>
      <c r="W66" s="24">
        <v>392.21447840641963</v>
      </c>
      <c r="X66" s="24">
        <v>582.6552700009612</v>
      </c>
      <c r="Y66" s="24">
        <v>876.38633541225272</v>
      </c>
      <c r="Z66" s="24">
        <v>225.31474444137424</v>
      </c>
      <c r="AA66" s="24">
        <v>184.72737488971211</v>
      </c>
      <c r="AB66" s="24">
        <v>302.2980219709458</v>
      </c>
      <c r="AC66" s="24">
        <v>334.0355215867753</v>
      </c>
      <c r="AD66" s="24">
        <v>790.51021248226687</v>
      </c>
      <c r="AE66" s="24">
        <v>845.21096416665193</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6274.1697974333201</v>
      </c>
      <c r="D68" s="24">
        <v>7076.776481804588</v>
      </c>
      <c r="E68" s="24">
        <v>6263.4718665069186</v>
      </c>
      <c r="F68" s="24">
        <v>6924.9961769096681</v>
      </c>
      <c r="G68" s="24">
        <v>6777.9428595506488</v>
      </c>
      <c r="H68" s="24">
        <v>7429.3285748131157</v>
      </c>
      <c r="I68" s="24">
        <v>7360.0750358792748</v>
      </c>
      <c r="J68" s="24">
        <v>6929.0708717684711</v>
      </c>
      <c r="K68" s="24">
        <v>6507.4784671893485</v>
      </c>
      <c r="L68" s="24">
        <v>6275.5334475408599</v>
      </c>
      <c r="M68" s="24">
        <v>6622.5061634817966</v>
      </c>
      <c r="N68" s="24">
        <v>9903.4593796883073</v>
      </c>
      <c r="O68" s="24">
        <v>9883.7322389668607</v>
      </c>
      <c r="P68" s="24">
        <v>9447.7593711882109</v>
      </c>
      <c r="Q68" s="24">
        <v>9922.9981223770974</v>
      </c>
      <c r="R68" s="24">
        <v>10312.7869015412</v>
      </c>
      <c r="S68" s="24">
        <v>12167.044825547953</v>
      </c>
      <c r="T68" s="24">
        <v>13171.733748036146</v>
      </c>
      <c r="U68" s="24">
        <v>12131.268723370307</v>
      </c>
      <c r="V68" s="24">
        <v>12444.757037128664</v>
      </c>
      <c r="W68" s="24">
        <v>11226.179942809258</v>
      </c>
      <c r="X68" s="24">
        <v>10848.337608121525</v>
      </c>
      <c r="Y68" s="24">
        <v>9838.3855073204595</v>
      </c>
      <c r="Z68" s="24">
        <v>10942.872692863417</v>
      </c>
      <c r="AA68" s="24">
        <v>10065.866905159572</v>
      </c>
      <c r="AB68" s="24">
        <v>10613.090669385338</v>
      </c>
      <c r="AC68" s="24">
        <v>11148.154475344436</v>
      </c>
      <c r="AD68" s="24">
        <v>11843.268236866405</v>
      </c>
      <c r="AE68" s="24">
        <v>12521.444637358474</v>
      </c>
    </row>
    <row r="69" spans="1:31" s="27" customFormat="1" x14ac:dyDescent="0.35">
      <c r="A69" s="28" t="s">
        <v>133</v>
      </c>
      <c r="B69" s="28" t="s">
        <v>68</v>
      </c>
      <c r="C69" s="24">
        <v>947.13777923766531</v>
      </c>
      <c r="D69" s="24">
        <v>1101.5860438068412</v>
      </c>
      <c r="E69" s="24">
        <v>1109.1519648873466</v>
      </c>
      <c r="F69" s="24">
        <v>1067.4474887189338</v>
      </c>
      <c r="G69" s="24">
        <v>1041.4939397107546</v>
      </c>
      <c r="H69" s="24">
        <v>1066.2815597489159</v>
      </c>
      <c r="I69" s="24">
        <v>1099.2728924103808</v>
      </c>
      <c r="J69" s="24">
        <v>1045.2091938629248</v>
      </c>
      <c r="K69" s="24">
        <v>1089.2596340256514</v>
      </c>
      <c r="L69" s="24">
        <v>1098.9369865297163</v>
      </c>
      <c r="M69" s="24">
        <v>1103.6702889442765</v>
      </c>
      <c r="N69" s="24">
        <v>1121.1292710695855</v>
      </c>
      <c r="O69" s="24">
        <v>1067.143764943243</v>
      </c>
      <c r="P69" s="24">
        <v>1041.6288141521204</v>
      </c>
      <c r="Q69" s="24">
        <v>1067.9022138673754</v>
      </c>
      <c r="R69" s="24">
        <v>1097.4448755821691</v>
      </c>
      <c r="S69" s="24">
        <v>1045.1769684522778</v>
      </c>
      <c r="T69" s="24">
        <v>1089.8588650983454</v>
      </c>
      <c r="U69" s="24">
        <v>1150.1266245144509</v>
      </c>
      <c r="V69" s="24">
        <v>1684.6524438034503</v>
      </c>
      <c r="W69" s="24">
        <v>2189.8769459886266</v>
      </c>
      <c r="X69" s="24">
        <v>2726.9588251128762</v>
      </c>
      <c r="Y69" s="24">
        <v>2485.7763994937427</v>
      </c>
      <c r="Z69" s="24">
        <v>2196.2988923008797</v>
      </c>
      <c r="AA69" s="24">
        <v>2227.7579214529237</v>
      </c>
      <c r="AB69" s="24">
        <v>2056.6280700234224</v>
      </c>
      <c r="AC69" s="24">
        <v>1978.8198589035476</v>
      </c>
      <c r="AD69" s="24">
        <v>1815.0376937732299</v>
      </c>
      <c r="AE69" s="24">
        <v>1729.3259619620453</v>
      </c>
    </row>
    <row r="70" spans="1:31" s="27" customFormat="1" x14ac:dyDescent="0.35">
      <c r="A70" s="28" t="s">
        <v>133</v>
      </c>
      <c r="B70" s="28" t="s">
        <v>36</v>
      </c>
      <c r="C70" s="24">
        <v>100.43313330379289</v>
      </c>
      <c r="D70" s="24">
        <v>101.14432519192169</v>
      </c>
      <c r="E70" s="24">
        <v>109.8072151600075</v>
      </c>
      <c r="F70" s="24">
        <v>114.03406643662471</v>
      </c>
      <c r="G70" s="24">
        <v>111.71948041939851</v>
      </c>
      <c r="H70" s="24">
        <v>109.69911039093201</v>
      </c>
      <c r="I70" s="24">
        <v>99.909884602233006</v>
      </c>
      <c r="J70" s="24">
        <v>96.761624225931001</v>
      </c>
      <c r="K70" s="24">
        <v>88.195301486885896</v>
      </c>
      <c r="L70" s="24">
        <v>85.153951538160001</v>
      </c>
      <c r="M70" s="24">
        <v>82.113128438973504</v>
      </c>
      <c r="N70" s="24">
        <v>88.157473477674003</v>
      </c>
      <c r="O70" s="24">
        <v>85.399004951563001</v>
      </c>
      <c r="P70" s="24">
        <v>64.840193765796997</v>
      </c>
      <c r="Q70" s="24">
        <v>67.228014976722008</v>
      </c>
      <c r="R70" s="24">
        <v>67.094442894166008</v>
      </c>
      <c r="S70" s="24">
        <v>65.225987302706997</v>
      </c>
      <c r="T70" s="24">
        <v>64.271097938159912</v>
      </c>
      <c r="U70" s="24">
        <v>65.894089329630006</v>
      </c>
      <c r="V70" s="24">
        <v>63.951072629799903</v>
      </c>
      <c r="W70" s="24">
        <v>1115.708883</v>
      </c>
      <c r="X70" s="24">
        <v>1120.5002500000001</v>
      </c>
      <c r="Y70" s="24">
        <v>1107.34548499999</v>
      </c>
      <c r="Z70" s="24">
        <v>1136.932223</v>
      </c>
      <c r="AA70" s="24">
        <v>1143.8642669999999</v>
      </c>
      <c r="AB70" s="24">
        <v>1116.6527800000001</v>
      </c>
      <c r="AC70" s="24">
        <v>1089.273175</v>
      </c>
      <c r="AD70" s="24">
        <v>1082.7649449999999</v>
      </c>
      <c r="AE70" s="24">
        <v>1035.0740660000001</v>
      </c>
    </row>
    <row r="71" spans="1:31" s="27" customFormat="1" x14ac:dyDescent="0.35">
      <c r="A71" s="28" t="s">
        <v>133</v>
      </c>
      <c r="B71" s="28" t="s">
        <v>73</v>
      </c>
      <c r="C71" s="24">
        <v>0</v>
      </c>
      <c r="D71" s="24">
        <v>0</v>
      </c>
      <c r="E71" s="24">
        <v>3.8470944E-6</v>
      </c>
      <c r="F71" s="24">
        <v>3.7208503999999999E-6</v>
      </c>
      <c r="G71" s="24">
        <v>3.6667460999999999E-6</v>
      </c>
      <c r="H71" s="24">
        <v>3.8659887E-6</v>
      </c>
      <c r="I71" s="24">
        <v>3.8505179999999999E-6</v>
      </c>
      <c r="J71" s="24">
        <v>4.0996305999999997E-6</v>
      </c>
      <c r="K71" s="24">
        <v>4.1300920000000003E-6</v>
      </c>
      <c r="L71" s="24">
        <v>4.4052193999999998E-6</v>
      </c>
      <c r="M71" s="24">
        <v>4.6143309999999998E-6</v>
      </c>
      <c r="N71" s="24">
        <v>6.5993117000000002E-6</v>
      </c>
      <c r="O71" s="24">
        <v>6.49649199999999E-6</v>
      </c>
      <c r="P71" s="24">
        <v>6.42332199999999E-6</v>
      </c>
      <c r="Q71" s="24">
        <v>6.8033181999999997E-6</v>
      </c>
      <c r="R71" s="24">
        <v>8.4227809999999997E-6</v>
      </c>
      <c r="S71" s="24">
        <v>8.7728309999999999E-6</v>
      </c>
      <c r="T71" s="24">
        <v>9.0071819999999998E-6</v>
      </c>
      <c r="U71" s="24">
        <v>1.12084435E-5</v>
      </c>
      <c r="V71" s="24">
        <v>1.134162E-5</v>
      </c>
      <c r="W71" s="24">
        <v>1.5402378E-5</v>
      </c>
      <c r="X71" s="24">
        <v>1.5459182999999999E-5</v>
      </c>
      <c r="Y71" s="24">
        <v>1.5295048999999999E-5</v>
      </c>
      <c r="Z71" s="24">
        <v>2.0052999999999999E-5</v>
      </c>
      <c r="AA71" s="24">
        <v>1.9867446000000001E-5</v>
      </c>
      <c r="AB71" s="24">
        <v>1.9475172E-5</v>
      </c>
      <c r="AC71" s="24">
        <v>1.9644642E-5</v>
      </c>
      <c r="AD71" s="24">
        <v>2.2481242999999998E-5</v>
      </c>
      <c r="AE71" s="24">
        <v>2.2625263E-5</v>
      </c>
    </row>
    <row r="72" spans="1:31" s="27" customFormat="1" x14ac:dyDescent="0.35">
      <c r="A72" s="28" t="s">
        <v>133</v>
      </c>
      <c r="B72" s="28" t="s">
        <v>56</v>
      </c>
      <c r="C72" s="24">
        <v>10.371119400000001</v>
      </c>
      <c r="D72" s="24">
        <v>18.380248400000003</v>
      </c>
      <c r="E72" s="24">
        <v>24.879144499999999</v>
      </c>
      <c r="F72" s="24">
        <v>31.403347799999999</v>
      </c>
      <c r="G72" s="24">
        <v>42.609040999999898</v>
      </c>
      <c r="H72" s="24">
        <v>57.695263400000002</v>
      </c>
      <c r="I72" s="24">
        <v>68.115118199999998</v>
      </c>
      <c r="J72" s="24">
        <v>81.214888999999999</v>
      </c>
      <c r="K72" s="24">
        <v>90.542687000000001</v>
      </c>
      <c r="L72" s="24">
        <v>106.19193</v>
      </c>
      <c r="M72" s="24">
        <v>128.59366399999999</v>
      </c>
      <c r="N72" s="24">
        <v>156.18953199999999</v>
      </c>
      <c r="O72" s="24">
        <v>172.81616099999991</v>
      </c>
      <c r="P72" s="24">
        <v>176.59210999999988</v>
      </c>
      <c r="Q72" s="24">
        <v>195.22636</v>
      </c>
      <c r="R72" s="24">
        <v>204.96613000000002</v>
      </c>
      <c r="S72" s="24">
        <v>211.30131</v>
      </c>
      <c r="T72" s="24">
        <v>217.74633499999999</v>
      </c>
      <c r="U72" s="24">
        <v>227.42191700000001</v>
      </c>
      <c r="V72" s="24">
        <v>238.20773700000001</v>
      </c>
      <c r="W72" s="24">
        <v>218.67741799999999</v>
      </c>
      <c r="X72" s="24">
        <v>229.70666399999999</v>
      </c>
      <c r="Y72" s="24">
        <v>235.67237800000001</v>
      </c>
      <c r="Z72" s="24">
        <v>253.84279700000002</v>
      </c>
      <c r="AA72" s="24">
        <v>268.04595999999998</v>
      </c>
      <c r="AB72" s="24">
        <v>253.69805700000001</v>
      </c>
      <c r="AC72" s="24">
        <v>254.494854</v>
      </c>
      <c r="AD72" s="24">
        <v>255.14242000000002</v>
      </c>
      <c r="AE72" s="24">
        <v>222.31796</v>
      </c>
    </row>
    <row r="73" spans="1:31" s="27" customFormat="1" x14ac:dyDescent="0.35">
      <c r="A73" s="31" t="s">
        <v>138</v>
      </c>
      <c r="B73" s="31"/>
      <c r="C73" s="32">
        <v>9035.3309702634342</v>
      </c>
      <c r="D73" s="32">
        <v>9990.7474694060984</v>
      </c>
      <c r="E73" s="32">
        <v>8690.2429164054556</v>
      </c>
      <c r="F73" s="32">
        <v>8538.8063900003926</v>
      </c>
      <c r="G73" s="32">
        <v>8359.7361151252808</v>
      </c>
      <c r="H73" s="32">
        <v>9056.9256686524568</v>
      </c>
      <c r="I73" s="32">
        <v>9003.3661622121108</v>
      </c>
      <c r="J73" s="32">
        <v>8527.8522623310946</v>
      </c>
      <c r="K73" s="32">
        <v>8129.4134885175044</v>
      </c>
      <c r="L73" s="32">
        <v>7909.4867886354587</v>
      </c>
      <c r="M73" s="32">
        <v>8263.4680125217055</v>
      </c>
      <c r="N73" s="32">
        <v>11840.760656635726</v>
      </c>
      <c r="O73" s="32">
        <v>11745.438391931131</v>
      </c>
      <c r="P73" s="32">
        <v>11918.964882703305</v>
      </c>
      <c r="Q73" s="32">
        <v>11540.123666372692</v>
      </c>
      <c r="R73" s="32">
        <v>11949.483294493011</v>
      </c>
      <c r="S73" s="32">
        <v>13518.88773380619</v>
      </c>
      <c r="T73" s="32">
        <v>14637.250407830225</v>
      </c>
      <c r="U73" s="32">
        <v>13840.484372915373</v>
      </c>
      <c r="V73" s="32">
        <v>14704.806619605053</v>
      </c>
      <c r="W73" s="32">
        <v>13808.271375446757</v>
      </c>
      <c r="X73" s="32">
        <v>14157.951711823891</v>
      </c>
      <c r="Y73" s="32">
        <v>13200.548251345248</v>
      </c>
      <c r="Z73" s="32">
        <v>13364.486338477991</v>
      </c>
      <c r="AA73" s="32">
        <v>12478.352210623714</v>
      </c>
      <c r="AB73" s="32">
        <v>12972.016770786488</v>
      </c>
      <c r="AC73" s="32">
        <v>13461.009865329015</v>
      </c>
      <c r="AD73" s="32">
        <v>14448.816158055564</v>
      </c>
      <c r="AE73" s="32">
        <v>15095.98157804219</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1.3749234999999899E-6</v>
      </c>
      <c r="D78" s="24">
        <v>1.3615613E-6</v>
      </c>
      <c r="E78" s="24">
        <v>1.4310327999999999E-6</v>
      </c>
      <c r="F78" s="24">
        <v>1.4426334E-6</v>
      </c>
      <c r="G78" s="24">
        <v>1.4479988E-6</v>
      </c>
      <c r="H78" s="24">
        <v>1.4935186999999901E-6</v>
      </c>
      <c r="I78" s="24">
        <v>1.6403593999999899E-6</v>
      </c>
      <c r="J78" s="24">
        <v>1.7587028999999999E-6</v>
      </c>
      <c r="K78" s="24">
        <v>1.8020648000000001E-6</v>
      </c>
      <c r="L78" s="24">
        <v>1.8482461000000001E-6</v>
      </c>
      <c r="M78" s="24">
        <v>1.9295721000000001E-6</v>
      </c>
      <c r="N78" s="24">
        <v>2.5103926999999999E-6</v>
      </c>
      <c r="O78" s="24">
        <v>2.5286135000000001E-6</v>
      </c>
      <c r="P78" s="24">
        <v>2.5262160000000001E-6</v>
      </c>
      <c r="Q78" s="24">
        <v>2.4999016999999998E-6</v>
      </c>
      <c r="R78" s="24">
        <v>2.5140520000000002E-6</v>
      </c>
      <c r="S78" s="24">
        <v>2.8539826000000001E-6</v>
      </c>
      <c r="T78" s="24">
        <v>2.9734251000000002E-6</v>
      </c>
      <c r="U78" s="24">
        <v>3.4000497999999999E-6</v>
      </c>
      <c r="V78" s="24">
        <v>3.3547395999999999E-6</v>
      </c>
      <c r="W78" s="24">
        <v>3.6493932000000001E-6</v>
      </c>
      <c r="X78" s="24">
        <v>3.7030262999999899E-6</v>
      </c>
      <c r="Y78" s="24">
        <v>3.7319650000000001E-6</v>
      </c>
      <c r="Z78" s="24">
        <v>3.6231580999999999E-6</v>
      </c>
      <c r="AA78" s="24">
        <v>3.6630777000000001E-6</v>
      </c>
      <c r="AB78" s="24">
        <v>4.0738069999999998E-6</v>
      </c>
      <c r="AC78" s="24">
        <v>4.1697294E-6</v>
      </c>
      <c r="AD78" s="24">
        <v>6.03100029999999E-6</v>
      </c>
      <c r="AE78" s="24">
        <v>5.9871471999999999E-6</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1.07509607E-6</v>
      </c>
      <c r="D80" s="24">
        <v>1.0446125399999999E-6</v>
      </c>
      <c r="E80" s="24">
        <v>1.099384719999999E-6</v>
      </c>
      <c r="F80" s="24">
        <v>1.123193069999997E-6</v>
      </c>
      <c r="G80" s="24">
        <v>1.1505626899999979E-6</v>
      </c>
      <c r="H80" s="24">
        <v>1.2189316299999979E-6</v>
      </c>
      <c r="I80" s="24">
        <v>1.3156589499999999E-6</v>
      </c>
      <c r="J80" s="24">
        <v>1.4080618199999999E-6</v>
      </c>
      <c r="K80" s="24">
        <v>1.4499049099999991E-6</v>
      </c>
      <c r="L80" s="24">
        <v>1.487393489999999E-6</v>
      </c>
      <c r="M80" s="24">
        <v>1.5642692199999999E-6</v>
      </c>
      <c r="N80" s="24">
        <v>1.8414310923845001</v>
      </c>
      <c r="O80" s="24">
        <v>0.40843440228612998</v>
      </c>
      <c r="P80" s="24">
        <v>0.60594215417019992</v>
      </c>
      <c r="Q80" s="24">
        <v>1.2928951608088599</v>
      </c>
      <c r="R80" s="24">
        <v>0.31706646219855006</v>
      </c>
      <c r="S80" s="24">
        <v>3.2916169364627494</v>
      </c>
      <c r="T80" s="24">
        <v>1.50388895735474</v>
      </c>
      <c r="U80" s="24">
        <v>1.9185489619628002</v>
      </c>
      <c r="V80" s="24">
        <v>0.28797230334726004</v>
      </c>
      <c r="W80" s="24">
        <v>1.0942881614865898</v>
      </c>
      <c r="X80" s="24">
        <v>2.4811420699999994E-6</v>
      </c>
      <c r="Y80" s="24">
        <v>1.6702288083243</v>
      </c>
      <c r="Z80" s="24">
        <v>1.92845130069328</v>
      </c>
      <c r="AA80" s="24">
        <v>0.86391249313079999</v>
      </c>
      <c r="AB80" s="24">
        <v>1.1627967664151</v>
      </c>
      <c r="AC80" s="24">
        <v>0.69113087251640004</v>
      </c>
      <c r="AD80" s="24">
        <v>11.1566500523749</v>
      </c>
      <c r="AE80" s="24">
        <v>7.8968523782214</v>
      </c>
    </row>
    <row r="81" spans="1:35" s="27" customFormat="1" x14ac:dyDescent="0.35">
      <c r="A81" s="28" t="s">
        <v>134</v>
      </c>
      <c r="B81" s="28" t="s">
        <v>65</v>
      </c>
      <c r="C81" s="24">
        <v>7871.8269649999984</v>
      </c>
      <c r="D81" s="24">
        <v>7848.6633349999993</v>
      </c>
      <c r="E81" s="24">
        <v>7863.4723199999999</v>
      </c>
      <c r="F81" s="24">
        <v>9411.1645799999969</v>
      </c>
      <c r="G81" s="24">
        <v>9437.3082500000019</v>
      </c>
      <c r="H81" s="24">
        <v>8044.8640300000006</v>
      </c>
      <c r="I81" s="24">
        <v>9981.1842499999984</v>
      </c>
      <c r="J81" s="24">
        <v>10539.396219999999</v>
      </c>
      <c r="K81" s="24">
        <v>9772.6842799999995</v>
      </c>
      <c r="L81" s="24">
        <v>8606.7231000000011</v>
      </c>
      <c r="M81" s="24">
        <v>8735.2714500000002</v>
      </c>
      <c r="N81" s="24">
        <v>9849.0113599999968</v>
      </c>
      <c r="O81" s="24">
        <v>10102.80344</v>
      </c>
      <c r="P81" s="24">
        <v>10141.882539999997</v>
      </c>
      <c r="Q81" s="24">
        <v>9233.148720000001</v>
      </c>
      <c r="R81" s="24">
        <v>8706.0493399999959</v>
      </c>
      <c r="S81" s="24">
        <v>9849.0462000000007</v>
      </c>
      <c r="T81" s="24">
        <v>9358.5490100000006</v>
      </c>
      <c r="U81" s="24">
        <v>8326.8165099999987</v>
      </c>
      <c r="V81" s="24">
        <v>8696.1797699999988</v>
      </c>
      <c r="W81" s="24">
        <v>7681.8706899999952</v>
      </c>
      <c r="X81" s="24">
        <v>8692.069419999998</v>
      </c>
      <c r="Y81" s="24">
        <v>9080.0317299999988</v>
      </c>
      <c r="Z81" s="24">
        <v>8324.1148300000004</v>
      </c>
      <c r="AA81" s="24">
        <v>8901.1738499999992</v>
      </c>
      <c r="AB81" s="24">
        <v>9490.4349499999989</v>
      </c>
      <c r="AC81" s="24">
        <v>8750.6233999999986</v>
      </c>
      <c r="AD81" s="24">
        <v>8549.2242000000006</v>
      </c>
      <c r="AE81" s="24">
        <v>8348.3621299999959</v>
      </c>
    </row>
    <row r="82" spans="1:35" s="27" customFormat="1" x14ac:dyDescent="0.35">
      <c r="A82" s="28" t="s">
        <v>134</v>
      </c>
      <c r="B82" s="28" t="s">
        <v>69</v>
      </c>
      <c r="C82" s="24">
        <v>1326.1481671567067</v>
      </c>
      <c r="D82" s="24">
        <v>1602.6799679203523</v>
      </c>
      <c r="E82" s="24">
        <v>2019.0202817068339</v>
      </c>
      <c r="F82" s="24">
        <v>2589.177146872627</v>
      </c>
      <c r="G82" s="24">
        <v>3272.16141923957</v>
      </c>
      <c r="H82" s="24">
        <v>3878.4284401687646</v>
      </c>
      <c r="I82" s="24">
        <v>4515.4412117360371</v>
      </c>
      <c r="J82" s="24">
        <v>4851.6152679009656</v>
      </c>
      <c r="K82" s="24">
        <v>5336.2031558741619</v>
      </c>
      <c r="L82" s="24">
        <v>5680.1634742223878</v>
      </c>
      <c r="M82" s="24">
        <v>6686.5191789528426</v>
      </c>
      <c r="N82" s="24">
        <v>7498.9446437950382</v>
      </c>
      <c r="O82" s="24">
        <v>7422.1340481417292</v>
      </c>
      <c r="P82" s="24">
        <v>8025.1393662524433</v>
      </c>
      <c r="Q82" s="24">
        <v>8601.0716570597742</v>
      </c>
      <c r="R82" s="24">
        <v>9314.2052243530452</v>
      </c>
      <c r="S82" s="24">
        <v>9879.2761007492227</v>
      </c>
      <c r="T82" s="24">
        <v>10423.109807569001</v>
      </c>
      <c r="U82" s="24">
        <v>10461.077094778306</v>
      </c>
      <c r="V82" s="24">
        <v>11403.361302928959</v>
      </c>
      <c r="W82" s="24">
        <v>10779.998133856219</v>
      </c>
      <c r="X82" s="24">
        <v>10503.93129389125</v>
      </c>
      <c r="Y82" s="24">
        <v>11015.811120475651</v>
      </c>
      <c r="Z82" s="24">
        <v>10881.232666139518</v>
      </c>
      <c r="AA82" s="24">
        <v>11074.56681419248</v>
      </c>
      <c r="AB82" s="24">
        <v>10959.337126511486</v>
      </c>
      <c r="AC82" s="24">
        <v>10777.237302631751</v>
      </c>
      <c r="AD82" s="24">
        <v>10311.039429940509</v>
      </c>
      <c r="AE82" s="24">
        <v>10461.784803061551</v>
      </c>
    </row>
    <row r="83" spans="1:35" s="27" customFormat="1" x14ac:dyDescent="0.35">
      <c r="A83" s="28" t="s">
        <v>134</v>
      </c>
      <c r="B83" s="28" t="s">
        <v>68</v>
      </c>
      <c r="C83" s="24">
        <v>2.2784107E-7</v>
      </c>
      <c r="D83" s="24">
        <v>3.8529904999999998E-7</v>
      </c>
      <c r="E83" s="24">
        <v>5.4050049999999996E-7</v>
      </c>
      <c r="F83" s="24">
        <v>1.0416776E-6</v>
      </c>
      <c r="G83" s="24">
        <v>1.1148448E-6</v>
      </c>
      <c r="H83" s="24">
        <v>1.3718372E-6</v>
      </c>
      <c r="I83" s="24">
        <v>1.2849631999999999E-6</v>
      </c>
      <c r="J83" s="24">
        <v>1.3135261E-6</v>
      </c>
      <c r="K83" s="24">
        <v>1.5607667000000001E-6</v>
      </c>
      <c r="L83" s="24">
        <v>1.8547305000000001E-6</v>
      </c>
      <c r="M83" s="24">
        <v>1.8749900999999999E-6</v>
      </c>
      <c r="N83" s="24">
        <v>2.0523813999999999E-6</v>
      </c>
      <c r="O83" s="24">
        <v>2.5076736000000001E-6</v>
      </c>
      <c r="P83" s="24">
        <v>2.2306156000000001E-6</v>
      </c>
      <c r="Q83" s="24">
        <v>2.3932269999999999E-6</v>
      </c>
      <c r="R83" s="24">
        <v>2.3154903000000001E-6</v>
      </c>
      <c r="S83" s="24">
        <v>2.4008761999999998E-6</v>
      </c>
      <c r="T83" s="24">
        <v>2.5105292E-6</v>
      </c>
      <c r="U83" s="24">
        <v>3.0820173999999999E-6</v>
      </c>
      <c r="V83" s="24">
        <v>5.6560940000000002E-6</v>
      </c>
      <c r="W83" s="24">
        <v>5.8030010000000004E-6</v>
      </c>
      <c r="X83" s="24">
        <v>5.8050495999999998E-6</v>
      </c>
      <c r="Y83" s="24">
        <v>5.0840120000000003E-6</v>
      </c>
      <c r="Z83" s="24">
        <v>5.2590393999999997E-6</v>
      </c>
      <c r="AA83" s="24">
        <v>5.1138260000000004E-6</v>
      </c>
      <c r="AB83" s="24">
        <v>5.1394922999999899E-6</v>
      </c>
      <c r="AC83" s="24">
        <v>5.3708326999999999E-6</v>
      </c>
      <c r="AD83" s="24">
        <v>5.3017269999999899E-6</v>
      </c>
      <c r="AE83" s="24">
        <v>5.3940756999999899E-6</v>
      </c>
    </row>
    <row r="84" spans="1:35" s="27" customFormat="1" x14ac:dyDescent="0.35">
      <c r="A84" s="28" t="s">
        <v>134</v>
      </c>
      <c r="B84" s="28" t="s">
        <v>36</v>
      </c>
      <c r="C84" s="24">
        <v>2.3812780000000002E-6</v>
      </c>
      <c r="D84" s="24">
        <v>3.4631304999999899E-6</v>
      </c>
      <c r="E84" s="24">
        <v>3.4163254E-6</v>
      </c>
      <c r="F84" s="24">
        <v>4.0631110000000002E-6</v>
      </c>
      <c r="G84" s="24">
        <v>5.6497574000000002E-6</v>
      </c>
      <c r="H84" s="24">
        <v>5.6978038000000001E-6</v>
      </c>
      <c r="I84" s="24">
        <v>6.9265583999999998E-6</v>
      </c>
      <c r="J84" s="24">
        <v>7.7998540000000005E-6</v>
      </c>
      <c r="K84" s="24">
        <v>9.5571610000000006E-6</v>
      </c>
      <c r="L84" s="24">
        <v>1.0110053E-5</v>
      </c>
      <c r="M84" s="24">
        <v>1.13406095E-5</v>
      </c>
      <c r="N84" s="24">
        <v>1.63490789999999E-5</v>
      </c>
      <c r="O84" s="24">
        <v>1.6347502000000001E-5</v>
      </c>
      <c r="P84" s="24">
        <v>1.7221479E-5</v>
      </c>
      <c r="Q84" s="24">
        <v>1.8247771999999998E-5</v>
      </c>
      <c r="R84" s="24">
        <v>1.8282804000000001E-5</v>
      </c>
      <c r="S84" s="24">
        <v>1.8064639999999999E-5</v>
      </c>
      <c r="T84" s="24">
        <v>1.8307217E-5</v>
      </c>
      <c r="U84" s="24">
        <v>2.6933966999999901E-5</v>
      </c>
      <c r="V84" s="24">
        <v>2.9425562000000001E-5</v>
      </c>
      <c r="W84" s="24">
        <v>3.1262639999999997E-5</v>
      </c>
      <c r="X84" s="24">
        <v>3.0446194E-5</v>
      </c>
      <c r="Y84" s="24">
        <v>3.2757903999999998E-5</v>
      </c>
      <c r="Z84" s="24">
        <v>3.4949047000000002E-5</v>
      </c>
      <c r="AA84" s="24">
        <v>3.29591099999999E-5</v>
      </c>
      <c r="AB84" s="24">
        <v>3.3261174000000002E-5</v>
      </c>
      <c r="AC84" s="24">
        <v>3.3969117999999901E-5</v>
      </c>
      <c r="AD84" s="24">
        <v>5.1483023999999899E-5</v>
      </c>
      <c r="AE84" s="24">
        <v>5.4179806999999998E-5</v>
      </c>
    </row>
    <row r="85" spans="1:35" s="27" customFormat="1" x14ac:dyDescent="0.35">
      <c r="A85" s="28" t="s">
        <v>134</v>
      </c>
      <c r="B85" s="28" t="s">
        <v>73</v>
      </c>
      <c r="C85" s="24">
        <v>0</v>
      </c>
      <c r="D85" s="24">
        <v>0</v>
      </c>
      <c r="E85" s="24">
        <v>9.2575989999999999E-6</v>
      </c>
      <c r="F85" s="24">
        <v>9.6568219999999989E-6</v>
      </c>
      <c r="G85" s="24">
        <v>1.073166E-5</v>
      </c>
      <c r="H85" s="24">
        <v>1.1368954E-5</v>
      </c>
      <c r="I85" s="24">
        <v>1.2959093E-5</v>
      </c>
      <c r="J85" s="24">
        <v>1.3553013999999999E-5</v>
      </c>
      <c r="K85" s="24">
        <v>1.5046781699999999E-5</v>
      </c>
      <c r="L85" s="24">
        <v>1.6952231000000002E-5</v>
      </c>
      <c r="M85" s="24">
        <v>2.0304420999999999E-5</v>
      </c>
      <c r="N85" s="24">
        <v>24.3437537802</v>
      </c>
      <c r="O85" s="24">
        <v>23.557746363690001</v>
      </c>
      <c r="P85" s="24">
        <v>23.48618381108</v>
      </c>
      <c r="Q85" s="24">
        <v>24.7544162674</v>
      </c>
      <c r="R85" s="24">
        <v>211.29150054515</v>
      </c>
      <c r="S85" s="24">
        <v>603.82684233788996</v>
      </c>
      <c r="T85" s="24">
        <v>761.34328079016996</v>
      </c>
      <c r="U85" s="24">
        <v>1192.12454601075</v>
      </c>
      <c r="V85" s="24">
        <v>1184.78155552774</v>
      </c>
      <c r="W85" s="24">
        <v>1420.1510475245102</v>
      </c>
      <c r="X85" s="24">
        <v>1524.18565226641</v>
      </c>
      <c r="Y85" s="24">
        <v>1474.1540497098899</v>
      </c>
      <c r="Z85" s="24">
        <v>1486.0318545882701</v>
      </c>
      <c r="AA85" s="24">
        <v>1498.0489566178001</v>
      </c>
      <c r="AB85" s="24">
        <v>1406.06815113977</v>
      </c>
      <c r="AC85" s="24">
        <v>1460.9066514828</v>
      </c>
      <c r="AD85" s="24">
        <v>1546.1628610114701</v>
      </c>
      <c r="AE85" s="24">
        <v>1354.2772691963301</v>
      </c>
    </row>
    <row r="86" spans="1:35" s="27" customFormat="1" x14ac:dyDescent="0.35">
      <c r="A86" s="28" t="s">
        <v>134</v>
      </c>
      <c r="B86" s="28" t="s">
        <v>56</v>
      </c>
      <c r="C86" s="24">
        <v>0.2438955039999999</v>
      </c>
      <c r="D86" s="24">
        <v>0.76990610000000004</v>
      </c>
      <c r="E86" s="24">
        <v>0.54250858999999996</v>
      </c>
      <c r="F86" s="24">
        <v>1.0697505650000001</v>
      </c>
      <c r="G86" s="24">
        <v>2.7527995999999986</v>
      </c>
      <c r="H86" s="24">
        <v>4.4437715200000003</v>
      </c>
      <c r="I86" s="24">
        <v>10.352618599999989</v>
      </c>
      <c r="J86" s="24">
        <v>12.516031099999999</v>
      </c>
      <c r="K86" s="24">
        <v>15.24113249999999</v>
      </c>
      <c r="L86" s="24">
        <v>19.222048999999998</v>
      </c>
      <c r="M86" s="24">
        <v>25.004593300000003</v>
      </c>
      <c r="N86" s="24">
        <v>33.105395999999999</v>
      </c>
      <c r="O86" s="24">
        <v>35.975537000000003</v>
      </c>
      <c r="P86" s="24">
        <v>37.553268000000003</v>
      </c>
      <c r="Q86" s="24">
        <v>44.589016999999998</v>
      </c>
      <c r="R86" s="24">
        <v>47.007148700000002</v>
      </c>
      <c r="S86" s="24">
        <v>44.221382999999996</v>
      </c>
      <c r="T86" s="24">
        <v>45.2362999999999</v>
      </c>
      <c r="U86" s="24">
        <v>47.208363299999988</v>
      </c>
      <c r="V86" s="24">
        <v>51.812296000000003</v>
      </c>
      <c r="W86" s="24">
        <v>54.886854999999997</v>
      </c>
      <c r="X86" s="24">
        <v>55.506781000000004</v>
      </c>
      <c r="Y86" s="24">
        <v>54.847106000000004</v>
      </c>
      <c r="Z86" s="24">
        <v>59.926401999999904</v>
      </c>
      <c r="AA86" s="24">
        <v>63.46687</v>
      </c>
      <c r="AB86" s="24">
        <v>60.37426</v>
      </c>
      <c r="AC86" s="24">
        <v>58.270222000000004</v>
      </c>
      <c r="AD86" s="24">
        <v>64.155517999999901</v>
      </c>
      <c r="AE86" s="24">
        <v>56.522412999999901</v>
      </c>
      <c r="AH86" s="12"/>
      <c r="AI86" s="12"/>
    </row>
    <row r="87" spans="1:35" s="27" customFormat="1" x14ac:dyDescent="0.35">
      <c r="A87" s="31" t="s">
        <v>138</v>
      </c>
      <c r="B87" s="31"/>
      <c r="C87" s="32">
        <v>9197.9751348345653</v>
      </c>
      <c r="D87" s="32">
        <v>9451.3433057118236</v>
      </c>
      <c r="E87" s="32">
        <v>9882.4926047777499</v>
      </c>
      <c r="F87" s="32">
        <v>12000.341730480128</v>
      </c>
      <c r="G87" s="32">
        <v>12709.469672952977</v>
      </c>
      <c r="H87" s="32">
        <v>11923.292474253052</v>
      </c>
      <c r="I87" s="32">
        <v>14496.625465977017</v>
      </c>
      <c r="J87" s="32">
        <v>15391.011492381256</v>
      </c>
      <c r="K87" s="32">
        <v>15108.887440686898</v>
      </c>
      <c r="L87" s="32">
        <v>14286.886579412758</v>
      </c>
      <c r="M87" s="32">
        <v>15421.790634321676</v>
      </c>
      <c r="N87" s="32">
        <v>17349.797439450191</v>
      </c>
      <c r="O87" s="32">
        <v>17525.345927580303</v>
      </c>
      <c r="P87" s="32">
        <v>18167.627853163442</v>
      </c>
      <c r="Q87" s="32">
        <v>17835.513277113711</v>
      </c>
      <c r="R87" s="32">
        <v>18020.571635644781</v>
      </c>
      <c r="S87" s="32">
        <v>19731.613922940545</v>
      </c>
      <c r="T87" s="32">
        <v>19783.162712010311</v>
      </c>
      <c r="U87" s="32">
        <v>18789.812160222333</v>
      </c>
      <c r="V87" s="32">
        <v>20099.829054243139</v>
      </c>
      <c r="W87" s="32">
        <v>18462.963121470097</v>
      </c>
      <c r="X87" s="32">
        <v>19196.000725880469</v>
      </c>
      <c r="Y87" s="32">
        <v>20097.513088099953</v>
      </c>
      <c r="Z87" s="32">
        <v>19207.27595632241</v>
      </c>
      <c r="AA87" s="32">
        <v>19976.604585462512</v>
      </c>
      <c r="AB87" s="32">
        <v>20450.934882491198</v>
      </c>
      <c r="AC87" s="32">
        <v>19528.551843044825</v>
      </c>
      <c r="AD87" s="32">
        <v>18871.420291325612</v>
      </c>
      <c r="AE87" s="32">
        <v>18818.043796820988</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261.25600570698805</v>
      </c>
      <c r="D92" s="24">
        <v>359.54246872728373</v>
      </c>
      <c r="E92" s="24">
        <v>376.96781233298225</v>
      </c>
      <c r="F92" s="24">
        <v>426.51554442432069</v>
      </c>
      <c r="G92" s="24">
        <v>422.13267103471526</v>
      </c>
      <c r="H92" s="24">
        <v>420.08545252800883</v>
      </c>
      <c r="I92" s="24">
        <v>383.76760640808192</v>
      </c>
      <c r="J92" s="24">
        <v>365.47696700760793</v>
      </c>
      <c r="K92" s="24">
        <v>935.0734203070167</v>
      </c>
      <c r="L92" s="24">
        <v>946.14402516026291</v>
      </c>
      <c r="M92" s="24">
        <v>920.46858452557365</v>
      </c>
      <c r="N92" s="24">
        <v>1007.9560023448877</v>
      </c>
      <c r="O92" s="24">
        <v>943.51239230215879</v>
      </c>
      <c r="P92" s="24">
        <v>889.49859263873907</v>
      </c>
      <c r="Q92" s="24">
        <v>935.34747440601188</v>
      </c>
      <c r="R92" s="24">
        <v>939.80282900023496</v>
      </c>
      <c r="S92" s="24">
        <v>3517.5944178303762</v>
      </c>
      <c r="T92" s="24">
        <v>3525.9199019293851</v>
      </c>
      <c r="U92" s="24">
        <v>3906.6647525467192</v>
      </c>
      <c r="V92" s="24">
        <v>3876.6615061699035</v>
      </c>
      <c r="W92" s="24">
        <v>6854.9898025786679</v>
      </c>
      <c r="X92" s="24">
        <v>6784.333427487376</v>
      </c>
      <c r="Y92" s="24">
        <v>6743.2640929686895</v>
      </c>
      <c r="Z92" s="24">
        <v>6904.3979576594302</v>
      </c>
      <c r="AA92" s="24">
        <v>6896.7014202028304</v>
      </c>
      <c r="AB92" s="24">
        <v>8013.9496464633175</v>
      </c>
      <c r="AC92" s="24">
        <v>8087.73612904326</v>
      </c>
      <c r="AD92" s="24">
        <v>8114.5344905172651</v>
      </c>
      <c r="AE92" s="24">
        <v>7293.8461762248699</v>
      </c>
      <c r="AF92" s="12"/>
      <c r="AG92" s="12"/>
      <c r="AH92" s="12"/>
      <c r="AI92" s="12"/>
    </row>
    <row r="93" spans="1:35" collapsed="1" x14ac:dyDescent="0.35">
      <c r="A93" s="28" t="s">
        <v>40</v>
      </c>
      <c r="B93" s="28" t="s">
        <v>72</v>
      </c>
      <c r="C93" s="24">
        <v>177.92089200000001</v>
      </c>
      <c r="D93" s="24">
        <v>583.36589600000002</v>
      </c>
      <c r="E93" s="24">
        <v>765.07467298016218</v>
      </c>
      <c r="F93" s="24">
        <v>3318.8771227216848</v>
      </c>
      <c r="G93" s="24">
        <v>7371.7752406343161</v>
      </c>
      <c r="H93" s="24">
        <v>8066.6409311922225</v>
      </c>
      <c r="I93" s="24">
        <v>7837.7063342179035</v>
      </c>
      <c r="J93" s="24">
        <v>8714.2561027754382</v>
      </c>
      <c r="K93" s="24">
        <v>12117.000511595512</v>
      </c>
      <c r="L93" s="24">
        <v>13118.965768781676</v>
      </c>
      <c r="M93" s="24">
        <v>13509.238557642475</v>
      </c>
      <c r="N93" s="24">
        <v>14872.784306307607</v>
      </c>
      <c r="O93" s="24">
        <v>14309.103790603864</v>
      </c>
      <c r="P93" s="24">
        <v>13478.375162439021</v>
      </c>
      <c r="Q93" s="24">
        <v>15031.645445879234</v>
      </c>
      <c r="R93" s="24">
        <v>15303.901013700355</v>
      </c>
      <c r="S93" s="24">
        <v>15816.822545785702</v>
      </c>
      <c r="T93" s="24">
        <v>15649.253961278866</v>
      </c>
      <c r="U93" s="24">
        <v>16993.586489190726</v>
      </c>
      <c r="V93" s="24">
        <v>17506.126833865743</v>
      </c>
      <c r="W93" s="24">
        <v>17233.526581828573</v>
      </c>
      <c r="X93" s="24">
        <v>21790.464328655402</v>
      </c>
      <c r="Y93" s="24">
        <v>20885.940802688274</v>
      </c>
      <c r="Z93" s="24">
        <v>22536.735401897356</v>
      </c>
      <c r="AA93" s="24">
        <v>22532.808444442919</v>
      </c>
      <c r="AB93" s="24">
        <v>21783.40730706754</v>
      </c>
      <c r="AC93" s="24">
        <v>21451.090911162959</v>
      </c>
      <c r="AD93" s="24">
        <v>24221.840375192722</v>
      </c>
      <c r="AE93" s="24">
        <v>23925.551546891864</v>
      </c>
    </row>
    <row r="94" spans="1:35" x14ac:dyDescent="0.35">
      <c r="A94" s="28" t="s">
        <v>40</v>
      </c>
      <c r="B94" s="28" t="s">
        <v>76</v>
      </c>
      <c r="C94" s="24">
        <v>51.600509456999987</v>
      </c>
      <c r="D94" s="24">
        <v>94.300296559999992</v>
      </c>
      <c r="E94" s="24">
        <v>129.63433937999991</v>
      </c>
      <c r="F94" s="24">
        <v>222.10845397999989</v>
      </c>
      <c r="G94" s="24">
        <v>342.75784391999895</v>
      </c>
      <c r="H94" s="24">
        <v>471.73063364999996</v>
      </c>
      <c r="I94" s="24">
        <v>594.97611039999981</v>
      </c>
      <c r="J94" s="24">
        <v>746.86697549999894</v>
      </c>
      <c r="K94" s="24">
        <v>888.81302310000001</v>
      </c>
      <c r="L94" s="24">
        <v>1092.452565399999</v>
      </c>
      <c r="M94" s="24">
        <v>1334.8372126999991</v>
      </c>
      <c r="N94" s="24">
        <v>1657.8766063999992</v>
      </c>
      <c r="O94" s="24">
        <v>1866.5732869999988</v>
      </c>
      <c r="P94" s="24">
        <v>1968.0207459999986</v>
      </c>
      <c r="Q94" s="24">
        <v>2199.3357424999999</v>
      </c>
      <c r="R94" s="24">
        <v>2374.2856319999987</v>
      </c>
      <c r="S94" s="24">
        <v>2270.6654399999998</v>
      </c>
      <c r="T94" s="24">
        <v>2388.6836579999999</v>
      </c>
      <c r="U94" s="24">
        <v>2568.998505</v>
      </c>
      <c r="V94" s="24">
        <v>2723.2482529999993</v>
      </c>
      <c r="W94" s="24">
        <v>2905.7421420000005</v>
      </c>
      <c r="X94" s="24">
        <v>3077.7330999999995</v>
      </c>
      <c r="Y94" s="24">
        <v>3138.1570240000001</v>
      </c>
      <c r="Z94" s="24">
        <v>3449.0150789999993</v>
      </c>
      <c r="AA94" s="24">
        <v>3524.8980250000004</v>
      </c>
      <c r="AB94" s="24">
        <v>3344.9094909999967</v>
      </c>
      <c r="AC94" s="24">
        <v>3458.7393839999986</v>
      </c>
      <c r="AD94" s="24">
        <v>3588.8537314999994</v>
      </c>
      <c r="AE94" s="24">
        <v>3144.9632899999992</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4.1834200000000002E-6</v>
      </c>
      <c r="D97" s="24">
        <v>6.3012039000000001E-6</v>
      </c>
      <c r="E97" s="24">
        <v>6.3079665999999995E-6</v>
      </c>
      <c r="F97" s="24">
        <v>8.4028295999999992E-6</v>
      </c>
      <c r="G97" s="24">
        <v>9.6497886000000005E-6</v>
      </c>
      <c r="H97" s="24">
        <v>1.0484925E-5</v>
      </c>
      <c r="I97" s="24">
        <v>1.3975604E-5</v>
      </c>
      <c r="J97" s="24">
        <v>1.5003679999999988E-5</v>
      </c>
      <c r="K97" s="24">
        <v>609.57807161718802</v>
      </c>
      <c r="L97" s="24">
        <v>620.118812024568</v>
      </c>
      <c r="M97" s="24">
        <v>603.46071300162794</v>
      </c>
      <c r="N97" s="24">
        <v>619.238619866298</v>
      </c>
      <c r="O97" s="24">
        <v>602.48414951006305</v>
      </c>
      <c r="P97" s="24">
        <v>582.99318049729504</v>
      </c>
      <c r="Q97" s="24">
        <v>616.13122144260501</v>
      </c>
      <c r="R97" s="24">
        <v>619.75172141329404</v>
      </c>
      <c r="S97" s="24">
        <v>615.30971699999907</v>
      </c>
      <c r="T97" s="24">
        <v>603.05762699999991</v>
      </c>
      <c r="U97" s="24">
        <v>957.16017999999895</v>
      </c>
      <c r="V97" s="24">
        <v>927.28233</v>
      </c>
      <c r="W97" s="24">
        <v>2708.1612999999998</v>
      </c>
      <c r="X97" s="24">
        <v>2692.1513599999998</v>
      </c>
      <c r="Y97" s="24">
        <v>2654.9940999999999</v>
      </c>
      <c r="Z97" s="24">
        <v>2767.1970999999999</v>
      </c>
      <c r="AA97" s="24">
        <v>2775.1991599999992</v>
      </c>
      <c r="AB97" s="24">
        <v>2703.26656</v>
      </c>
      <c r="AC97" s="24">
        <v>2669.6274000000003</v>
      </c>
      <c r="AD97" s="24">
        <v>2715.9854999999998</v>
      </c>
      <c r="AE97" s="24">
        <v>2092.2810894683248</v>
      </c>
    </row>
    <row r="98" spans="1:31" x14ac:dyDescent="0.35">
      <c r="A98" s="28" t="s">
        <v>130</v>
      </c>
      <c r="B98" s="28" t="s">
        <v>72</v>
      </c>
      <c r="C98" s="24">
        <v>133.18940900000001</v>
      </c>
      <c r="D98" s="24">
        <v>445.07753600000001</v>
      </c>
      <c r="E98" s="24">
        <v>565.18798550872327</v>
      </c>
      <c r="F98" s="24">
        <v>2601.1678925910301</v>
      </c>
      <c r="G98" s="24">
        <v>6543.6447789895155</v>
      </c>
      <c r="H98" s="24">
        <v>7338.8398975674008</v>
      </c>
      <c r="I98" s="24">
        <v>7175.7257984446851</v>
      </c>
      <c r="J98" s="24">
        <v>7835.9038345087647</v>
      </c>
      <c r="K98" s="24">
        <v>11461.383771442872</v>
      </c>
      <c r="L98" s="24">
        <v>12384.846825062767</v>
      </c>
      <c r="M98" s="24">
        <v>12780.928908369729</v>
      </c>
      <c r="N98" s="24">
        <v>13850.232942424384</v>
      </c>
      <c r="O98" s="24">
        <v>13345.814242139755</v>
      </c>
      <c r="P98" s="24">
        <v>12584.906212235112</v>
      </c>
      <c r="Q98" s="24">
        <v>14062.822962994453</v>
      </c>
      <c r="R98" s="24">
        <v>14131.472252971009</v>
      </c>
      <c r="S98" s="24">
        <v>13577.790978113049</v>
      </c>
      <c r="T98" s="24">
        <v>13179.247853713443</v>
      </c>
      <c r="U98" s="24">
        <v>13890.720216079641</v>
      </c>
      <c r="V98" s="24">
        <v>14365.11208662749</v>
      </c>
      <c r="W98" s="24">
        <v>13605.169955865611</v>
      </c>
      <c r="X98" s="24">
        <v>14721.728095471719</v>
      </c>
      <c r="Y98" s="24">
        <v>14147.220779463574</v>
      </c>
      <c r="Z98" s="24">
        <v>15560.203846657789</v>
      </c>
      <c r="AA98" s="24">
        <v>15718.927655403522</v>
      </c>
      <c r="AB98" s="24">
        <v>14981.449273691211</v>
      </c>
      <c r="AC98" s="24">
        <v>14466.101083855074</v>
      </c>
      <c r="AD98" s="24">
        <v>15315.848946888862</v>
      </c>
      <c r="AE98" s="24">
        <v>14745.95333706052</v>
      </c>
    </row>
    <row r="99" spans="1:31" x14ac:dyDescent="0.35">
      <c r="A99" s="28" t="s">
        <v>130</v>
      </c>
      <c r="B99" s="28" t="s">
        <v>76</v>
      </c>
      <c r="C99" s="24">
        <v>18.7219272</v>
      </c>
      <c r="D99" s="24">
        <v>35.793072700000003</v>
      </c>
      <c r="E99" s="24">
        <v>46.216828</v>
      </c>
      <c r="F99" s="24">
        <v>85.081592000000001</v>
      </c>
      <c r="G99" s="24">
        <v>133.34213699999898</v>
      </c>
      <c r="H99" s="24">
        <v>178.36365999999998</v>
      </c>
      <c r="I99" s="24">
        <v>228.69832099999991</v>
      </c>
      <c r="J99" s="24">
        <v>279.81075499999901</v>
      </c>
      <c r="K99" s="24">
        <v>332.77161000000001</v>
      </c>
      <c r="L99" s="24">
        <v>399.90535</v>
      </c>
      <c r="M99" s="24">
        <v>474.55518000000001</v>
      </c>
      <c r="N99" s="24">
        <v>567.22938999999997</v>
      </c>
      <c r="O99" s="24">
        <v>637.47726999999998</v>
      </c>
      <c r="P99" s="24">
        <v>664.53345999999999</v>
      </c>
      <c r="Q99" s="24">
        <v>733.88329999999996</v>
      </c>
      <c r="R99" s="24">
        <v>793.45249999999999</v>
      </c>
      <c r="S99" s="24">
        <v>811.16606999999999</v>
      </c>
      <c r="T99" s="24">
        <v>836.65668000000005</v>
      </c>
      <c r="U99" s="24">
        <v>902.26633000000004</v>
      </c>
      <c r="V99" s="24">
        <v>938.88237000000004</v>
      </c>
      <c r="W99" s="24">
        <v>986.81205999999997</v>
      </c>
      <c r="X99" s="24">
        <v>1057.2526800000001</v>
      </c>
      <c r="Y99" s="24">
        <v>1090.8536899999999</v>
      </c>
      <c r="Z99" s="24">
        <v>1184.506439999999</v>
      </c>
      <c r="AA99" s="24">
        <v>1228.18217</v>
      </c>
      <c r="AB99" s="24">
        <v>1207.6339699999999</v>
      </c>
      <c r="AC99" s="24">
        <v>1227.7846399999999</v>
      </c>
      <c r="AD99" s="24">
        <v>1285.4273499999999</v>
      </c>
      <c r="AE99" s="24">
        <v>1204.7034299999991</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2.8904219999999899E-6</v>
      </c>
      <c r="D102" s="24">
        <v>28.521406044417397</v>
      </c>
      <c r="E102" s="24">
        <v>31.690092074317498</v>
      </c>
      <c r="F102" s="24">
        <v>38.987555269101001</v>
      </c>
      <c r="G102" s="24">
        <v>41.774763926986303</v>
      </c>
      <c r="H102" s="24">
        <v>41.2410170512264</v>
      </c>
      <c r="I102" s="24">
        <v>39.570376843429997</v>
      </c>
      <c r="J102" s="24">
        <v>39.287100052516905</v>
      </c>
      <c r="K102" s="24">
        <v>37.892654511699</v>
      </c>
      <c r="L102" s="24">
        <v>38.210060008658999</v>
      </c>
      <c r="M102" s="24">
        <v>37.356351238372902</v>
      </c>
      <c r="N102" s="24">
        <v>85.93912499999999</v>
      </c>
      <c r="O102" s="24">
        <v>84.987499999999898</v>
      </c>
      <c r="P102" s="24">
        <v>85.489848999999992</v>
      </c>
      <c r="Q102" s="24">
        <v>85.280015999999989</v>
      </c>
      <c r="R102" s="24">
        <v>86.407436999999987</v>
      </c>
      <c r="S102" s="24">
        <v>2681.923147</v>
      </c>
      <c r="T102" s="24">
        <v>2705.009067</v>
      </c>
      <c r="U102" s="24">
        <v>2723.7321219999999</v>
      </c>
      <c r="V102" s="24">
        <v>2730.5176000000001</v>
      </c>
      <c r="W102" s="24">
        <v>2779.9976000000001</v>
      </c>
      <c r="X102" s="24">
        <v>2767.1194</v>
      </c>
      <c r="Y102" s="24">
        <v>2785.6790000000001</v>
      </c>
      <c r="Z102" s="24">
        <v>2795.7292000000002</v>
      </c>
      <c r="AA102" s="24">
        <v>2768.7779999999998</v>
      </c>
      <c r="AB102" s="24">
        <v>3997.3909999999901</v>
      </c>
      <c r="AC102" s="24">
        <v>4129.5690000000004</v>
      </c>
      <c r="AD102" s="24">
        <v>4096.0129999999999</v>
      </c>
      <c r="AE102" s="24">
        <v>3952.2633999999998</v>
      </c>
    </row>
    <row r="103" spans="1:31" x14ac:dyDescent="0.35">
      <c r="A103" s="28" t="s">
        <v>131</v>
      </c>
      <c r="B103" s="28" t="s">
        <v>72</v>
      </c>
      <c r="C103" s="24">
        <v>44.731482999999997</v>
      </c>
      <c r="D103" s="24">
        <v>138.28836000000001</v>
      </c>
      <c r="E103" s="24">
        <v>199.88666501263802</v>
      </c>
      <c r="F103" s="24">
        <v>717.70920620931042</v>
      </c>
      <c r="G103" s="24">
        <v>828.13043646028677</v>
      </c>
      <c r="H103" s="24">
        <v>727.80100682350042</v>
      </c>
      <c r="I103" s="24">
        <v>661.98050720741696</v>
      </c>
      <c r="J103" s="24">
        <v>878.35223845342591</v>
      </c>
      <c r="K103" s="24">
        <v>655.616708349389</v>
      </c>
      <c r="L103" s="24">
        <v>734.11890889048902</v>
      </c>
      <c r="M103" s="24">
        <v>728.30960928670106</v>
      </c>
      <c r="N103" s="24">
        <v>991.9862337154741</v>
      </c>
      <c r="O103" s="24">
        <v>933.93918310224205</v>
      </c>
      <c r="P103" s="24">
        <v>864.08233302598308</v>
      </c>
      <c r="Q103" s="24">
        <v>937.946873201475</v>
      </c>
      <c r="R103" s="24">
        <v>905.868993750144</v>
      </c>
      <c r="S103" s="24">
        <v>1486.674299999999</v>
      </c>
      <c r="T103" s="24">
        <v>1515.1958</v>
      </c>
      <c r="U103" s="24">
        <v>1615.86094</v>
      </c>
      <c r="V103" s="24">
        <v>1645.0545000000002</v>
      </c>
      <c r="W103" s="24">
        <v>1851.4598999999998</v>
      </c>
      <c r="X103" s="24">
        <v>5165.9719000000005</v>
      </c>
      <c r="Y103" s="24">
        <v>4904.1768999999995</v>
      </c>
      <c r="Z103" s="24">
        <v>5125.0648700000002</v>
      </c>
      <c r="AA103" s="24">
        <v>4921.8064999999906</v>
      </c>
      <c r="AB103" s="24">
        <v>5063.885659999999</v>
      </c>
      <c r="AC103" s="24">
        <v>5139.3435499999996</v>
      </c>
      <c r="AD103" s="24">
        <v>5375.7235999999994</v>
      </c>
      <c r="AE103" s="24">
        <v>5944.4269699999995</v>
      </c>
    </row>
    <row r="104" spans="1:31" x14ac:dyDescent="0.35">
      <c r="A104" s="28" t="s">
        <v>131</v>
      </c>
      <c r="B104" s="28" t="s">
        <v>76</v>
      </c>
      <c r="C104" s="24">
        <v>8.1307753999999903</v>
      </c>
      <c r="D104" s="24">
        <v>14.270363400000001</v>
      </c>
      <c r="E104" s="24">
        <v>21.85657839999989</v>
      </c>
      <c r="F104" s="24">
        <v>41.919929499999995</v>
      </c>
      <c r="G104" s="24">
        <v>69.493912000000009</v>
      </c>
      <c r="H104" s="24">
        <v>95.009942999999993</v>
      </c>
      <c r="I104" s="24">
        <v>120.80858499999991</v>
      </c>
      <c r="J104" s="24">
        <v>156.24406299999998</v>
      </c>
      <c r="K104" s="24">
        <v>190.71284400000002</v>
      </c>
      <c r="L104" s="24">
        <v>241.65132499999888</v>
      </c>
      <c r="M104" s="24">
        <v>297.31417299999998</v>
      </c>
      <c r="N104" s="24">
        <v>363.93858999999998</v>
      </c>
      <c r="O104" s="24">
        <v>420.23966599999903</v>
      </c>
      <c r="P104" s="24">
        <v>463.13708999999994</v>
      </c>
      <c r="Q104" s="24">
        <v>508.90638000000001</v>
      </c>
      <c r="R104" s="24">
        <v>557.16020500000002</v>
      </c>
      <c r="S104" s="24">
        <v>425.28888999999998</v>
      </c>
      <c r="T104" s="24">
        <v>463.88432599999999</v>
      </c>
      <c r="U104" s="24">
        <v>508.85864499999997</v>
      </c>
      <c r="V104" s="24">
        <v>555.747705</v>
      </c>
      <c r="W104" s="24">
        <v>636.82502599999998</v>
      </c>
      <c r="X104" s="24">
        <v>682.78685000000007</v>
      </c>
      <c r="Y104" s="24">
        <v>715.86455999999998</v>
      </c>
      <c r="Z104" s="24">
        <v>758.18073000000004</v>
      </c>
      <c r="AA104" s="24">
        <v>713.98242999999991</v>
      </c>
      <c r="AB104" s="24">
        <v>615.31713399999899</v>
      </c>
      <c r="AC104" s="24">
        <v>680.228239999999</v>
      </c>
      <c r="AD104" s="24">
        <v>706.52540599999998</v>
      </c>
      <c r="AE104" s="24">
        <v>477.87995999999998</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137.5694148851498</v>
      </c>
      <c r="D107" s="24">
        <v>205.84657848758192</v>
      </c>
      <c r="E107" s="24">
        <v>210.01818745910398</v>
      </c>
      <c r="F107" s="24">
        <v>246.59846814877139</v>
      </c>
      <c r="G107" s="24">
        <v>242.5793092942034</v>
      </c>
      <c r="H107" s="24">
        <v>243.41341741425299</v>
      </c>
      <c r="I107" s="24">
        <v>220.54673225934391</v>
      </c>
      <c r="J107" s="24">
        <v>207.03597985145399</v>
      </c>
      <c r="K107" s="24">
        <v>178.42454025942288</v>
      </c>
      <c r="L107" s="24">
        <v>182.98186966624002</v>
      </c>
      <c r="M107" s="24">
        <v>178.27726929988887</v>
      </c>
      <c r="N107" s="24">
        <v>193.94185858826989</v>
      </c>
      <c r="O107" s="24">
        <v>150.609862579968</v>
      </c>
      <c r="P107" s="24">
        <v>140.965924924863</v>
      </c>
      <c r="Q107" s="24">
        <v>150.938676122635</v>
      </c>
      <c r="R107" s="24">
        <v>150.811005664551</v>
      </c>
      <c r="S107" s="24">
        <v>139.83562869538599</v>
      </c>
      <c r="T107" s="24">
        <v>138.27530166711</v>
      </c>
      <c r="U107" s="24">
        <v>144.65258150130003</v>
      </c>
      <c r="V107" s="24">
        <v>139.67875116744503</v>
      </c>
      <c r="W107" s="24">
        <v>51.133285827099996</v>
      </c>
      <c r="X107" s="24">
        <v>5.1164280000000003E-4</v>
      </c>
      <c r="Y107" s="24">
        <v>5.1442033000000001E-4</v>
      </c>
      <c r="Z107" s="24">
        <v>5.5657739999999997E-4</v>
      </c>
      <c r="AA107" s="24">
        <v>5.5637649999999998E-4</v>
      </c>
      <c r="AB107" s="24">
        <v>5.5738054999999998E-4</v>
      </c>
      <c r="AC107" s="24">
        <v>5.7902660000000005E-4</v>
      </c>
      <c r="AD107" s="24">
        <v>29.18384</v>
      </c>
      <c r="AE107" s="24">
        <v>28.619985999999901</v>
      </c>
    </row>
    <row r="108" spans="1:31" x14ac:dyDescent="0.35">
      <c r="A108" s="28" t="s">
        <v>132</v>
      </c>
      <c r="B108" s="28" t="s">
        <v>72</v>
      </c>
      <c r="C108" s="24">
        <v>0</v>
      </c>
      <c r="D108" s="24">
        <v>0</v>
      </c>
      <c r="E108" s="24">
        <v>6.0412839999999996E-6</v>
      </c>
      <c r="F108" s="24">
        <v>7.1864246999999997E-6</v>
      </c>
      <c r="G108" s="24">
        <v>7.1895889999999996E-6</v>
      </c>
      <c r="H108" s="24">
        <v>7.7723459999999993E-6</v>
      </c>
      <c r="I108" s="24">
        <v>7.5109574000000002E-6</v>
      </c>
      <c r="J108" s="24">
        <v>7.8016629999999905E-6</v>
      </c>
      <c r="K108" s="24">
        <v>7.7633384999999993E-6</v>
      </c>
      <c r="L108" s="24">
        <v>8.176088E-6</v>
      </c>
      <c r="M108" s="24">
        <v>8.79716E-6</v>
      </c>
      <c r="N108" s="24">
        <v>1.5303724E-5</v>
      </c>
      <c r="O108" s="24">
        <v>1.4820398000000001E-5</v>
      </c>
      <c r="P108" s="24">
        <v>1.4579974E-5</v>
      </c>
      <c r="Q108" s="24">
        <v>1.55372049999999E-5</v>
      </c>
      <c r="R108" s="24">
        <v>1.5694768E-5</v>
      </c>
      <c r="S108" s="24">
        <v>1.8857540999999999E-5</v>
      </c>
      <c r="T108" s="24">
        <v>1.9940529999999999E-5</v>
      </c>
      <c r="U108" s="24">
        <v>3.6967593999999998E-5</v>
      </c>
      <c r="V108" s="24">
        <v>3.7668044E-5</v>
      </c>
      <c r="W108" s="24">
        <v>1.2262851999999999E-4</v>
      </c>
      <c r="X108" s="24">
        <v>1.2344451999999999E-4</v>
      </c>
      <c r="Y108" s="24">
        <v>1.17247649999999E-4</v>
      </c>
      <c r="Z108" s="24">
        <v>1.6736158999999901E-4</v>
      </c>
      <c r="AA108" s="24">
        <v>1.6741900999999999E-4</v>
      </c>
      <c r="AB108" s="24">
        <v>1.6115967E-4</v>
      </c>
      <c r="AC108" s="24">
        <v>1.62336469999999E-4</v>
      </c>
      <c r="AD108" s="24">
        <v>1617.077</v>
      </c>
      <c r="AE108" s="24">
        <v>1542.3246999999999</v>
      </c>
    </row>
    <row r="109" spans="1:31" x14ac:dyDescent="0.35">
      <c r="A109" s="28" t="s">
        <v>132</v>
      </c>
      <c r="B109" s="28" t="s">
        <v>76</v>
      </c>
      <c r="C109" s="24">
        <v>12.007265299999998</v>
      </c>
      <c r="D109" s="24">
        <v>21.200324299999998</v>
      </c>
      <c r="E109" s="24">
        <v>31.100515399999999</v>
      </c>
      <c r="F109" s="24">
        <v>56.089078000000001</v>
      </c>
      <c r="G109" s="24">
        <v>85.518752000000006</v>
      </c>
      <c r="H109" s="24">
        <v>123.77609799999999</v>
      </c>
      <c r="I109" s="24">
        <v>151.066643</v>
      </c>
      <c r="J109" s="24">
        <v>198.535402</v>
      </c>
      <c r="K109" s="24">
        <v>238.36275899999993</v>
      </c>
      <c r="L109" s="24">
        <v>300.369392</v>
      </c>
      <c r="M109" s="24">
        <v>378.61345799999998</v>
      </c>
      <c r="N109" s="24">
        <v>499.31569499999898</v>
      </c>
      <c r="O109" s="24">
        <v>558.45022999999992</v>
      </c>
      <c r="P109" s="24">
        <v>583.20424500000001</v>
      </c>
      <c r="Q109" s="24">
        <v>668.83176000000003</v>
      </c>
      <c r="R109" s="24">
        <v>721.24513000000002</v>
      </c>
      <c r="S109" s="24">
        <v>727.52253399999995</v>
      </c>
      <c r="T109" s="24">
        <v>771.77278000000001</v>
      </c>
      <c r="U109" s="24">
        <v>828.98014999999998</v>
      </c>
      <c r="V109" s="24">
        <v>879.64443999999901</v>
      </c>
      <c r="W109" s="24">
        <v>954.64370000000008</v>
      </c>
      <c r="X109" s="24">
        <v>994.52301</v>
      </c>
      <c r="Y109" s="24">
        <v>983.50794999999994</v>
      </c>
      <c r="Z109" s="24">
        <v>1129.39948</v>
      </c>
      <c r="AA109" s="24">
        <v>1184.1074100000001</v>
      </c>
      <c r="AB109" s="24">
        <v>1146.144659999999</v>
      </c>
      <c r="AC109" s="24">
        <v>1174.12859</v>
      </c>
      <c r="AD109" s="24">
        <v>1214.8730599999999</v>
      </c>
      <c r="AE109" s="24">
        <v>1127.7052000000001</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123.68658094569099</v>
      </c>
      <c r="D112" s="24">
        <v>125.17447381844148</v>
      </c>
      <c r="E112" s="24">
        <v>135.25952247240298</v>
      </c>
      <c r="F112" s="24">
        <v>140.9295078225237</v>
      </c>
      <c r="G112" s="24">
        <v>137.77858151641198</v>
      </c>
      <c r="H112" s="24">
        <v>135.431000875336</v>
      </c>
      <c r="I112" s="24">
        <v>123.65047517776401</v>
      </c>
      <c r="J112" s="24">
        <v>119.153862926732</v>
      </c>
      <c r="K112" s="24">
        <v>109.1781426701039</v>
      </c>
      <c r="L112" s="24">
        <v>104.83327156903</v>
      </c>
      <c r="M112" s="24">
        <v>101.374237638956</v>
      </c>
      <c r="N112" s="24">
        <v>108.8363796399299</v>
      </c>
      <c r="O112" s="24">
        <v>105.43086098608799</v>
      </c>
      <c r="P112" s="24">
        <v>80.049617953180999</v>
      </c>
      <c r="Q112" s="24">
        <v>82.997539385344908</v>
      </c>
      <c r="R112" s="24">
        <v>82.832643407549995</v>
      </c>
      <c r="S112" s="24">
        <v>80.525903884053989</v>
      </c>
      <c r="T112" s="24">
        <v>79.57788470525</v>
      </c>
      <c r="U112" s="24">
        <v>81.119837375770004</v>
      </c>
      <c r="V112" s="24">
        <v>79.182790349599998</v>
      </c>
      <c r="W112" s="24">
        <v>1315.69758</v>
      </c>
      <c r="X112" s="24">
        <v>1325.06212</v>
      </c>
      <c r="Y112" s="24">
        <v>1302.5904399999999</v>
      </c>
      <c r="Z112" s="24">
        <v>1341.4710599999999</v>
      </c>
      <c r="AA112" s="24">
        <v>1352.723665</v>
      </c>
      <c r="AB112" s="24">
        <v>1313.2914900000001</v>
      </c>
      <c r="AC112" s="24">
        <v>1288.5391099999999</v>
      </c>
      <c r="AD112" s="24">
        <v>1273.3520899999999</v>
      </c>
      <c r="AE112" s="24">
        <v>1220.6816369999999</v>
      </c>
    </row>
    <row r="113" spans="1:31" x14ac:dyDescent="0.35">
      <c r="A113" s="28" t="s">
        <v>133</v>
      </c>
      <c r="B113" s="28" t="s">
        <v>72</v>
      </c>
      <c r="C113" s="24">
        <v>0</v>
      </c>
      <c r="D113" s="24">
        <v>0</v>
      </c>
      <c r="E113" s="24">
        <v>4.8106470000000004E-6</v>
      </c>
      <c r="F113" s="24">
        <v>4.6596932999999901E-6</v>
      </c>
      <c r="G113" s="24">
        <v>4.5790316E-6</v>
      </c>
      <c r="H113" s="24">
        <v>4.8271620000000004E-6</v>
      </c>
      <c r="I113" s="24">
        <v>4.8264264000000001E-6</v>
      </c>
      <c r="J113" s="24">
        <v>5.1132647000000001E-6</v>
      </c>
      <c r="K113" s="24">
        <v>5.1726950000000001E-6</v>
      </c>
      <c r="L113" s="24">
        <v>5.5016559999999998E-6</v>
      </c>
      <c r="M113" s="24">
        <v>5.7694882999999897E-6</v>
      </c>
      <c r="N113" s="24">
        <v>8.2555760000000004E-6</v>
      </c>
      <c r="O113" s="24">
        <v>8.1202370000000002E-6</v>
      </c>
      <c r="P113" s="24">
        <v>8.0204420000000002E-6</v>
      </c>
      <c r="Q113" s="24">
        <v>8.4987604999999993E-6</v>
      </c>
      <c r="R113" s="24">
        <v>1.0533614E-5</v>
      </c>
      <c r="S113" s="24">
        <v>1.0961174E-5</v>
      </c>
      <c r="T113" s="24">
        <v>1.1296594E-5</v>
      </c>
      <c r="U113" s="24">
        <v>1.39718795E-5</v>
      </c>
      <c r="V113" s="24">
        <v>1.4230108E-5</v>
      </c>
      <c r="W113" s="24">
        <v>1.9201012000000001E-5</v>
      </c>
      <c r="X113" s="24">
        <v>1.9379695E-5</v>
      </c>
      <c r="Y113" s="24">
        <v>1.9068408E-5</v>
      </c>
      <c r="Z113" s="24">
        <v>2.5097402999999999E-5</v>
      </c>
      <c r="AA113" s="24">
        <v>2.4882377999999899E-5</v>
      </c>
      <c r="AB113" s="24">
        <v>2.42576E-5</v>
      </c>
      <c r="AC113" s="24">
        <v>2.4651354E-5</v>
      </c>
      <c r="AD113" s="24">
        <v>2.8005708E-5</v>
      </c>
      <c r="AE113" s="24">
        <v>2.8319912999999999E-5</v>
      </c>
    </row>
    <row r="114" spans="1:31" x14ac:dyDescent="0.35">
      <c r="A114" s="28" t="s">
        <v>133</v>
      </c>
      <c r="B114" s="28" t="s">
        <v>76</v>
      </c>
      <c r="C114" s="24">
        <v>12.447808999999999</v>
      </c>
      <c r="D114" s="24">
        <v>22.107469199999997</v>
      </c>
      <c r="E114" s="24">
        <v>29.814079700000001</v>
      </c>
      <c r="F114" s="24">
        <v>37.723052699999904</v>
      </c>
      <c r="G114" s="24">
        <v>51.109397700000002</v>
      </c>
      <c r="H114" s="24">
        <v>69.2480245</v>
      </c>
      <c r="I114" s="24">
        <v>81.941287299999999</v>
      </c>
      <c r="J114" s="24">
        <v>97.290214000000006</v>
      </c>
      <c r="K114" s="24">
        <v>108.67282800000001</v>
      </c>
      <c r="L114" s="24">
        <v>127.455472</v>
      </c>
      <c r="M114" s="24">
        <v>154.34294799999898</v>
      </c>
      <c r="N114" s="24">
        <v>187.56053700000001</v>
      </c>
      <c r="O114" s="24">
        <v>207.32445999999999</v>
      </c>
      <c r="P114" s="24">
        <v>211.95249699999897</v>
      </c>
      <c r="Q114" s="24">
        <v>234.31801399999998</v>
      </c>
      <c r="R114" s="24">
        <v>246.00804599999898</v>
      </c>
      <c r="S114" s="24">
        <v>253.61177599999999</v>
      </c>
      <c r="T114" s="24">
        <v>262.03952000000004</v>
      </c>
      <c r="U114" s="24">
        <v>272.26816600000001</v>
      </c>
      <c r="V114" s="24">
        <v>286.67111999999997</v>
      </c>
      <c r="W114" s="24">
        <v>261.69963300000001</v>
      </c>
      <c r="X114" s="24">
        <v>276.54792199999997</v>
      </c>
      <c r="Y114" s="24">
        <v>282.01753300000001</v>
      </c>
      <c r="Z114" s="24">
        <v>305.08754999999996</v>
      </c>
      <c r="AA114" s="24">
        <v>322.23562600000002</v>
      </c>
      <c r="AB114" s="24">
        <v>303.565326999999</v>
      </c>
      <c r="AC114" s="24">
        <v>306.43363400000004</v>
      </c>
      <c r="AD114" s="24">
        <v>305.25221299999998</v>
      </c>
      <c r="AE114" s="24">
        <v>266.83437400000003</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2.8023053E-6</v>
      </c>
      <c r="D117" s="24">
        <v>4.0756389999999996E-6</v>
      </c>
      <c r="E117" s="24">
        <v>4.0191911999999998E-6</v>
      </c>
      <c r="F117" s="24">
        <v>4.7810950000000003E-6</v>
      </c>
      <c r="G117" s="24">
        <v>6.6473249999999999E-6</v>
      </c>
      <c r="H117" s="24">
        <v>6.7022683999999999E-6</v>
      </c>
      <c r="I117" s="24">
        <v>8.1519400000000001E-6</v>
      </c>
      <c r="J117" s="24">
        <v>9.1732250000000006E-6</v>
      </c>
      <c r="K117" s="24">
        <v>1.1248602999999999E-5</v>
      </c>
      <c r="L117" s="24">
        <v>1.1891766000000001E-5</v>
      </c>
      <c r="M117" s="24">
        <v>1.3346728E-5</v>
      </c>
      <c r="N117" s="24">
        <v>1.9250390000000001E-5</v>
      </c>
      <c r="O117" s="24">
        <v>1.9226040000000001E-5</v>
      </c>
      <c r="P117" s="24">
        <v>2.02634E-5</v>
      </c>
      <c r="Q117" s="24">
        <v>2.1455426999999998E-5</v>
      </c>
      <c r="R117" s="24">
        <v>2.1514839999999999E-5</v>
      </c>
      <c r="S117" s="24">
        <v>2.12509369999999E-5</v>
      </c>
      <c r="T117" s="24">
        <v>2.1557024999999999E-5</v>
      </c>
      <c r="U117" s="24">
        <v>3.1669650000000003E-5</v>
      </c>
      <c r="V117" s="24">
        <v>3.4652858E-5</v>
      </c>
      <c r="W117" s="24">
        <v>3.6751568000000001E-5</v>
      </c>
      <c r="X117" s="24">
        <v>3.5844576E-5</v>
      </c>
      <c r="Y117" s="24">
        <v>3.8548359999999901E-5</v>
      </c>
      <c r="Z117" s="24">
        <v>4.1082029999999898E-5</v>
      </c>
      <c r="AA117" s="24">
        <v>3.8826331999999999E-5</v>
      </c>
      <c r="AB117" s="24">
        <v>3.9082777000000002E-5</v>
      </c>
      <c r="AC117" s="24">
        <v>4.0016659999999902E-5</v>
      </c>
      <c r="AD117" s="24">
        <v>6.05172649999999E-5</v>
      </c>
      <c r="AE117" s="24">
        <v>6.3756546000000004E-5</v>
      </c>
    </row>
    <row r="118" spans="1:31" x14ac:dyDescent="0.35">
      <c r="A118" s="28" t="s">
        <v>134</v>
      </c>
      <c r="B118" s="28" t="s">
        <v>72</v>
      </c>
      <c r="C118" s="24">
        <v>0</v>
      </c>
      <c r="D118" s="24">
        <v>0</v>
      </c>
      <c r="E118" s="24">
        <v>1.16068699E-5</v>
      </c>
      <c r="F118" s="24">
        <v>1.2075226E-5</v>
      </c>
      <c r="G118" s="24">
        <v>1.3415893599999999E-5</v>
      </c>
      <c r="H118" s="24">
        <v>1.4201812499999999E-5</v>
      </c>
      <c r="I118" s="24">
        <v>1.6228417999999998E-5</v>
      </c>
      <c r="J118" s="24">
        <v>1.6898318999999992E-5</v>
      </c>
      <c r="K118" s="24">
        <v>1.8867219E-5</v>
      </c>
      <c r="L118" s="24">
        <v>2.1150677999999899E-5</v>
      </c>
      <c r="M118" s="24">
        <v>2.5419395000000002E-5</v>
      </c>
      <c r="N118" s="24">
        <v>30.565106608449902</v>
      </c>
      <c r="O118" s="24">
        <v>29.3503424212299</v>
      </c>
      <c r="P118" s="24">
        <v>29.386594577509999</v>
      </c>
      <c r="Q118" s="24">
        <v>30.875585647339999</v>
      </c>
      <c r="R118" s="24">
        <v>266.559740750819</v>
      </c>
      <c r="S118" s="24">
        <v>752.35723785393907</v>
      </c>
      <c r="T118" s="24">
        <v>954.81027632830001</v>
      </c>
      <c r="U118" s="24">
        <v>1487.0052821716101</v>
      </c>
      <c r="V118" s="24">
        <v>1495.9601953401</v>
      </c>
      <c r="W118" s="24">
        <v>1776.89658413343</v>
      </c>
      <c r="X118" s="24">
        <v>1902.7641903594699</v>
      </c>
      <c r="Y118" s="24">
        <v>1834.5429869086399</v>
      </c>
      <c r="Z118" s="24">
        <v>1851.46649278057</v>
      </c>
      <c r="AA118" s="24">
        <v>1892.07409673802</v>
      </c>
      <c r="AB118" s="24">
        <v>1738.0721879590599</v>
      </c>
      <c r="AC118" s="24">
        <v>1845.64609032006</v>
      </c>
      <c r="AD118" s="24">
        <v>1913.19080029815</v>
      </c>
      <c r="AE118" s="24">
        <v>1692.84651151143</v>
      </c>
    </row>
    <row r="119" spans="1:31" x14ac:dyDescent="0.35">
      <c r="A119" s="28" t="s">
        <v>134</v>
      </c>
      <c r="B119" s="28" t="s">
        <v>76</v>
      </c>
      <c r="C119" s="24">
        <v>0.292732557</v>
      </c>
      <c r="D119" s="24">
        <v>0.92906696</v>
      </c>
      <c r="E119" s="24">
        <v>0.64633788000000003</v>
      </c>
      <c r="F119" s="24">
        <v>1.29480178</v>
      </c>
      <c r="G119" s="24">
        <v>3.2936452200000002</v>
      </c>
      <c r="H119" s="24">
        <v>5.3329081499999997</v>
      </c>
      <c r="I119" s="24">
        <v>12.461274099999999</v>
      </c>
      <c r="J119" s="24">
        <v>14.986541499999898</v>
      </c>
      <c r="K119" s="24">
        <v>18.2929821</v>
      </c>
      <c r="L119" s="24">
        <v>23.07102639999999</v>
      </c>
      <c r="M119" s="24">
        <v>30.011453700000001</v>
      </c>
      <c r="N119" s="24">
        <v>39.832394399999998</v>
      </c>
      <c r="O119" s="24">
        <v>43.081661000000004</v>
      </c>
      <c r="P119" s="24">
        <v>45.193453999999996</v>
      </c>
      <c r="Q119" s="24">
        <v>53.396288499999997</v>
      </c>
      <c r="R119" s="24">
        <v>56.419750999999998</v>
      </c>
      <c r="S119" s="24">
        <v>53.076169999999998</v>
      </c>
      <c r="T119" s="24">
        <v>54.330351999999998</v>
      </c>
      <c r="U119" s="24">
        <v>56.625214</v>
      </c>
      <c r="V119" s="24">
        <v>62.302618000000002</v>
      </c>
      <c r="W119" s="24">
        <v>65.761722999999989</v>
      </c>
      <c r="X119" s="24">
        <v>66.622637999999796</v>
      </c>
      <c r="Y119" s="24">
        <v>65.913290999999901</v>
      </c>
      <c r="Z119" s="24">
        <v>71.840879000000001</v>
      </c>
      <c r="AA119" s="24">
        <v>76.390388999999999</v>
      </c>
      <c r="AB119" s="24">
        <v>72.248399999999904</v>
      </c>
      <c r="AC119" s="24">
        <v>70.164279999999906</v>
      </c>
      <c r="AD119" s="24">
        <v>76.775702499999994</v>
      </c>
      <c r="AE119" s="24">
        <v>67.840326000000005</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18081.438647898227</v>
      </c>
      <c r="D124" s="24">
        <v>20662.010918039163</v>
      </c>
      <c r="E124" s="24">
        <v>22943.696806209344</v>
      </c>
      <c r="F124" s="24">
        <v>24337.675162925483</v>
      </c>
      <c r="G124" s="24">
        <v>25836.666723344981</v>
      </c>
      <c r="H124" s="24">
        <v>29743.598953620454</v>
      </c>
      <c r="I124" s="24">
        <v>31628.611299068343</v>
      </c>
      <c r="J124" s="24">
        <v>30029.254192404165</v>
      </c>
      <c r="K124" s="24">
        <v>32659.512394570542</v>
      </c>
      <c r="L124" s="24">
        <v>35030.653040242738</v>
      </c>
      <c r="M124" s="24">
        <v>36638.300782442217</v>
      </c>
      <c r="N124" s="24">
        <v>38077.416161867157</v>
      </c>
      <c r="O124" s="24">
        <v>38254.957419011916</v>
      </c>
      <c r="P124" s="24">
        <v>38392.579465981289</v>
      </c>
      <c r="Q124" s="24">
        <v>42801.826357804945</v>
      </c>
      <c r="R124" s="24">
        <v>44411.536342654254</v>
      </c>
      <c r="S124" s="24">
        <v>41595.186288031713</v>
      </c>
      <c r="T124" s="24">
        <v>45056.215348133126</v>
      </c>
      <c r="U124" s="24">
        <v>48266.357585481106</v>
      </c>
      <c r="V124" s="24">
        <v>50374.638490155754</v>
      </c>
      <c r="W124" s="24">
        <v>52032.006965651533</v>
      </c>
      <c r="X124" s="24">
        <v>52366.587375177274</v>
      </c>
      <c r="Y124" s="24">
        <v>52314.448012492889</v>
      </c>
      <c r="Z124" s="24">
        <v>57698.142597734615</v>
      </c>
      <c r="AA124" s="24">
        <v>59145.901675866655</v>
      </c>
      <c r="AB124" s="24">
        <v>54662.133356852413</v>
      </c>
      <c r="AC124" s="24">
        <v>58824.246249625037</v>
      </c>
      <c r="AD124" s="24">
        <v>62847.099574128806</v>
      </c>
      <c r="AE124" s="24">
        <v>65242.261575535595</v>
      </c>
    </row>
    <row r="125" spans="1:31" collapsed="1" x14ac:dyDescent="0.35">
      <c r="A125" s="28" t="s">
        <v>40</v>
      </c>
      <c r="B125" s="28" t="s">
        <v>77</v>
      </c>
      <c r="C125" s="24">
        <v>277.67303164657545</v>
      </c>
      <c r="D125" s="24">
        <v>348.04928789514213</v>
      </c>
      <c r="E125" s="24">
        <v>414.65718545269817</v>
      </c>
      <c r="F125" s="24">
        <v>498.49548107921976</v>
      </c>
      <c r="G125" s="24">
        <v>608.40056373381469</v>
      </c>
      <c r="H125" s="24">
        <v>741.86378117310937</v>
      </c>
      <c r="I125" s="24">
        <v>879.59543881174238</v>
      </c>
      <c r="J125" s="24">
        <v>999.57873303800704</v>
      </c>
      <c r="K125" s="24">
        <v>1132.8893507627986</v>
      </c>
      <c r="L125" s="24">
        <v>1302.6889929565775</v>
      </c>
      <c r="M125" s="24">
        <v>1548.0918075232764</v>
      </c>
      <c r="N125" s="24">
        <v>1710.4010215304424</v>
      </c>
      <c r="O125" s="24">
        <v>1846.6072428069092</v>
      </c>
      <c r="P125" s="24">
        <v>1938.5549906889134</v>
      </c>
      <c r="Q125" s="24">
        <v>2014.4020415435418</v>
      </c>
      <c r="R125" s="24">
        <v>2051.587114948893</v>
      </c>
      <c r="S125" s="24">
        <v>2079.5415126759963</v>
      </c>
      <c r="T125" s="24">
        <v>2108.7375913751093</v>
      </c>
      <c r="U125" s="24">
        <v>2146.4946429797665</v>
      </c>
      <c r="V125" s="24">
        <v>2191.7829809704958</v>
      </c>
      <c r="W125" s="24">
        <v>2235.636927139336</v>
      </c>
      <c r="X125" s="24">
        <v>2271.7863604386375</v>
      </c>
      <c r="Y125" s="24">
        <v>2307.522674641154</v>
      </c>
      <c r="Z125" s="24">
        <v>2277.5593055505624</v>
      </c>
      <c r="AA125" s="24">
        <v>2252.9965072491063</v>
      </c>
      <c r="AB125" s="24">
        <v>2219.5941267027147</v>
      </c>
      <c r="AC125" s="24">
        <v>2197.0130108439894</v>
      </c>
      <c r="AD125" s="24">
        <v>2158.705956493714</v>
      </c>
      <c r="AE125" s="24">
        <v>2120.3852030451249</v>
      </c>
    </row>
    <row r="126" spans="1:31" collapsed="1" x14ac:dyDescent="0.35">
      <c r="A126" s="28" t="s">
        <v>40</v>
      </c>
      <c r="B126" s="28" t="s">
        <v>78</v>
      </c>
      <c r="C126" s="24">
        <v>235.92720710444399</v>
      </c>
      <c r="D126" s="24">
        <v>295.68844224229383</v>
      </c>
      <c r="E126" s="24">
        <v>352.26465029248465</v>
      </c>
      <c r="F126" s="24">
        <v>423.34022536450533</v>
      </c>
      <c r="G126" s="24">
        <v>517.01834411501784</v>
      </c>
      <c r="H126" s="24">
        <v>630.3563179450033</v>
      </c>
      <c r="I126" s="24">
        <v>747.29789900097114</v>
      </c>
      <c r="J126" s="24">
        <v>849.15118038487367</v>
      </c>
      <c r="K126" s="24">
        <v>962.50842020833363</v>
      </c>
      <c r="L126" s="24">
        <v>1106.4300110344873</v>
      </c>
      <c r="M126" s="24">
        <v>1314.8337194954743</v>
      </c>
      <c r="N126" s="24">
        <v>1452.9196837887707</v>
      </c>
      <c r="O126" s="24">
        <v>1568.9293930700981</v>
      </c>
      <c r="P126" s="24">
        <v>1646.6058951091718</v>
      </c>
      <c r="Q126" s="24">
        <v>1711.1140763263631</v>
      </c>
      <c r="R126" s="24">
        <v>1742.8867667517623</v>
      </c>
      <c r="S126" s="24">
        <v>1766.3004748162004</v>
      </c>
      <c r="T126" s="24">
        <v>1791.3781766381226</v>
      </c>
      <c r="U126" s="24">
        <v>1823.4712040085758</v>
      </c>
      <c r="V126" s="24">
        <v>1862.3814644985164</v>
      </c>
      <c r="W126" s="24">
        <v>1899.3742339450059</v>
      </c>
      <c r="X126" s="24">
        <v>1929.5881242432583</v>
      </c>
      <c r="Y126" s="24">
        <v>1960.5473512527874</v>
      </c>
      <c r="Z126" s="24">
        <v>1934.9252346388046</v>
      </c>
      <c r="AA126" s="24">
        <v>1914.4989446052255</v>
      </c>
      <c r="AB126" s="24">
        <v>1885.8257712413044</v>
      </c>
      <c r="AC126" s="24">
        <v>1866.0238475021065</v>
      </c>
      <c r="AD126" s="24">
        <v>1833.1226126561087</v>
      </c>
      <c r="AE126" s="24">
        <v>1800.8456425906354</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5262.5019689159972</v>
      </c>
      <c r="D129" s="24">
        <v>6181.716905507139</v>
      </c>
      <c r="E129" s="24">
        <v>6669.0038734125874</v>
      </c>
      <c r="F129" s="24">
        <v>7202.2525554472168</v>
      </c>
      <c r="G129" s="24">
        <v>7719.6435752631623</v>
      </c>
      <c r="H129" s="24">
        <v>9159.6902943514906</v>
      </c>
      <c r="I129" s="24">
        <v>9481.6780993765005</v>
      </c>
      <c r="J129" s="24">
        <v>8800.2104798824203</v>
      </c>
      <c r="K129" s="24">
        <v>9379.036213511481</v>
      </c>
      <c r="L129" s="24">
        <v>10306.88126236995</v>
      </c>
      <c r="M129" s="24">
        <v>11157.564436559329</v>
      </c>
      <c r="N129" s="24">
        <v>11238.42368977172</v>
      </c>
      <c r="O129" s="24">
        <v>11474.50230859737</v>
      </c>
      <c r="P129" s="24">
        <v>11494.531883017809</v>
      </c>
      <c r="Q129" s="24">
        <v>13223.15244960627</v>
      </c>
      <c r="R129" s="24">
        <v>13573.953187495879</v>
      </c>
      <c r="S129" s="24">
        <v>12642.53519605552</v>
      </c>
      <c r="T129" s="24">
        <v>13512.546542408301</v>
      </c>
      <c r="U129" s="24">
        <v>14814.164881246208</v>
      </c>
      <c r="V129" s="24">
        <v>15966.64432365711</v>
      </c>
      <c r="W129" s="24">
        <v>16025.12310111614</v>
      </c>
      <c r="X129" s="24">
        <v>16436.64695692142</v>
      </c>
      <c r="Y129" s="24">
        <v>16440.361887569528</v>
      </c>
      <c r="Z129" s="24">
        <v>18694.273477648181</v>
      </c>
      <c r="AA129" s="24">
        <v>18945.024060401338</v>
      </c>
      <c r="AB129" s="24">
        <v>17334.959870374088</v>
      </c>
      <c r="AC129" s="24">
        <v>18327.377654739208</v>
      </c>
      <c r="AD129" s="24">
        <v>19980.69288269987</v>
      </c>
      <c r="AE129" s="24">
        <v>21371.707049068689</v>
      </c>
    </row>
    <row r="130" spans="1:31" x14ac:dyDescent="0.35">
      <c r="A130" s="28" t="s">
        <v>130</v>
      </c>
      <c r="B130" s="28" t="s">
        <v>77</v>
      </c>
      <c r="C130" s="24">
        <v>105.947411859035</v>
      </c>
      <c r="D130" s="24">
        <v>129.75841228294348</v>
      </c>
      <c r="E130" s="24">
        <v>160.65570174086051</v>
      </c>
      <c r="F130" s="24">
        <v>198.49934935569749</v>
      </c>
      <c r="G130" s="24">
        <v>244.13024920439699</v>
      </c>
      <c r="H130" s="24">
        <v>294.46274902355646</v>
      </c>
      <c r="I130" s="24">
        <v>342.97219311690299</v>
      </c>
      <c r="J130" s="24">
        <v>380.51319960594151</v>
      </c>
      <c r="K130" s="24">
        <v>424.225079200506</v>
      </c>
      <c r="L130" s="24">
        <v>476.80771505546551</v>
      </c>
      <c r="M130" s="24">
        <v>549.63786114674508</v>
      </c>
      <c r="N130" s="24">
        <v>603.51325736713</v>
      </c>
      <c r="O130" s="24">
        <v>644.43954938793001</v>
      </c>
      <c r="P130" s="24">
        <v>671.013554405685</v>
      </c>
      <c r="Q130" s="24">
        <v>693.24700162124509</v>
      </c>
      <c r="R130" s="24">
        <v>703.673446249005</v>
      </c>
      <c r="S130" s="24">
        <v>712.06020399140994</v>
      </c>
      <c r="T130" s="24">
        <v>719.80452242326498</v>
      </c>
      <c r="U130" s="24">
        <v>732.70461409711504</v>
      </c>
      <c r="V130" s="24">
        <v>746.00593976044502</v>
      </c>
      <c r="W130" s="24">
        <v>757.76178059864003</v>
      </c>
      <c r="X130" s="24">
        <v>767.30563012123002</v>
      </c>
      <c r="Y130" s="24">
        <v>777.32449110793993</v>
      </c>
      <c r="Z130" s="24">
        <v>767.05982944226002</v>
      </c>
      <c r="AA130" s="24">
        <v>757.93253148078497</v>
      </c>
      <c r="AB130" s="24">
        <v>746.654231005665</v>
      </c>
      <c r="AC130" s="24">
        <v>737.50307054758002</v>
      </c>
      <c r="AD130" s="24">
        <v>725.19940616607505</v>
      </c>
      <c r="AE130" s="24">
        <v>712.28174088525509</v>
      </c>
    </row>
    <row r="131" spans="1:31" x14ac:dyDescent="0.35">
      <c r="A131" s="28" t="s">
        <v>130</v>
      </c>
      <c r="B131" s="28" t="s">
        <v>78</v>
      </c>
      <c r="C131" s="24">
        <v>90.007192133903501</v>
      </c>
      <c r="D131" s="24">
        <v>110.219052359581</v>
      </c>
      <c r="E131" s="24">
        <v>136.43931134033201</v>
      </c>
      <c r="F131" s="24">
        <v>168.5489090533255</v>
      </c>
      <c r="G131" s="24">
        <v>207.45139900445901</v>
      </c>
      <c r="H131" s="24">
        <v>250.26595235633849</v>
      </c>
      <c r="I131" s="24">
        <v>291.48239863872499</v>
      </c>
      <c r="J131" s="24">
        <v>323.22544004809851</v>
      </c>
      <c r="K131" s="24">
        <v>360.36323483943897</v>
      </c>
      <c r="L131" s="24">
        <v>404.93010363578748</v>
      </c>
      <c r="M131" s="24">
        <v>466.6639269475935</v>
      </c>
      <c r="N131" s="24">
        <v>512.71773752593504</v>
      </c>
      <c r="O131" s="24">
        <v>547.43683539580991</v>
      </c>
      <c r="P131" s="24">
        <v>569.99067563056508</v>
      </c>
      <c r="Q131" s="24">
        <v>588.64877578353503</v>
      </c>
      <c r="R131" s="24">
        <v>597.63458005142002</v>
      </c>
      <c r="S131" s="24">
        <v>604.67403739166002</v>
      </c>
      <c r="T131" s="24">
        <v>611.82139996528497</v>
      </c>
      <c r="U131" s="24">
        <v>622.57760639953494</v>
      </c>
      <c r="V131" s="24">
        <v>634.03348635864006</v>
      </c>
      <c r="W131" s="24">
        <v>643.98499494934003</v>
      </c>
      <c r="X131" s="24">
        <v>651.385852184295</v>
      </c>
      <c r="Y131" s="24">
        <v>660.28476231384002</v>
      </c>
      <c r="Z131" s="24">
        <v>651.74998949813505</v>
      </c>
      <c r="AA131" s="24">
        <v>644.18576845550501</v>
      </c>
      <c r="AB131" s="24">
        <v>634.42510224151499</v>
      </c>
      <c r="AC131" s="24">
        <v>626.37342481994506</v>
      </c>
      <c r="AD131" s="24">
        <v>615.63636376190004</v>
      </c>
      <c r="AE131" s="24">
        <v>605.00308781909496</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5599.1330929306914</v>
      </c>
      <c r="D134" s="24">
        <v>6419.2022004444188</v>
      </c>
      <c r="E134" s="24">
        <v>6849.2421083620666</v>
      </c>
      <c r="F134" s="24">
        <v>6976.7305538393166</v>
      </c>
      <c r="G134" s="24">
        <v>7521.3007520885421</v>
      </c>
      <c r="H134" s="24">
        <v>8418.7776539831993</v>
      </c>
      <c r="I134" s="24">
        <v>8849.2798791072801</v>
      </c>
      <c r="J134" s="24">
        <v>7761.5579715228896</v>
      </c>
      <c r="K134" s="24">
        <v>8742.3146538692308</v>
      </c>
      <c r="L134" s="24">
        <v>9381.0994487458502</v>
      </c>
      <c r="M134" s="24">
        <v>10217.29004371653</v>
      </c>
      <c r="N134" s="24">
        <v>10464.73744584419</v>
      </c>
      <c r="O134" s="24">
        <v>10402.39156887725</v>
      </c>
      <c r="P134" s="24">
        <v>10912.8440169155</v>
      </c>
      <c r="Q134" s="24">
        <v>12104.433594218061</v>
      </c>
      <c r="R134" s="24">
        <v>12579.60834757983</v>
      </c>
      <c r="S134" s="24">
        <v>10999.127881635051</v>
      </c>
      <c r="T134" s="24">
        <v>12302.53114019949</v>
      </c>
      <c r="U134" s="24">
        <v>13081.165172597699</v>
      </c>
      <c r="V134" s="24">
        <v>14105.702527835019</v>
      </c>
      <c r="W134" s="24">
        <v>14319.637105567761</v>
      </c>
      <c r="X134" s="24">
        <v>14202.992928525189</v>
      </c>
      <c r="Y134" s="24">
        <v>14756.95936310357</v>
      </c>
      <c r="Z134" s="24">
        <v>16066.24988365181</v>
      </c>
      <c r="AA134" s="24">
        <v>16501.263523327551</v>
      </c>
      <c r="AB134" s="24">
        <v>14246.851031000209</v>
      </c>
      <c r="AC134" s="24">
        <v>15883.21851053022</v>
      </c>
      <c r="AD134" s="24">
        <v>16841.06027065136</v>
      </c>
      <c r="AE134" s="24">
        <v>18093.308909040101</v>
      </c>
    </row>
    <row r="135" spans="1:31" x14ac:dyDescent="0.35">
      <c r="A135" s="28" t="s">
        <v>131</v>
      </c>
      <c r="B135" s="28" t="s">
        <v>77</v>
      </c>
      <c r="C135" s="24">
        <v>50.0113895368575</v>
      </c>
      <c r="D135" s="24">
        <v>61.5171017265315</v>
      </c>
      <c r="E135" s="24">
        <v>75.866306857287512</v>
      </c>
      <c r="F135" s="24">
        <v>94.069627527236506</v>
      </c>
      <c r="G135" s="24">
        <v>116.59103385126549</v>
      </c>
      <c r="H135" s="24">
        <v>141.78242580747599</v>
      </c>
      <c r="I135" s="24">
        <v>165.2105725235935</v>
      </c>
      <c r="J135" s="24">
        <v>186.91833597016299</v>
      </c>
      <c r="K135" s="24">
        <v>211.13333909225449</v>
      </c>
      <c r="L135" s="24">
        <v>249.223821133673</v>
      </c>
      <c r="M135" s="24">
        <v>305.81769474506348</v>
      </c>
      <c r="N135" s="24">
        <v>340.71016465377801</v>
      </c>
      <c r="O135" s="24">
        <v>375.39063204097749</v>
      </c>
      <c r="P135" s="24">
        <v>400.70884781742052</v>
      </c>
      <c r="Q135" s="24">
        <v>421.66585930895798</v>
      </c>
      <c r="R135" s="24">
        <v>433.74226082611051</v>
      </c>
      <c r="S135" s="24">
        <v>444.19403981971698</v>
      </c>
      <c r="T135" s="24">
        <v>453.63935582208597</v>
      </c>
      <c r="U135" s="24">
        <v>464.42379519009552</v>
      </c>
      <c r="V135" s="24">
        <v>478.93747557449302</v>
      </c>
      <c r="W135" s="24">
        <v>492.59528223133054</v>
      </c>
      <c r="X135" s="24">
        <v>504.56662096976999</v>
      </c>
      <c r="Y135" s="24">
        <v>516.06026795369007</v>
      </c>
      <c r="Z135" s="24">
        <v>510.96987603997997</v>
      </c>
      <c r="AA135" s="24">
        <v>506.65832495784497</v>
      </c>
      <c r="AB135" s="24">
        <v>501.15046624659999</v>
      </c>
      <c r="AC135" s="24">
        <v>496.66292601585349</v>
      </c>
      <c r="AD135" s="24">
        <v>488.63735249328602</v>
      </c>
      <c r="AE135" s="24">
        <v>481.57002361869803</v>
      </c>
    </row>
    <row r="136" spans="1:31" x14ac:dyDescent="0.35">
      <c r="A136" s="28" t="s">
        <v>131</v>
      </c>
      <c r="B136" s="28" t="s">
        <v>78</v>
      </c>
      <c r="C136" s="24">
        <v>42.506074624061547</v>
      </c>
      <c r="D136" s="24">
        <v>52.285341371535999</v>
      </c>
      <c r="E136" s="24">
        <v>64.482792471170001</v>
      </c>
      <c r="F136" s="24">
        <v>79.882072787045999</v>
      </c>
      <c r="G136" s="24">
        <v>99.093848785161512</v>
      </c>
      <c r="H136" s="24">
        <v>120.402555527687</v>
      </c>
      <c r="I136" s="24">
        <v>140.34087233161901</v>
      </c>
      <c r="J136" s="24">
        <v>158.85165558242753</v>
      </c>
      <c r="K136" s="24">
        <v>179.43035423278801</v>
      </c>
      <c r="L136" s="24">
        <v>211.62151659011801</v>
      </c>
      <c r="M136" s="24">
        <v>259.77764008712751</v>
      </c>
      <c r="N136" s="24">
        <v>289.56727884292604</v>
      </c>
      <c r="O136" s="24">
        <v>319.0620165436265</v>
      </c>
      <c r="P136" s="24">
        <v>340.49846341133099</v>
      </c>
      <c r="Q136" s="24">
        <v>358.37622596168501</v>
      </c>
      <c r="R136" s="24">
        <v>368.36346948814349</v>
      </c>
      <c r="S136" s="24">
        <v>377.20193897247304</v>
      </c>
      <c r="T136" s="24">
        <v>385.24108123779251</v>
      </c>
      <c r="U136" s="24">
        <v>394.57178042221051</v>
      </c>
      <c r="V136" s="24">
        <v>406.63554327392546</v>
      </c>
      <c r="W136" s="24">
        <v>418.674747272491</v>
      </c>
      <c r="X136" s="24">
        <v>428.65856604719153</v>
      </c>
      <c r="Y136" s="24">
        <v>438.64185992145497</v>
      </c>
      <c r="Z136" s="24">
        <v>433.86089158630347</v>
      </c>
      <c r="AA136" s="24">
        <v>430.52480712890599</v>
      </c>
      <c r="AB136" s="24">
        <v>425.59090300941449</v>
      </c>
      <c r="AC136" s="24">
        <v>421.66678231430046</v>
      </c>
      <c r="AD136" s="24">
        <v>414.79145932197548</v>
      </c>
      <c r="AE136" s="24">
        <v>409.13946264648405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4340.4611202881561</v>
      </c>
      <c r="D139" s="24">
        <v>4948.3454785365648</v>
      </c>
      <c r="E139" s="24">
        <v>6032.5824522615112</v>
      </c>
      <c r="F139" s="24">
        <v>6682.6204206257316</v>
      </c>
      <c r="G139" s="24">
        <v>7094.1359330781152</v>
      </c>
      <c r="H139" s="24">
        <v>8336.007656788046</v>
      </c>
      <c r="I139" s="24">
        <v>9185.2389270186104</v>
      </c>
      <c r="J139" s="24">
        <v>9387.8939254900506</v>
      </c>
      <c r="K139" s="24">
        <v>10175.567975479331</v>
      </c>
      <c r="L139" s="24">
        <v>10822.11176868937</v>
      </c>
      <c r="M139" s="24">
        <v>10650.86153075081</v>
      </c>
      <c r="N139" s="24">
        <v>11521.61361922285</v>
      </c>
      <c r="O139" s="24">
        <v>11532.89451421034</v>
      </c>
      <c r="P139" s="24">
        <v>11240.91504419989</v>
      </c>
      <c r="Q139" s="24">
        <v>12363.92805291589</v>
      </c>
      <c r="R139" s="24">
        <v>12838.727325226329</v>
      </c>
      <c r="S139" s="24">
        <v>12633.47481274655</v>
      </c>
      <c r="T139" s="24">
        <v>13592.876327443111</v>
      </c>
      <c r="U139" s="24">
        <v>14534.119894903259</v>
      </c>
      <c r="V139" s="24">
        <v>14353.840126016381</v>
      </c>
      <c r="W139" s="24">
        <v>15458.294164079201</v>
      </c>
      <c r="X139" s="24">
        <v>15526.02910420186</v>
      </c>
      <c r="Y139" s="24">
        <v>15088.885920262132</v>
      </c>
      <c r="Z139" s="24">
        <v>16500.646943842541</v>
      </c>
      <c r="AA139" s="24">
        <v>16953.57341663702</v>
      </c>
      <c r="AB139" s="24">
        <v>16528.770230930582</v>
      </c>
      <c r="AC139" s="24">
        <v>17674.83850143215</v>
      </c>
      <c r="AD139" s="24">
        <v>18841.810887698681</v>
      </c>
      <c r="AE139" s="24">
        <v>18490.458810937529</v>
      </c>
    </row>
    <row r="140" spans="1:31" x14ac:dyDescent="0.35">
      <c r="A140" s="28" t="s">
        <v>132</v>
      </c>
      <c r="B140" s="28" t="s">
        <v>77</v>
      </c>
      <c r="C140" s="24">
        <v>59.709605631828005</v>
      </c>
      <c r="D140" s="24">
        <v>75.429154778480495</v>
      </c>
      <c r="E140" s="24">
        <v>92.162860285758512</v>
      </c>
      <c r="F140" s="24">
        <v>114.96322575187649</v>
      </c>
      <c r="G140" s="24">
        <v>144.131579353809</v>
      </c>
      <c r="H140" s="24">
        <v>180.96644391655897</v>
      </c>
      <c r="I140" s="24">
        <v>226.06563628268202</v>
      </c>
      <c r="J140" s="24">
        <v>275.02294333076446</v>
      </c>
      <c r="K140" s="24">
        <v>327.38127667224404</v>
      </c>
      <c r="L140" s="24">
        <v>388.6310166819095</v>
      </c>
      <c r="M140" s="24">
        <v>474.23535388278947</v>
      </c>
      <c r="N140" s="24">
        <v>532.49755134773</v>
      </c>
      <c r="O140" s="24">
        <v>580.39244601201995</v>
      </c>
      <c r="P140" s="24">
        <v>612.62062222194493</v>
      </c>
      <c r="Q140" s="24">
        <v>640.15931408977497</v>
      </c>
      <c r="R140" s="24">
        <v>653.91053011751001</v>
      </c>
      <c r="S140" s="24">
        <v>663.53475967884003</v>
      </c>
      <c r="T140" s="24">
        <v>674.33123775959007</v>
      </c>
      <c r="U140" s="24">
        <v>687.92430151989993</v>
      </c>
      <c r="V140" s="24">
        <v>703.544814885135</v>
      </c>
      <c r="W140" s="24">
        <v>719.66766263484499</v>
      </c>
      <c r="X140" s="24">
        <v>733.39259972572006</v>
      </c>
      <c r="Y140" s="24">
        <v>745.99288429402998</v>
      </c>
      <c r="Z140" s="24">
        <v>737.43449844932502</v>
      </c>
      <c r="AA140" s="24">
        <v>730.91696744155502</v>
      </c>
      <c r="AB140" s="24">
        <v>720.77718089246503</v>
      </c>
      <c r="AC140" s="24">
        <v>715.34205203532997</v>
      </c>
      <c r="AD140" s="24">
        <v>703.851842498775</v>
      </c>
      <c r="AE140" s="24">
        <v>691.65328808593506</v>
      </c>
    </row>
    <row r="141" spans="1:31" x14ac:dyDescent="0.35">
      <c r="A141" s="28" t="s">
        <v>132</v>
      </c>
      <c r="B141" s="28" t="s">
        <v>78</v>
      </c>
      <c r="C141" s="24">
        <v>50.7486756467815</v>
      </c>
      <c r="D141" s="24">
        <v>64.072399627208497</v>
      </c>
      <c r="E141" s="24">
        <v>78.281130249023008</v>
      </c>
      <c r="F141" s="24">
        <v>97.671500508785002</v>
      </c>
      <c r="G141" s="24">
        <v>122.4762644138335</v>
      </c>
      <c r="H141" s="24">
        <v>153.79963308620449</v>
      </c>
      <c r="I141" s="24">
        <v>191.97358714866601</v>
      </c>
      <c r="J141" s="24">
        <v>233.62960914611799</v>
      </c>
      <c r="K141" s="24">
        <v>278.13667710208853</v>
      </c>
      <c r="L141" s="24">
        <v>330.12242989301654</v>
      </c>
      <c r="M141" s="24">
        <v>402.95205899393551</v>
      </c>
      <c r="N141" s="24">
        <v>452.12078465461701</v>
      </c>
      <c r="O141" s="24">
        <v>493.08932610893248</v>
      </c>
      <c r="P141" s="24">
        <v>520.24598925590499</v>
      </c>
      <c r="Q141" s="24">
        <v>543.78186258125004</v>
      </c>
      <c r="R141" s="24">
        <v>555.68617412948504</v>
      </c>
      <c r="S141" s="24">
        <v>563.68581671154504</v>
      </c>
      <c r="T141" s="24">
        <v>572.67920083236493</v>
      </c>
      <c r="U141" s="24">
        <v>584.23559544658497</v>
      </c>
      <c r="V141" s="24">
        <v>598.0026244564051</v>
      </c>
      <c r="W141" s="24">
        <v>611.07665042304507</v>
      </c>
      <c r="X141" s="24">
        <v>623.19637729835495</v>
      </c>
      <c r="Y141" s="24">
        <v>633.90453316497496</v>
      </c>
      <c r="Z141" s="24">
        <v>626.62701769542491</v>
      </c>
      <c r="AA141" s="24">
        <v>621.18806880569002</v>
      </c>
      <c r="AB141" s="24">
        <v>612.52311111688493</v>
      </c>
      <c r="AC141" s="24">
        <v>607.76024813365507</v>
      </c>
      <c r="AD141" s="24">
        <v>597.85636372374995</v>
      </c>
      <c r="AE141" s="24">
        <v>587.22917126416996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2633.8627695901214</v>
      </c>
      <c r="D144" s="24">
        <v>2839.4657819413319</v>
      </c>
      <c r="E144" s="24">
        <v>3080.7142375950998</v>
      </c>
      <c r="F144" s="24">
        <v>3134.3479345710521</v>
      </c>
      <c r="G144" s="24">
        <v>3135.6143078785899</v>
      </c>
      <c r="H144" s="24">
        <v>3403.7903165281059</v>
      </c>
      <c r="I144" s="24">
        <v>3660.6797321921667</v>
      </c>
      <c r="J144" s="24">
        <v>3624.2978000597591</v>
      </c>
      <c r="K144" s="24">
        <v>3889.2755984599912</v>
      </c>
      <c r="L144" s="24">
        <v>4020.3589546431449</v>
      </c>
      <c r="M144" s="24">
        <v>4100.6522629033225</v>
      </c>
      <c r="N144" s="24">
        <v>4303.1976397365897</v>
      </c>
      <c r="O144" s="24">
        <v>4273.7411275958602</v>
      </c>
      <c r="P144" s="24">
        <v>4176.9991746702526</v>
      </c>
      <c r="Q144" s="24">
        <v>4477.1585255264599</v>
      </c>
      <c r="R144" s="24">
        <v>4754.2296701266696</v>
      </c>
      <c r="S144" s="24">
        <v>4640.4875844921999</v>
      </c>
      <c r="T144" s="24">
        <v>4935.94719164872</v>
      </c>
      <c r="U144" s="24">
        <v>5081.0750765212997</v>
      </c>
      <c r="V144" s="24">
        <v>5170.7321838813195</v>
      </c>
      <c r="W144" s="24">
        <v>5403.3196572079796</v>
      </c>
      <c r="X144" s="24">
        <v>5345.3405660120097</v>
      </c>
      <c r="Y144" s="24">
        <v>5186.3309611527602</v>
      </c>
      <c r="Z144" s="24">
        <v>5510.4740357083701</v>
      </c>
      <c r="AA144" s="24">
        <v>5790.1538825981797</v>
      </c>
      <c r="AB144" s="24">
        <v>5600.6107339074097</v>
      </c>
      <c r="AC144" s="24">
        <v>5957.6529277426998</v>
      </c>
      <c r="AD144" s="24">
        <v>6151.7469672229299</v>
      </c>
      <c r="AE144" s="24">
        <v>6244.65721182583</v>
      </c>
    </row>
    <row r="145" spans="1:31" x14ac:dyDescent="0.35">
      <c r="A145" s="28" t="s">
        <v>133</v>
      </c>
      <c r="B145" s="28" t="s">
        <v>77</v>
      </c>
      <c r="C145" s="24">
        <v>54.655799528360006</v>
      </c>
      <c r="D145" s="24">
        <v>72.862019190728503</v>
      </c>
      <c r="E145" s="24">
        <v>75.646991189717994</v>
      </c>
      <c r="F145" s="24">
        <v>78.405453383922506</v>
      </c>
      <c r="G145" s="24">
        <v>88.217251646041504</v>
      </c>
      <c r="H145" s="24">
        <v>105.82501287817951</v>
      </c>
      <c r="I145" s="24">
        <v>122.14051146477451</v>
      </c>
      <c r="J145" s="24">
        <v>130.75392841202</v>
      </c>
      <c r="K145" s="24">
        <v>141.32015558147401</v>
      </c>
      <c r="L145" s="24">
        <v>155.98629144763899</v>
      </c>
      <c r="M145" s="24">
        <v>181.0190229466555</v>
      </c>
      <c r="N145" s="24">
        <v>193.10652406668652</v>
      </c>
      <c r="O145" s="24">
        <v>203.06319074821448</v>
      </c>
      <c r="P145" s="24">
        <v>209.1477171902655</v>
      </c>
      <c r="Q145" s="24">
        <v>212.91348628044099</v>
      </c>
      <c r="R145" s="24">
        <v>213.33581186047149</v>
      </c>
      <c r="S145" s="24">
        <v>212.24500880217551</v>
      </c>
      <c r="T145" s="24">
        <v>213.03842447280849</v>
      </c>
      <c r="U145" s="24">
        <v>213.037361654639</v>
      </c>
      <c r="V145" s="24">
        <v>214.26792517042151</v>
      </c>
      <c r="W145" s="24">
        <v>216.04446689796401</v>
      </c>
      <c r="X145" s="24">
        <v>216.51822498941402</v>
      </c>
      <c r="Y145" s="24">
        <v>217.707236297458</v>
      </c>
      <c r="Z145" s="24">
        <v>212.72777120375602</v>
      </c>
      <c r="AA145" s="24">
        <v>208.95239323234549</v>
      </c>
      <c r="AB145" s="24">
        <v>203.43481281328201</v>
      </c>
      <c r="AC145" s="24">
        <v>200.72878668594348</v>
      </c>
      <c r="AD145" s="24">
        <v>195.38834068822848</v>
      </c>
      <c r="AE145" s="24">
        <v>190.28490059494948</v>
      </c>
    </row>
    <row r="146" spans="1:31" x14ac:dyDescent="0.35">
      <c r="A146" s="28" t="s">
        <v>133</v>
      </c>
      <c r="B146" s="28" t="s">
        <v>78</v>
      </c>
      <c r="C146" s="24">
        <v>46.421939605712844</v>
      </c>
      <c r="D146" s="24">
        <v>61.906098976134999</v>
      </c>
      <c r="E146" s="24">
        <v>64.288395888804999</v>
      </c>
      <c r="F146" s="24">
        <v>66.571067968368496</v>
      </c>
      <c r="G146" s="24">
        <v>74.96815719699849</v>
      </c>
      <c r="H146" s="24">
        <v>89.895702301979</v>
      </c>
      <c r="I146" s="24">
        <v>103.78775051856</v>
      </c>
      <c r="J146" s="24">
        <v>111.0389500079155</v>
      </c>
      <c r="K146" s="24">
        <v>120.08345382690401</v>
      </c>
      <c r="L146" s="24">
        <v>132.54156184959399</v>
      </c>
      <c r="M146" s="24">
        <v>153.69508371829949</v>
      </c>
      <c r="N146" s="24">
        <v>164.05828850650749</v>
      </c>
      <c r="O146" s="24">
        <v>172.52914035272548</v>
      </c>
      <c r="P146" s="24">
        <v>177.57679267406448</v>
      </c>
      <c r="Q146" s="24">
        <v>180.87128182220451</v>
      </c>
      <c r="R146" s="24">
        <v>181.33304210567451</v>
      </c>
      <c r="S146" s="24">
        <v>180.39340606665598</v>
      </c>
      <c r="T146" s="24">
        <v>180.93031888198848</v>
      </c>
      <c r="U146" s="24">
        <v>180.95066129684398</v>
      </c>
      <c r="V146" s="24">
        <v>182.08885985374451</v>
      </c>
      <c r="W146" s="24">
        <v>183.53185139536848</v>
      </c>
      <c r="X146" s="24">
        <v>183.87987372207601</v>
      </c>
      <c r="Y146" s="24">
        <v>184.88260581016499</v>
      </c>
      <c r="Z146" s="24">
        <v>180.75200639653201</v>
      </c>
      <c r="AA146" s="24">
        <v>177.36841490936251</v>
      </c>
      <c r="AB146" s="24">
        <v>172.8784789860245</v>
      </c>
      <c r="AC146" s="24">
        <v>170.46343664836849</v>
      </c>
      <c r="AD146" s="24">
        <v>166.075816123962</v>
      </c>
      <c r="AE146" s="24">
        <v>161.56957100868198</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245.47969617325643</v>
      </c>
      <c r="D149" s="24">
        <v>273.28055160970581</v>
      </c>
      <c r="E149" s="24">
        <v>312.1541345780779</v>
      </c>
      <c r="F149" s="24">
        <v>341.72369844216371</v>
      </c>
      <c r="G149" s="24">
        <v>365.9721550365735</v>
      </c>
      <c r="H149" s="24">
        <v>425.33303196961037</v>
      </c>
      <c r="I149" s="24">
        <v>451.73466137378676</v>
      </c>
      <c r="J149" s="24">
        <v>455.29401544904471</v>
      </c>
      <c r="K149" s="24">
        <v>473.31795325050876</v>
      </c>
      <c r="L149" s="24">
        <v>500.2016057944204</v>
      </c>
      <c r="M149" s="24">
        <v>511.93250851222791</v>
      </c>
      <c r="N149" s="24">
        <v>549.44376729180453</v>
      </c>
      <c r="O149" s="24">
        <v>571.42789973109723</v>
      </c>
      <c r="P149" s="24">
        <v>567.28934717783693</v>
      </c>
      <c r="Q149" s="24">
        <v>633.15373553826043</v>
      </c>
      <c r="R149" s="24">
        <v>665.01781222554905</v>
      </c>
      <c r="S149" s="24">
        <v>679.56081310239358</v>
      </c>
      <c r="T149" s="24">
        <v>712.31414643349717</v>
      </c>
      <c r="U149" s="24">
        <v>755.83256021263901</v>
      </c>
      <c r="V149" s="24">
        <v>777.71932876592598</v>
      </c>
      <c r="W149" s="24">
        <v>825.63293768045503</v>
      </c>
      <c r="X149" s="24">
        <v>855.57781951679806</v>
      </c>
      <c r="Y149" s="24">
        <v>841.90988040490197</v>
      </c>
      <c r="Z149" s="24">
        <v>926.498256883713</v>
      </c>
      <c r="AA149" s="24">
        <v>955.886792902568</v>
      </c>
      <c r="AB149" s="24">
        <v>950.94149064012197</v>
      </c>
      <c r="AC149" s="24">
        <v>981.15865518075293</v>
      </c>
      <c r="AD149" s="24">
        <v>1031.788565855966</v>
      </c>
      <c r="AE149" s="24">
        <v>1042.129594663433</v>
      </c>
    </row>
    <row r="150" spans="1:31" x14ac:dyDescent="0.35">
      <c r="A150" s="28" t="s">
        <v>134</v>
      </c>
      <c r="B150" s="28" t="s">
        <v>77</v>
      </c>
      <c r="C150" s="24">
        <v>7.3488250904949002</v>
      </c>
      <c r="D150" s="24">
        <v>8.482599916458101</v>
      </c>
      <c r="E150" s="24">
        <v>10.3253253790736</v>
      </c>
      <c r="F150" s="24">
        <v>12.557825060486749</v>
      </c>
      <c r="G150" s="24">
        <v>15.3304496783018</v>
      </c>
      <c r="H150" s="24">
        <v>18.82714954733845</v>
      </c>
      <c r="I150" s="24">
        <v>23.206525423789351</v>
      </c>
      <c r="J150" s="24">
        <v>26.3703257191181</v>
      </c>
      <c r="K150" s="24">
        <v>28.829500216320149</v>
      </c>
      <c r="L150" s="24">
        <v>32.040148637890802</v>
      </c>
      <c r="M150" s="24">
        <v>37.381874802023148</v>
      </c>
      <c r="N150" s="24">
        <v>40.573524095118003</v>
      </c>
      <c r="O150" s="24">
        <v>43.321424617767299</v>
      </c>
      <c r="P150" s="24">
        <v>45.06424905359745</v>
      </c>
      <c r="Q150" s="24">
        <v>46.416380243122546</v>
      </c>
      <c r="R150" s="24">
        <v>46.925065895795804</v>
      </c>
      <c r="S150" s="24">
        <v>47.507500383853895</v>
      </c>
      <c r="T150" s="24">
        <v>47.924050897359848</v>
      </c>
      <c r="U150" s="24">
        <v>48.404570518016797</v>
      </c>
      <c r="V150" s="24">
        <v>49.026825580000846</v>
      </c>
      <c r="W150" s="24">
        <v>49.567734776556449</v>
      </c>
      <c r="X150" s="24">
        <v>50.003284632503501</v>
      </c>
      <c r="Y150" s="24">
        <v>50.437794988036003</v>
      </c>
      <c r="Z150" s="24">
        <v>49.367330415241398</v>
      </c>
      <c r="AA150" s="24">
        <v>48.536290136575701</v>
      </c>
      <c r="AB150" s="24">
        <v>47.577435744702804</v>
      </c>
      <c r="AC150" s="24">
        <v>46.776175559282301</v>
      </c>
      <c r="AD150" s="24">
        <v>45.629014647349699</v>
      </c>
      <c r="AE150" s="24">
        <v>44.5952498602867</v>
      </c>
    </row>
    <row r="151" spans="1:31" x14ac:dyDescent="0.35">
      <c r="A151" s="28" t="s">
        <v>134</v>
      </c>
      <c r="B151" s="28" t="s">
        <v>78</v>
      </c>
      <c r="C151" s="24">
        <v>6.2433250939846001</v>
      </c>
      <c r="D151" s="24">
        <v>7.2055499078332996</v>
      </c>
      <c r="E151" s="24">
        <v>8.7730203431546503</v>
      </c>
      <c r="F151" s="24">
        <v>10.66667504698035</v>
      </c>
      <c r="G151" s="24">
        <v>13.02867471456525</v>
      </c>
      <c r="H151" s="24">
        <v>15.9924746727943</v>
      </c>
      <c r="I151" s="24">
        <v>19.71329036340115</v>
      </c>
      <c r="J151" s="24">
        <v>22.4055256003141</v>
      </c>
      <c r="K151" s="24">
        <v>24.494700207114203</v>
      </c>
      <c r="L151" s="24">
        <v>27.21439906597135</v>
      </c>
      <c r="M151" s="24">
        <v>31.745009748518449</v>
      </c>
      <c r="N151" s="24">
        <v>34.455594258785247</v>
      </c>
      <c r="O151" s="24">
        <v>36.812074669003451</v>
      </c>
      <c r="P151" s="24">
        <v>38.293974137306201</v>
      </c>
      <c r="Q151" s="24">
        <v>39.435930177688597</v>
      </c>
      <c r="R151" s="24">
        <v>39.869500977039301</v>
      </c>
      <c r="S151" s="24">
        <v>40.345275673866247</v>
      </c>
      <c r="T151" s="24">
        <v>40.706175720691654</v>
      </c>
      <c r="U151" s="24">
        <v>41.135560443401303</v>
      </c>
      <c r="V151" s="24">
        <v>41.62095055580135</v>
      </c>
      <c r="W151" s="24">
        <v>42.105989904761302</v>
      </c>
      <c r="X151" s="24">
        <v>42.467454991340603</v>
      </c>
      <c r="Y151" s="24">
        <v>42.833590042352647</v>
      </c>
      <c r="Z151" s="24">
        <v>41.935329462409001</v>
      </c>
      <c r="AA151" s="24">
        <v>41.231885305762248</v>
      </c>
      <c r="AB151" s="24">
        <v>40.408175887465447</v>
      </c>
      <c r="AC151" s="24">
        <v>39.759955585837346</v>
      </c>
      <c r="AD151" s="24">
        <v>38.762609724521603</v>
      </c>
      <c r="AE151" s="24">
        <v>37.904349852204298</v>
      </c>
    </row>
  </sheetData>
  <sheetProtection algorithmName="SHA-512" hashValue="kTwqwo11DelM82lgipdDIYSgqR2/lKAdApJ2rdGAy2o/t+1wp4i7k6pP9kI8NxpRFFAopu01WYIbcsBU91EqOg==" saltValue="GZb4if1Dcp/hkuO7u/Y24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FE8D2-0705-42C5-85F0-D14A876F1F0D}">
  <sheetPr codeName="Sheet4">
    <tabColor rgb="FFFFE600"/>
  </sheetPr>
  <dimension ref="A1:B24"/>
  <sheetViews>
    <sheetView showGridLines="0" zoomScale="85" zoomScaleNormal="85" workbookViewId="0"/>
  </sheetViews>
  <sheetFormatPr defaultColWidth="9.1796875" defaultRowHeight="14.5" x14ac:dyDescent="0.35"/>
  <cols>
    <col min="1" max="1" width="9.1796875" customWidth="1"/>
    <col min="2" max="2" width="100.7265625" customWidth="1"/>
    <col min="3" max="3" width="9.1796875" customWidth="1"/>
  </cols>
  <sheetData>
    <row r="1" spans="1:2" x14ac:dyDescent="0.35">
      <c r="A1" s="2" t="s">
        <v>1</v>
      </c>
    </row>
    <row r="3" spans="1:2" ht="58" x14ac:dyDescent="0.35">
      <c r="A3" s="3"/>
      <c r="B3" s="4" t="s">
        <v>2</v>
      </c>
    </row>
    <row r="4" spans="1:2" ht="87" x14ac:dyDescent="0.35">
      <c r="A4" s="3"/>
      <c r="B4" s="4" t="s">
        <v>3</v>
      </c>
    </row>
    <row r="5" spans="1:2" ht="58" x14ac:dyDescent="0.35">
      <c r="A5" s="3"/>
      <c r="B5" s="4" t="s">
        <v>4</v>
      </c>
    </row>
    <row r="6" spans="1:2" ht="72.5" x14ac:dyDescent="0.35">
      <c r="A6" s="3"/>
      <c r="B6" s="4" t="s">
        <v>5</v>
      </c>
    </row>
    <row r="7" spans="1:2" ht="58" x14ac:dyDescent="0.35">
      <c r="A7" s="3"/>
      <c r="B7" s="4" t="s">
        <v>6</v>
      </c>
    </row>
    <row r="8" spans="1:2" ht="58" x14ac:dyDescent="0.35">
      <c r="A8" s="3"/>
      <c r="B8" s="4" t="s">
        <v>7</v>
      </c>
    </row>
    <row r="9" spans="1:2" ht="58" x14ac:dyDescent="0.35">
      <c r="A9" s="3"/>
      <c r="B9" s="4" t="s">
        <v>8</v>
      </c>
    </row>
    <row r="10" spans="1:2" ht="72.5" x14ac:dyDescent="0.35">
      <c r="A10" s="3"/>
      <c r="B10" s="4" t="s">
        <v>9</v>
      </c>
    </row>
    <row r="11" spans="1:2" ht="116" x14ac:dyDescent="0.35">
      <c r="A11" s="3"/>
      <c r="B11" s="4" t="s">
        <v>10</v>
      </c>
    </row>
    <row r="12" spans="1:2" ht="58" x14ac:dyDescent="0.35">
      <c r="A12" s="3"/>
      <c r="B12" s="4" t="s">
        <v>11</v>
      </c>
    </row>
    <row r="13" spans="1:2" ht="119.25" customHeight="1" x14ac:dyDescent="0.35">
      <c r="A13" s="3"/>
      <c r="B13" s="4" t="s">
        <v>12</v>
      </c>
    </row>
    <row r="14" spans="1:2" ht="87" x14ac:dyDescent="0.35">
      <c r="A14" s="3"/>
      <c r="B14" s="4" t="s">
        <v>13</v>
      </c>
    </row>
    <row r="15" spans="1:2" x14ac:dyDescent="0.35">
      <c r="A15" s="3"/>
      <c r="B15" s="4" t="s">
        <v>14</v>
      </c>
    </row>
    <row r="16" spans="1:2" x14ac:dyDescent="0.35">
      <c r="A16" s="3"/>
      <c r="B16" s="4"/>
    </row>
    <row r="17" spans="1:2" x14ac:dyDescent="0.35">
      <c r="A17" s="3"/>
      <c r="B17" s="4"/>
    </row>
    <row r="18" spans="1:2" x14ac:dyDescent="0.35">
      <c r="A18" s="3"/>
      <c r="B18" s="4"/>
    </row>
    <row r="19" spans="1:2" x14ac:dyDescent="0.35">
      <c r="A19" s="3"/>
      <c r="B19" s="4"/>
    </row>
    <row r="20" spans="1:2" x14ac:dyDescent="0.35">
      <c r="A20" s="3"/>
      <c r="B20" s="4"/>
    </row>
    <row r="21" spans="1:2" x14ac:dyDescent="0.35">
      <c r="A21" s="3"/>
      <c r="B21" s="5"/>
    </row>
    <row r="22" spans="1:2" x14ac:dyDescent="0.35">
      <c r="A22" s="3"/>
      <c r="B22" s="5"/>
    </row>
    <row r="23" spans="1:2" x14ac:dyDescent="0.35">
      <c r="A23" s="3"/>
      <c r="B23" s="5"/>
    </row>
    <row r="24" spans="1:2" x14ac:dyDescent="0.35">
      <c r="A24" s="3"/>
      <c r="B24" s="5"/>
    </row>
  </sheetData>
  <sheetProtection algorithmName="SHA-512" hashValue="E48x9mm4gjKc3p2j9dyJveomnx2fifz10skJdFsw37o00FOW4Om9lCMQYOM2A7/rzgVU3DtbkHZNFf4NOrUnDw==" saltValue="zE05xTV0nWo7rVTwSxyu9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162F-A6D2-44F2-869E-F3DCAD314367}">
  <sheetPr codeName="Sheet96">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14172.60889</v>
      </c>
      <c r="G6" s="24">
        <v>11898.816355719289</v>
      </c>
      <c r="H6" s="24">
        <v>11529.828485627579</v>
      </c>
      <c r="I6" s="24">
        <v>11214.98528583288</v>
      </c>
      <c r="J6" s="24">
        <v>10514.985285747971</v>
      </c>
      <c r="K6" s="24">
        <v>8610.566675671449</v>
      </c>
      <c r="L6" s="24">
        <v>8610.5666756082992</v>
      </c>
      <c r="M6" s="24">
        <v>8610.5666759113392</v>
      </c>
      <c r="N6" s="24">
        <v>7311.1914356836796</v>
      </c>
      <c r="O6" s="24">
        <v>7311.1914358546792</v>
      </c>
      <c r="P6" s="24">
        <v>7311.1914352472295</v>
      </c>
      <c r="Q6" s="24">
        <v>6844.9839699999993</v>
      </c>
      <c r="R6" s="24">
        <v>6395.9999099999995</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3569.9425200000001</v>
      </c>
      <c r="G7" s="24">
        <v>3569.9425200000001</v>
      </c>
      <c r="H7" s="24">
        <v>3340</v>
      </c>
      <c r="I7" s="24">
        <v>3340</v>
      </c>
      <c r="J7" s="24">
        <v>3340</v>
      </c>
      <c r="K7" s="24">
        <v>3340</v>
      </c>
      <c r="L7" s="24">
        <v>3340</v>
      </c>
      <c r="M7" s="24">
        <v>3340</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5450.8360654223634</v>
      </c>
      <c r="V10" s="24">
        <v>5330.8360654223634</v>
      </c>
      <c r="W10" s="24">
        <v>5330.8360654223634</v>
      </c>
      <c r="X10" s="24">
        <v>5236.8360654223634</v>
      </c>
      <c r="Y10" s="24">
        <v>5236.8360654223634</v>
      </c>
      <c r="Z10" s="24">
        <v>5346.0521754223628</v>
      </c>
      <c r="AA10" s="24">
        <v>5900.2445554223623</v>
      </c>
      <c r="AB10" s="24">
        <v>6844.2219054223624</v>
      </c>
      <c r="AC10" s="24">
        <v>6260.2219054223624</v>
      </c>
      <c r="AD10" s="24">
        <v>7694.1693554223621</v>
      </c>
      <c r="AE10" s="24">
        <v>7175.1693554223621</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7615.2999954223633</v>
      </c>
      <c r="J11" s="24">
        <v>7615.2999954223633</v>
      </c>
      <c r="K11" s="24">
        <v>7615.2999954223633</v>
      </c>
      <c r="L11" s="24">
        <v>7615.2999954223633</v>
      </c>
      <c r="M11" s="24">
        <v>7615.2999954223633</v>
      </c>
      <c r="N11" s="24">
        <v>7615.2999954223633</v>
      </c>
      <c r="O11" s="24">
        <v>7615.2999954223633</v>
      </c>
      <c r="P11" s="24">
        <v>7615.2999954223633</v>
      </c>
      <c r="Q11" s="24">
        <v>7615.2999954223633</v>
      </c>
      <c r="R11" s="24">
        <v>7615.2999954223633</v>
      </c>
      <c r="S11" s="24">
        <v>7528.8999938964844</v>
      </c>
      <c r="T11" s="24">
        <v>7528.8999938964844</v>
      </c>
      <c r="U11" s="24">
        <v>7528.8999938964844</v>
      </c>
      <c r="V11" s="24">
        <v>7528.8999938964844</v>
      </c>
      <c r="W11" s="24">
        <v>7528.8999938964844</v>
      </c>
      <c r="X11" s="24">
        <v>7462.8999938964844</v>
      </c>
      <c r="Y11" s="24">
        <v>7462.8999938964844</v>
      </c>
      <c r="Z11" s="24">
        <v>7462.8999938964844</v>
      </c>
      <c r="AA11" s="24">
        <v>7462.8999938964844</v>
      </c>
      <c r="AB11" s="24">
        <v>7462.8999938964844</v>
      </c>
      <c r="AC11" s="24">
        <v>7462.8999938964844</v>
      </c>
      <c r="AD11" s="24">
        <v>7462.8999938964844</v>
      </c>
      <c r="AE11" s="24">
        <v>7462.8999938964844</v>
      </c>
    </row>
    <row r="12" spans="1:35" x14ac:dyDescent="0.35">
      <c r="A12" s="28" t="s">
        <v>40</v>
      </c>
      <c r="B12" s="28" t="s">
        <v>69</v>
      </c>
      <c r="C12" s="24">
        <v>9552.8380012512098</v>
      </c>
      <c r="D12" s="24">
        <v>11997.452193283923</v>
      </c>
      <c r="E12" s="24">
        <v>12899.813900283923</v>
      </c>
      <c r="F12" s="24">
        <v>13815.375235283922</v>
      </c>
      <c r="G12" s="24">
        <v>14703.333857283924</v>
      </c>
      <c r="H12" s="24">
        <v>14929.216017283923</v>
      </c>
      <c r="I12" s="24">
        <v>15757.886467283923</v>
      </c>
      <c r="J12" s="24">
        <v>16622.152117641923</v>
      </c>
      <c r="K12" s="24">
        <v>21123.643117283922</v>
      </c>
      <c r="L12" s="24">
        <v>21148.798777283922</v>
      </c>
      <c r="M12" s="24">
        <v>21290.454597283922</v>
      </c>
      <c r="N12" s="24">
        <v>24756.155407283921</v>
      </c>
      <c r="O12" s="24">
        <v>24604.955410335679</v>
      </c>
      <c r="P12" s="24">
        <v>25359.117110335676</v>
      </c>
      <c r="Q12" s="24">
        <v>25597.5342188098</v>
      </c>
      <c r="R12" s="24">
        <v>26698.45723575804</v>
      </c>
      <c r="S12" s="24">
        <v>30128.857634552081</v>
      </c>
      <c r="T12" s="24">
        <v>30361.047938827003</v>
      </c>
      <c r="U12" s="24">
        <v>30517.686768065265</v>
      </c>
      <c r="V12" s="24">
        <v>29976.643052643281</v>
      </c>
      <c r="W12" s="24">
        <v>31632.204453406492</v>
      </c>
      <c r="X12" s="24">
        <v>33639.62877981786</v>
      </c>
      <c r="Y12" s="24">
        <v>33681.132997429202</v>
      </c>
      <c r="Z12" s="24">
        <v>33086.424688885963</v>
      </c>
      <c r="AA12" s="24">
        <v>33159.206048054271</v>
      </c>
      <c r="AB12" s="24">
        <v>35305.227522678622</v>
      </c>
      <c r="AC12" s="24">
        <v>38181.405708763123</v>
      </c>
      <c r="AD12" s="24">
        <v>39898.908731916265</v>
      </c>
      <c r="AE12" s="24">
        <v>41341.173689921969</v>
      </c>
    </row>
    <row r="13" spans="1:35" x14ac:dyDescent="0.35">
      <c r="A13" s="28" t="s">
        <v>40</v>
      </c>
      <c r="B13" s="28" t="s">
        <v>68</v>
      </c>
      <c r="C13" s="24">
        <v>5599.9709892272858</v>
      </c>
      <c r="D13" s="24">
        <v>6959.1559867858805</v>
      </c>
      <c r="E13" s="24">
        <v>6959.1559867858805</v>
      </c>
      <c r="F13" s="24">
        <v>6959.1559867858805</v>
      </c>
      <c r="G13" s="24">
        <v>7095.6312327858805</v>
      </c>
      <c r="H13" s="24">
        <v>7952.6712067858798</v>
      </c>
      <c r="I13" s="24">
        <v>8802.3238867858799</v>
      </c>
      <c r="J13" s="24">
        <v>9766.3530867858808</v>
      </c>
      <c r="K13" s="24">
        <v>12373.070086785881</v>
      </c>
      <c r="L13" s="24">
        <v>12373.070086785881</v>
      </c>
      <c r="M13" s="24">
        <v>12373.070086785881</v>
      </c>
      <c r="N13" s="24">
        <v>12373.070086785881</v>
      </c>
      <c r="O13" s="24">
        <v>12373.070086785881</v>
      </c>
      <c r="P13" s="24">
        <v>12373.070086785881</v>
      </c>
      <c r="Q13" s="24">
        <v>12373.070086785881</v>
      </c>
      <c r="R13" s="24">
        <v>12252.070086785881</v>
      </c>
      <c r="S13" s="24">
        <v>14385.383526785881</v>
      </c>
      <c r="T13" s="24">
        <v>14421.662223734125</v>
      </c>
      <c r="U13" s="24">
        <v>15596.077317734122</v>
      </c>
      <c r="V13" s="24">
        <v>17271.995573734122</v>
      </c>
      <c r="W13" s="24">
        <v>18037.825923734119</v>
      </c>
      <c r="X13" s="24">
        <v>23098.361774039302</v>
      </c>
      <c r="Y13" s="24">
        <v>22742.422324039304</v>
      </c>
      <c r="Z13" s="24">
        <v>22323.802328922116</v>
      </c>
      <c r="AA13" s="24">
        <v>22228.491328098142</v>
      </c>
      <c r="AB13" s="24">
        <v>25246.273727487787</v>
      </c>
      <c r="AC13" s="24">
        <v>25611.503125961914</v>
      </c>
      <c r="AD13" s="24">
        <v>26564.138022910152</v>
      </c>
      <c r="AE13" s="24">
        <v>26218.460799583736</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813.36217992370496</v>
      </c>
      <c r="L14" s="24">
        <v>783.36217992370496</v>
      </c>
      <c r="M14" s="24">
        <v>783.36217992370496</v>
      </c>
      <c r="N14" s="24">
        <v>810.27507292370501</v>
      </c>
      <c r="O14" s="24">
        <v>754.94507299999896</v>
      </c>
      <c r="P14" s="24">
        <v>729.94507299999896</v>
      </c>
      <c r="Q14" s="24">
        <v>729.94507299999896</v>
      </c>
      <c r="R14" s="24">
        <v>729.94507299999896</v>
      </c>
      <c r="S14" s="24">
        <v>2562.7816749999993</v>
      </c>
      <c r="T14" s="24">
        <v>2562.7816749999993</v>
      </c>
      <c r="U14" s="24">
        <v>2776.0710697060695</v>
      </c>
      <c r="V14" s="24">
        <v>2756.0710697147292</v>
      </c>
      <c r="W14" s="24">
        <v>4777.9278819776591</v>
      </c>
      <c r="X14" s="24">
        <v>4477.9278816171791</v>
      </c>
      <c r="Y14" s="24">
        <v>4477.9278716189301</v>
      </c>
      <c r="Z14" s="24">
        <v>4477.9278814790996</v>
      </c>
      <c r="AA14" s="24">
        <v>4477.927880851169</v>
      </c>
      <c r="AB14" s="24">
        <v>5548.5900705923204</v>
      </c>
      <c r="AC14" s="24">
        <v>5548.5900703044308</v>
      </c>
      <c r="AD14" s="24">
        <v>5568.2519600000005</v>
      </c>
      <c r="AE14" s="24">
        <v>5355.2197589999996</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4636.9678000000004</v>
      </c>
      <c r="L15" s="24">
        <v>4636.9678000000004</v>
      </c>
      <c r="M15" s="24">
        <v>4636.9678000000004</v>
      </c>
      <c r="N15" s="24">
        <v>4646.7005444999995</v>
      </c>
      <c r="O15" s="24">
        <v>4646.7010449999998</v>
      </c>
      <c r="P15" s="24">
        <v>4646.6986450000004</v>
      </c>
      <c r="Q15" s="24">
        <v>4646.6986450000004</v>
      </c>
      <c r="R15" s="24">
        <v>4718.4823200000001</v>
      </c>
      <c r="S15" s="24">
        <v>5230.2412199999999</v>
      </c>
      <c r="T15" s="24">
        <v>5297.6033500000003</v>
      </c>
      <c r="U15" s="24">
        <v>5482.3968100000002</v>
      </c>
      <c r="V15" s="24">
        <v>5482.3757000000005</v>
      </c>
      <c r="W15" s="24">
        <v>5609.36294</v>
      </c>
      <c r="X15" s="24">
        <v>6710.4493700000003</v>
      </c>
      <c r="Y15" s="24">
        <v>6710.4495699999998</v>
      </c>
      <c r="Z15" s="24">
        <v>6710.4764699999996</v>
      </c>
      <c r="AA15" s="24">
        <v>6710.4543700000004</v>
      </c>
      <c r="AB15" s="24">
        <v>7124.9529699999994</v>
      </c>
      <c r="AC15" s="24">
        <v>7124.9560699999993</v>
      </c>
      <c r="AD15" s="24">
        <v>7653.2392099999997</v>
      </c>
      <c r="AE15" s="24">
        <v>8915.6794100000006</v>
      </c>
      <c r="AF15" s="27"/>
      <c r="AG15" s="27"/>
      <c r="AH15" s="27"/>
      <c r="AI15" s="27"/>
    </row>
    <row r="16" spans="1:35" x14ac:dyDescent="0.35">
      <c r="A16" s="28" t="s">
        <v>40</v>
      </c>
      <c r="B16" s="28" t="s">
        <v>56</v>
      </c>
      <c r="C16" s="24">
        <v>65.020000949501707</v>
      </c>
      <c r="D16" s="24">
        <v>105.22399708628635</v>
      </c>
      <c r="E16" s="24">
        <v>157.14099991321538</v>
      </c>
      <c r="F16" s="24">
        <v>231.20100456476192</v>
      </c>
      <c r="G16" s="24">
        <v>336.61299967765711</v>
      </c>
      <c r="H16" s="24">
        <v>482.41500616073557</v>
      </c>
      <c r="I16" s="24">
        <v>666.07999730109884</v>
      </c>
      <c r="J16" s="24">
        <v>887.394996166228</v>
      </c>
      <c r="K16" s="24">
        <v>1169.7170071601845</v>
      </c>
      <c r="L16" s="24">
        <v>1451.489028930662</v>
      </c>
      <c r="M16" s="24">
        <v>1835.4960269927942</v>
      </c>
      <c r="N16" s="24">
        <v>2195.8229799270603</v>
      </c>
      <c r="O16" s="24">
        <v>2552.0270214080788</v>
      </c>
      <c r="P16" s="24">
        <v>2864.5329666137663</v>
      </c>
      <c r="Q16" s="24">
        <v>3151.86301231384</v>
      </c>
      <c r="R16" s="24">
        <v>3412.5539455413791</v>
      </c>
      <c r="S16" s="24">
        <v>3667.4700355529735</v>
      </c>
      <c r="T16" s="24">
        <v>3928.2169666290242</v>
      </c>
      <c r="U16" s="24">
        <v>4202.2190551757749</v>
      </c>
      <c r="V16" s="24">
        <v>4515.6949481964066</v>
      </c>
      <c r="W16" s="24">
        <v>4833.8079452514494</v>
      </c>
      <c r="X16" s="24">
        <v>5159.9119529724012</v>
      </c>
      <c r="Y16" s="24">
        <v>5494.0650329589762</v>
      </c>
      <c r="Z16" s="24">
        <v>5756.5981025695683</v>
      </c>
      <c r="AA16" s="24">
        <v>6027.8209457397361</v>
      </c>
      <c r="AB16" s="24">
        <v>6305.7779502868461</v>
      </c>
      <c r="AC16" s="24">
        <v>6596.7570724487105</v>
      </c>
      <c r="AD16" s="24">
        <v>6891.1520690917878</v>
      </c>
      <c r="AE16" s="24">
        <v>7188.888999938963</v>
      </c>
      <c r="AF16" s="27"/>
      <c r="AG16" s="27"/>
      <c r="AH16" s="27"/>
      <c r="AI16" s="27"/>
    </row>
    <row r="17" spans="1:35" x14ac:dyDescent="0.35">
      <c r="A17" s="31" t="s">
        <v>138</v>
      </c>
      <c r="B17" s="31"/>
      <c r="C17" s="32">
        <v>56976.148971557595</v>
      </c>
      <c r="D17" s="32">
        <v>60304.94816114891</v>
      </c>
      <c r="E17" s="32">
        <v>59552.309868148906</v>
      </c>
      <c r="F17" s="32">
        <v>57004.422613148905</v>
      </c>
      <c r="G17" s="32">
        <v>55755.063946868198</v>
      </c>
      <c r="H17" s="32">
        <v>56239.055690776484</v>
      </c>
      <c r="I17" s="32">
        <v>57852.535620981791</v>
      </c>
      <c r="J17" s="32">
        <v>58980.830471254871</v>
      </c>
      <c r="K17" s="32">
        <v>64184.619860820356</v>
      </c>
      <c r="L17" s="32">
        <v>63827.275520757205</v>
      </c>
      <c r="M17" s="32">
        <v>63968.931341060248</v>
      </c>
      <c r="N17" s="32">
        <v>65865.916914494694</v>
      </c>
      <c r="O17" s="32">
        <v>65252.716917717451</v>
      </c>
      <c r="P17" s="32">
        <v>65889.878617109993</v>
      </c>
      <c r="Q17" s="32">
        <v>64732.088260336895</v>
      </c>
      <c r="R17" s="32">
        <v>64878.027217285133</v>
      </c>
      <c r="S17" s="32">
        <v>68676.341144553298</v>
      </c>
      <c r="T17" s="32">
        <v>68944.810145776457</v>
      </c>
      <c r="U17" s="32">
        <v>69581.000145118232</v>
      </c>
      <c r="V17" s="32">
        <v>70595.874685696253</v>
      </c>
      <c r="W17" s="32">
        <v>73017.266436459468</v>
      </c>
      <c r="X17" s="32">
        <v>77831.226613176012</v>
      </c>
      <c r="Y17" s="32">
        <v>76711.791380787356</v>
      </c>
      <c r="Z17" s="32">
        <v>75257.679187126923</v>
      </c>
      <c r="AA17" s="32">
        <v>74779.841925471264</v>
      </c>
      <c r="AB17" s="32">
        <v>80278.623149485255</v>
      </c>
      <c r="AC17" s="32">
        <v>81821.030734043889</v>
      </c>
      <c r="AD17" s="32">
        <v>83700.116104145258</v>
      </c>
      <c r="AE17" s="32">
        <v>84277.703838824556</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7779.6126700000004</v>
      </c>
      <c r="G20" s="24">
        <v>5505.8201357192902</v>
      </c>
      <c r="H20" s="24">
        <v>5334.8445156275802</v>
      </c>
      <c r="I20" s="24">
        <v>5020.0013158328802</v>
      </c>
      <c r="J20" s="24">
        <v>5020.0013157479707</v>
      </c>
      <c r="K20" s="24">
        <v>3115.5827056714497</v>
      </c>
      <c r="L20" s="24">
        <v>3115.5827056082999</v>
      </c>
      <c r="M20" s="24">
        <v>3115.5827059113399</v>
      </c>
      <c r="N20" s="24">
        <v>1816.2074656836801</v>
      </c>
      <c r="O20" s="24">
        <v>1816.2074658546799</v>
      </c>
      <c r="P20" s="24">
        <v>1816.2074652472299</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1388</v>
      </c>
      <c r="V24" s="24">
        <v>1388</v>
      </c>
      <c r="W24" s="24">
        <v>1388</v>
      </c>
      <c r="X24" s="24">
        <v>1388</v>
      </c>
      <c r="Y24" s="24">
        <v>1388</v>
      </c>
      <c r="Z24" s="24">
        <v>1715.6423300000001</v>
      </c>
      <c r="AA24" s="24">
        <v>1715.6423300000001</v>
      </c>
      <c r="AB24" s="24">
        <v>1715.6423300000001</v>
      </c>
      <c r="AC24" s="24">
        <v>1715.6423300000001</v>
      </c>
      <c r="AD24" s="24">
        <v>2803.4481999999998</v>
      </c>
      <c r="AE24" s="24">
        <v>2803.4481999999998</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2981.1841955422328</v>
      </c>
      <c r="E26" s="24">
        <v>3741.8900955422332</v>
      </c>
      <c r="F26" s="24">
        <v>4516.0591095422324</v>
      </c>
      <c r="G26" s="24">
        <v>5166.8623095422327</v>
      </c>
      <c r="H26" s="24">
        <v>5255.589039542233</v>
      </c>
      <c r="I26" s="24">
        <v>5350.4421595422327</v>
      </c>
      <c r="J26" s="24">
        <v>5350.4423199002331</v>
      </c>
      <c r="K26" s="24">
        <v>9018.0461095422324</v>
      </c>
      <c r="L26" s="24">
        <v>9018.0461095422324</v>
      </c>
      <c r="M26" s="24">
        <v>9018.0461095422324</v>
      </c>
      <c r="N26" s="24">
        <v>9018.0461095422324</v>
      </c>
      <c r="O26" s="24">
        <v>9018.0461095422324</v>
      </c>
      <c r="P26" s="24">
        <v>9709.2350395422327</v>
      </c>
      <c r="Q26" s="24">
        <v>10032.396699542232</v>
      </c>
      <c r="R26" s="24">
        <v>9985.8966995422325</v>
      </c>
      <c r="S26" s="24">
        <v>9815.8966995422325</v>
      </c>
      <c r="T26" s="24">
        <v>10024.555403814695</v>
      </c>
      <c r="U26" s="24">
        <v>10582.877303814694</v>
      </c>
      <c r="V26" s="24">
        <v>10222.377303814694</v>
      </c>
      <c r="W26" s="24">
        <v>11701.401004577634</v>
      </c>
      <c r="X26" s="24">
        <v>11992.950004577633</v>
      </c>
      <c r="Y26" s="24">
        <v>11697.970001220701</v>
      </c>
      <c r="Z26" s="24">
        <v>11697.970001220701</v>
      </c>
      <c r="AA26" s="24">
        <v>11697.970001220701</v>
      </c>
      <c r="AB26" s="24">
        <v>11471.169998168943</v>
      </c>
      <c r="AC26" s="24">
        <v>12571.170224253174</v>
      </c>
      <c r="AD26" s="24">
        <v>12662.983338168944</v>
      </c>
      <c r="AE26" s="24">
        <v>12549.793335727538</v>
      </c>
    </row>
    <row r="27" spans="1:35" s="27" customFormat="1" x14ac:dyDescent="0.35">
      <c r="A27" s="28" t="s">
        <v>130</v>
      </c>
      <c r="B27" s="28" t="s">
        <v>68</v>
      </c>
      <c r="C27" s="24">
        <v>2130.362995147701</v>
      </c>
      <c r="D27" s="24">
        <v>2600.362995147701</v>
      </c>
      <c r="E27" s="24">
        <v>2600.362995147701</v>
      </c>
      <c r="F27" s="24">
        <v>2600.362995147701</v>
      </c>
      <c r="G27" s="24">
        <v>2736.838241147701</v>
      </c>
      <c r="H27" s="24">
        <v>3593.8782151477012</v>
      </c>
      <c r="I27" s="24">
        <v>4443.5308951477009</v>
      </c>
      <c r="J27" s="24">
        <v>5407.5600951477008</v>
      </c>
      <c r="K27" s="24">
        <v>8014.2770951477014</v>
      </c>
      <c r="L27" s="24">
        <v>8014.2770951477014</v>
      </c>
      <c r="M27" s="24">
        <v>8014.2770951477014</v>
      </c>
      <c r="N27" s="24">
        <v>8014.2770951477014</v>
      </c>
      <c r="O27" s="24">
        <v>8014.2770951477014</v>
      </c>
      <c r="P27" s="24">
        <v>8014.2770951477014</v>
      </c>
      <c r="Q27" s="24">
        <v>8014.2770951477014</v>
      </c>
      <c r="R27" s="24">
        <v>8014.2770951477014</v>
      </c>
      <c r="S27" s="24">
        <v>8671.8564751477006</v>
      </c>
      <c r="T27" s="24">
        <v>8708.1351720959447</v>
      </c>
      <c r="U27" s="24">
        <v>9268.880372095944</v>
      </c>
      <c r="V27" s="24">
        <v>9268.880372095944</v>
      </c>
      <c r="W27" s="24">
        <v>9268.880372095944</v>
      </c>
      <c r="X27" s="24">
        <v>11562.318670570066</v>
      </c>
      <c r="Y27" s="24">
        <v>11489.318670570066</v>
      </c>
      <c r="Z27" s="24">
        <v>11489.318670570066</v>
      </c>
      <c r="AA27" s="24">
        <v>11489.318670570066</v>
      </c>
      <c r="AB27" s="24">
        <v>12657.984370570064</v>
      </c>
      <c r="AC27" s="24">
        <v>13133.613770570066</v>
      </c>
      <c r="AD27" s="24">
        <v>13808.398270570066</v>
      </c>
      <c r="AE27" s="24">
        <v>14090.967005382077</v>
      </c>
    </row>
    <row r="28" spans="1:35" s="27" customFormat="1" x14ac:dyDescent="0.35">
      <c r="A28" s="28" t="s">
        <v>130</v>
      </c>
      <c r="B28" s="28" t="s">
        <v>36</v>
      </c>
      <c r="C28" s="24">
        <v>0</v>
      </c>
      <c r="D28" s="24">
        <v>0</v>
      </c>
      <c r="E28" s="24">
        <v>0</v>
      </c>
      <c r="F28" s="24">
        <v>0</v>
      </c>
      <c r="G28" s="24">
        <v>0</v>
      </c>
      <c r="H28" s="24">
        <v>0</v>
      </c>
      <c r="I28" s="24">
        <v>0</v>
      </c>
      <c r="J28" s="24">
        <v>0</v>
      </c>
      <c r="K28" s="24">
        <v>213.03217999999899</v>
      </c>
      <c r="L28" s="24">
        <v>213.03217999999899</v>
      </c>
      <c r="M28" s="24">
        <v>213.03217999999899</v>
      </c>
      <c r="N28" s="24">
        <v>213.03217999999899</v>
      </c>
      <c r="O28" s="24">
        <v>213.03217999999899</v>
      </c>
      <c r="P28" s="24">
        <v>213.03217999999899</v>
      </c>
      <c r="Q28" s="24">
        <v>213.03217999999899</v>
      </c>
      <c r="R28" s="24">
        <v>213.03217999999899</v>
      </c>
      <c r="S28" s="24">
        <v>222.07917499999897</v>
      </c>
      <c r="T28" s="24">
        <v>222.07917499999897</v>
      </c>
      <c r="U28" s="24">
        <v>435.36837999999898</v>
      </c>
      <c r="V28" s="24">
        <v>435.36837999999898</v>
      </c>
      <c r="W28" s="24">
        <v>1625.9375799999991</v>
      </c>
      <c r="X28" s="24">
        <v>1625.9375799999991</v>
      </c>
      <c r="Y28" s="24">
        <v>1625.9375700000001</v>
      </c>
      <c r="Z28" s="24">
        <v>1625.9375799999991</v>
      </c>
      <c r="AA28" s="24">
        <v>1625.9375799999991</v>
      </c>
      <c r="AB28" s="24">
        <v>1625.9375700000001</v>
      </c>
      <c r="AC28" s="24">
        <v>1625.9375700000001</v>
      </c>
      <c r="AD28" s="24">
        <v>1625.9376000000002</v>
      </c>
      <c r="AE28" s="24">
        <v>1412.9054000000001</v>
      </c>
    </row>
    <row r="29" spans="1:35" s="27" customFormat="1" x14ac:dyDescent="0.35">
      <c r="A29" s="28" t="s">
        <v>130</v>
      </c>
      <c r="B29" s="28" t="s">
        <v>73</v>
      </c>
      <c r="C29" s="24">
        <v>240</v>
      </c>
      <c r="D29" s="24">
        <v>240</v>
      </c>
      <c r="E29" s="24">
        <v>240</v>
      </c>
      <c r="F29" s="24">
        <v>240</v>
      </c>
      <c r="G29" s="24">
        <v>2280</v>
      </c>
      <c r="H29" s="24">
        <v>2280</v>
      </c>
      <c r="I29" s="24">
        <v>2280</v>
      </c>
      <c r="J29" s="24">
        <v>2280</v>
      </c>
      <c r="K29" s="24">
        <v>4066.9677999999999</v>
      </c>
      <c r="L29" s="24">
        <v>4066.9677999999999</v>
      </c>
      <c r="M29" s="24">
        <v>4066.9677999999999</v>
      </c>
      <c r="N29" s="24">
        <v>4066.9697000000001</v>
      </c>
      <c r="O29" s="24">
        <v>4066.9701999999997</v>
      </c>
      <c r="P29" s="24">
        <v>4066.9677999999999</v>
      </c>
      <c r="Q29" s="24">
        <v>4066.9677999999999</v>
      </c>
      <c r="R29" s="24">
        <v>4066.9697000000001</v>
      </c>
      <c r="S29" s="24">
        <v>4066.9683999999997</v>
      </c>
      <c r="T29" s="24">
        <v>4066.9584</v>
      </c>
      <c r="U29" s="24">
        <v>4066.9677999999999</v>
      </c>
      <c r="V29" s="24">
        <v>4066.9462000000003</v>
      </c>
      <c r="W29" s="24">
        <v>4066.9677999999999</v>
      </c>
      <c r="X29" s="24">
        <v>4066.9650000000001</v>
      </c>
      <c r="Y29" s="24">
        <v>4066.9652000000001</v>
      </c>
      <c r="Z29" s="24">
        <v>4066.9920999999999</v>
      </c>
      <c r="AA29" s="24">
        <v>4066.9700000000003</v>
      </c>
      <c r="AB29" s="24">
        <v>4066.9647</v>
      </c>
      <c r="AC29" s="24">
        <v>4066.9677999999999</v>
      </c>
      <c r="AD29" s="24">
        <v>4066.9677999999999</v>
      </c>
      <c r="AE29" s="24">
        <v>4066.9677999999999</v>
      </c>
    </row>
    <row r="30" spans="1:35" s="27" customFormat="1" x14ac:dyDescent="0.35">
      <c r="A30" s="28" t="s">
        <v>130</v>
      </c>
      <c r="B30" s="28" t="s">
        <v>56</v>
      </c>
      <c r="C30" s="24">
        <v>25.01600027084341</v>
      </c>
      <c r="D30" s="24">
        <v>39.703998088836649</v>
      </c>
      <c r="E30" s="24">
        <v>61.198000907897928</v>
      </c>
      <c r="F30" s="24">
        <v>92.082002639770394</v>
      </c>
      <c r="G30" s="24">
        <v>134.95599555969159</v>
      </c>
      <c r="H30" s="24">
        <v>191.79000473022438</v>
      </c>
      <c r="I30" s="24">
        <v>261.38399887084893</v>
      </c>
      <c r="J30" s="24">
        <v>342.74099731445313</v>
      </c>
      <c r="K30" s="24">
        <v>447.92901611328102</v>
      </c>
      <c r="L30" s="24">
        <v>547.61801147460903</v>
      </c>
      <c r="M30" s="24">
        <v>676.48001098632699</v>
      </c>
      <c r="N30" s="24">
        <v>801.42098999023403</v>
      </c>
      <c r="O30" s="24">
        <v>918.48297119140511</v>
      </c>
      <c r="P30" s="24">
        <v>1016.7329711914051</v>
      </c>
      <c r="Q30" s="24">
        <v>1105.925994873046</v>
      </c>
      <c r="R30" s="24">
        <v>1189.856964111327</v>
      </c>
      <c r="S30" s="24">
        <v>1273.4400024414051</v>
      </c>
      <c r="T30" s="24">
        <v>1359.6749877929681</v>
      </c>
      <c r="U30" s="24">
        <v>1451.8860168456999</v>
      </c>
      <c r="V30" s="24">
        <v>1556.0349426269499</v>
      </c>
      <c r="W30" s="24">
        <v>1661.1780090331949</v>
      </c>
      <c r="X30" s="24">
        <v>1769.148010253901</v>
      </c>
      <c r="Y30" s="24">
        <v>1880.1650085449189</v>
      </c>
      <c r="Z30" s="24">
        <v>1968.64904785156</v>
      </c>
      <c r="AA30" s="24">
        <v>2059.9909667968723</v>
      </c>
      <c r="AB30" s="24">
        <v>2153.5750122070258</v>
      </c>
      <c r="AC30" s="24">
        <v>2251.006042480461</v>
      </c>
      <c r="AD30" s="24">
        <v>2349.9700317382781</v>
      </c>
      <c r="AE30" s="24">
        <v>2450.60595703125</v>
      </c>
    </row>
    <row r="31" spans="1:35" s="27" customFormat="1" x14ac:dyDescent="0.35">
      <c r="A31" s="31" t="s">
        <v>138</v>
      </c>
      <c r="B31" s="31"/>
      <c r="C31" s="32">
        <v>19239.092994689934</v>
      </c>
      <c r="D31" s="32">
        <v>19994.547190689933</v>
      </c>
      <c r="E31" s="32">
        <v>19280.253090689934</v>
      </c>
      <c r="F31" s="32">
        <v>19544.034774689935</v>
      </c>
      <c r="G31" s="32">
        <v>18057.520686409222</v>
      </c>
      <c r="H31" s="32">
        <v>18832.311770317516</v>
      </c>
      <c r="I31" s="32">
        <v>19461.974370522814</v>
      </c>
      <c r="J31" s="32">
        <v>20426.003730795906</v>
      </c>
      <c r="K31" s="32">
        <v>24795.905910361384</v>
      </c>
      <c r="L31" s="32">
        <v>24795.905910298236</v>
      </c>
      <c r="M31" s="32">
        <v>24795.905910601272</v>
      </c>
      <c r="N31" s="32">
        <v>23496.530670373613</v>
      </c>
      <c r="O31" s="32">
        <v>23496.530670544613</v>
      </c>
      <c r="P31" s="32">
        <v>24187.719599937162</v>
      </c>
      <c r="Q31" s="32">
        <v>23994.673794689934</v>
      </c>
      <c r="R31" s="32">
        <v>23948.173794689934</v>
      </c>
      <c r="S31" s="32">
        <v>24435.753174689933</v>
      </c>
      <c r="T31" s="32">
        <v>24680.690575910638</v>
      </c>
      <c r="U31" s="32">
        <v>25799.757675910638</v>
      </c>
      <c r="V31" s="32">
        <v>25439.257675910638</v>
      </c>
      <c r="W31" s="32">
        <v>26918.281376673578</v>
      </c>
      <c r="X31" s="32">
        <v>28153.268675147701</v>
      </c>
      <c r="Y31" s="32">
        <v>27345.288671790768</v>
      </c>
      <c r="Z31" s="32">
        <v>27487.93100179077</v>
      </c>
      <c r="AA31" s="32">
        <v>27487.93100179077</v>
      </c>
      <c r="AB31" s="32">
        <v>28429.79669873901</v>
      </c>
      <c r="AC31" s="32">
        <v>30005.426324823238</v>
      </c>
      <c r="AD31" s="32">
        <v>31859.82980873901</v>
      </c>
      <c r="AE31" s="32">
        <v>32029.208541109616</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6392.99622</v>
      </c>
      <c r="G34" s="24">
        <v>6392.99622</v>
      </c>
      <c r="H34" s="24">
        <v>6194.9839699999993</v>
      </c>
      <c r="I34" s="24">
        <v>6194.9839699999993</v>
      </c>
      <c r="J34" s="24">
        <v>5494.9839699999993</v>
      </c>
      <c r="K34" s="24">
        <v>5494.9839699999993</v>
      </c>
      <c r="L34" s="24">
        <v>5494.9839699999993</v>
      </c>
      <c r="M34" s="24">
        <v>5494.9839699999993</v>
      </c>
      <c r="N34" s="24">
        <v>5494.9839699999993</v>
      </c>
      <c r="O34" s="24">
        <v>5494.9839699999993</v>
      </c>
      <c r="P34" s="24">
        <v>5494.9839699999993</v>
      </c>
      <c r="Q34" s="24">
        <v>5494.9839699999993</v>
      </c>
      <c r="R34" s="24">
        <v>5045.9999099999995</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1889.5360700000001</v>
      </c>
      <c r="V38" s="24">
        <v>1889.5360700000001</v>
      </c>
      <c r="W38" s="24">
        <v>1889.5360700000001</v>
      </c>
      <c r="X38" s="24">
        <v>1889.5360700000001</v>
      </c>
      <c r="Y38" s="24">
        <v>1889.5360700000001</v>
      </c>
      <c r="Z38" s="24">
        <v>1757.5360700000001</v>
      </c>
      <c r="AA38" s="24">
        <v>2311.7284500000001</v>
      </c>
      <c r="AB38" s="24">
        <v>3255.7058000000002</v>
      </c>
      <c r="AC38" s="24">
        <v>3255.7058000000002</v>
      </c>
      <c r="AD38" s="24">
        <v>3431.6759999999999</v>
      </c>
      <c r="AE38" s="24">
        <v>2912.6759999999999</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1276.6080207824693</v>
      </c>
      <c r="D40" s="24">
        <v>1776.6080207824693</v>
      </c>
      <c r="E40" s="24">
        <v>1776.6080207824693</v>
      </c>
      <c r="F40" s="24">
        <v>1776.6080207824693</v>
      </c>
      <c r="G40" s="24">
        <v>1876.6080207824693</v>
      </c>
      <c r="H40" s="24">
        <v>1876.6080207824693</v>
      </c>
      <c r="I40" s="24">
        <v>2506.2696907824693</v>
      </c>
      <c r="J40" s="24">
        <v>3233.3797507824693</v>
      </c>
      <c r="K40" s="24">
        <v>4020.8615507824679</v>
      </c>
      <c r="L40" s="24">
        <v>4020.8615507824679</v>
      </c>
      <c r="M40" s="24">
        <v>4020.8615507824679</v>
      </c>
      <c r="N40" s="24">
        <v>5076.6079907824678</v>
      </c>
      <c r="O40" s="24">
        <v>5076.6079907824678</v>
      </c>
      <c r="P40" s="24">
        <v>5076.6079907824678</v>
      </c>
      <c r="Q40" s="24">
        <v>5076.6079907824678</v>
      </c>
      <c r="R40" s="24">
        <v>5659.1018907824682</v>
      </c>
      <c r="S40" s="24">
        <v>6939.0644941402998</v>
      </c>
      <c r="T40" s="24">
        <v>6939.064494140529</v>
      </c>
      <c r="U40" s="24">
        <v>6939.064494140669</v>
      </c>
      <c r="V40" s="24">
        <v>6939.0644941407691</v>
      </c>
      <c r="W40" s="24">
        <v>7115.6021941408799</v>
      </c>
      <c r="X40" s="24">
        <v>8882.0273941409996</v>
      </c>
      <c r="Y40" s="24">
        <v>8701.5093887700459</v>
      </c>
      <c r="Z40" s="24">
        <v>8567.2010741218201</v>
      </c>
      <c r="AA40" s="24">
        <v>9349.6825341226486</v>
      </c>
      <c r="AB40" s="24">
        <v>9934.405934193519</v>
      </c>
      <c r="AC40" s="24">
        <v>9934.40593419379</v>
      </c>
      <c r="AD40" s="24">
        <v>9934.4059341940992</v>
      </c>
      <c r="AE40" s="24">
        <v>11836.788834194429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4182.3540589318809</v>
      </c>
      <c r="T41" s="24">
        <v>4182.3540589318809</v>
      </c>
      <c r="U41" s="24">
        <v>4182.3540589318809</v>
      </c>
      <c r="V41" s="24">
        <v>4734.64945893188</v>
      </c>
      <c r="W41" s="24">
        <v>5271.7564589318799</v>
      </c>
      <c r="X41" s="24">
        <v>7604.5810607629355</v>
      </c>
      <c r="Y41" s="24">
        <v>7437.5810607629355</v>
      </c>
      <c r="Z41" s="24">
        <v>7236.4810622888153</v>
      </c>
      <c r="AA41" s="24">
        <v>7172.2730621057099</v>
      </c>
      <c r="AB41" s="24">
        <v>9021.3897614953585</v>
      </c>
      <c r="AC41" s="24">
        <v>8910.9897599694814</v>
      </c>
      <c r="AD41" s="24">
        <v>8380.0897584436025</v>
      </c>
      <c r="AE41" s="24">
        <v>8257.2937972534164</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46.912892999999997</v>
      </c>
      <c r="O42" s="24">
        <v>46.912892999999997</v>
      </c>
      <c r="P42" s="24">
        <v>46.912892999999997</v>
      </c>
      <c r="Q42" s="24">
        <v>46.912892999999997</v>
      </c>
      <c r="R42" s="24">
        <v>46.912892999999997</v>
      </c>
      <c r="S42" s="24">
        <v>1870.7025000000001</v>
      </c>
      <c r="T42" s="24">
        <v>1870.7025000000001</v>
      </c>
      <c r="U42" s="24">
        <v>1870.7025000000001</v>
      </c>
      <c r="V42" s="24">
        <v>1850.7025000000001</v>
      </c>
      <c r="W42" s="24">
        <v>1850.7025000000001</v>
      </c>
      <c r="X42" s="24">
        <v>1850.7025000000001</v>
      </c>
      <c r="Y42" s="24">
        <v>1850.7025000000001</v>
      </c>
      <c r="Z42" s="24">
        <v>1850.7025000000001</v>
      </c>
      <c r="AA42" s="24">
        <v>1850.7025000000001</v>
      </c>
      <c r="AB42" s="24">
        <v>2921.3647000000001</v>
      </c>
      <c r="AC42" s="24">
        <v>2921.3647000000001</v>
      </c>
      <c r="AD42" s="24">
        <v>2921.3647000000001</v>
      </c>
      <c r="AE42" s="24">
        <v>2921.3647000000001</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v>
      </c>
      <c r="P43" s="24">
        <v>570</v>
      </c>
      <c r="Q43" s="24">
        <v>570</v>
      </c>
      <c r="R43" s="24">
        <v>570</v>
      </c>
      <c r="S43" s="24">
        <v>891.96667000000002</v>
      </c>
      <c r="T43" s="24">
        <v>891.96667000000002</v>
      </c>
      <c r="U43" s="24">
        <v>891.96667000000002</v>
      </c>
      <c r="V43" s="24">
        <v>891.96715999999992</v>
      </c>
      <c r="W43" s="24">
        <v>891.96667000000002</v>
      </c>
      <c r="X43" s="24">
        <v>1993.0559000000001</v>
      </c>
      <c r="Y43" s="24">
        <v>1993.0559000000001</v>
      </c>
      <c r="Z43" s="24">
        <v>1993.0559000000001</v>
      </c>
      <c r="AA43" s="24">
        <v>1993.0559000000001</v>
      </c>
      <c r="AB43" s="24">
        <v>2407.5598</v>
      </c>
      <c r="AC43" s="24">
        <v>2407.5598</v>
      </c>
      <c r="AD43" s="24">
        <v>2407.5598</v>
      </c>
      <c r="AE43" s="24">
        <v>3670</v>
      </c>
    </row>
    <row r="44" spans="1:31" s="27" customFormat="1" x14ac:dyDescent="0.35">
      <c r="A44" s="28" t="s">
        <v>131</v>
      </c>
      <c r="B44" s="28" t="s">
        <v>56</v>
      </c>
      <c r="C44" s="24">
        <v>11.84200024604794</v>
      </c>
      <c r="D44" s="24">
        <v>19.004999160766559</v>
      </c>
      <c r="E44" s="24">
        <v>29.35400009155266</v>
      </c>
      <c r="F44" s="24">
        <v>44.463000774383517</v>
      </c>
      <c r="G44" s="24">
        <v>65.595000267028794</v>
      </c>
      <c r="H44" s="24">
        <v>93.906997680664006</v>
      </c>
      <c r="I44" s="24">
        <v>128.11200141906639</v>
      </c>
      <c r="J44" s="24">
        <v>170.33100128173768</v>
      </c>
      <c r="K44" s="24">
        <v>224.36600494384737</v>
      </c>
      <c r="L44" s="24">
        <v>284.6400070190424</v>
      </c>
      <c r="M44" s="24">
        <v>369.21800231933537</v>
      </c>
      <c r="N44" s="24">
        <v>447.06698608398301</v>
      </c>
      <c r="O44" s="24">
        <v>529.74201965331906</v>
      </c>
      <c r="P44" s="24">
        <v>601.98800659179597</v>
      </c>
      <c r="Q44" s="24">
        <v>668.15499877929597</v>
      </c>
      <c r="R44" s="24">
        <v>728.96501159667901</v>
      </c>
      <c r="S44" s="24">
        <v>789.08801269531091</v>
      </c>
      <c r="T44" s="24">
        <v>851.26399230956895</v>
      </c>
      <c r="U44" s="24">
        <v>916.15402221679597</v>
      </c>
      <c r="V44" s="24">
        <v>989.02899169921807</v>
      </c>
      <c r="W44" s="24">
        <v>1064.0499877929678</v>
      </c>
      <c r="X44" s="24">
        <v>1141.2199707031241</v>
      </c>
      <c r="Y44" s="24">
        <v>1220.459014892577</v>
      </c>
      <c r="Z44" s="24">
        <v>1281.1930236816402</v>
      </c>
      <c r="AA44" s="24">
        <v>1344.009979248041</v>
      </c>
      <c r="AB44" s="24">
        <v>1408.583007812492</v>
      </c>
      <c r="AC44" s="24">
        <v>1475.908050537101</v>
      </c>
      <c r="AD44" s="24">
        <v>1544.3030395507781</v>
      </c>
      <c r="AE44" s="24">
        <v>1614.300018310546</v>
      </c>
    </row>
    <row r="45" spans="1:31" s="27" customFormat="1" x14ac:dyDescent="0.35">
      <c r="A45" s="31" t="s">
        <v>138</v>
      </c>
      <c r="B45" s="31"/>
      <c r="C45" s="32">
        <v>15079.543014526362</v>
      </c>
      <c r="D45" s="32">
        <v>16389.528015136711</v>
      </c>
      <c r="E45" s="32">
        <v>16389.528015136711</v>
      </c>
      <c r="F45" s="32">
        <v>14656.524235136712</v>
      </c>
      <c r="G45" s="32">
        <v>14756.524235136712</v>
      </c>
      <c r="H45" s="32">
        <v>14558.511985136713</v>
      </c>
      <c r="I45" s="32">
        <v>15188.173655136714</v>
      </c>
      <c r="J45" s="32">
        <v>15215.283715136713</v>
      </c>
      <c r="K45" s="32">
        <v>16002.765515136711</v>
      </c>
      <c r="L45" s="32">
        <v>16002.765515136711</v>
      </c>
      <c r="M45" s="32">
        <v>16002.765515136711</v>
      </c>
      <c r="N45" s="32">
        <v>17058.51195513671</v>
      </c>
      <c r="O45" s="32">
        <v>16766.51195513671</v>
      </c>
      <c r="P45" s="32">
        <v>16649.51195513671</v>
      </c>
      <c r="Q45" s="32">
        <v>16649.51195513671</v>
      </c>
      <c r="R45" s="32">
        <v>16277.021795136712</v>
      </c>
      <c r="S45" s="32">
        <v>17796.318546968665</v>
      </c>
      <c r="T45" s="32">
        <v>17796.318546968894</v>
      </c>
      <c r="U45" s="32">
        <v>18041.45462307255</v>
      </c>
      <c r="V45" s="32">
        <v>18593.750023072647</v>
      </c>
      <c r="W45" s="32">
        <v>19307.394723072761</v>
      </c>
      <c r="X45" s="32">
        <v>22596.644524903935</v>
      </c>
      <c r="Y45" s="32">
        <v>21884.126519532983</v>
      </c>
      <c r="Z45" s="32">
        <v>21051.718206410635</v>
      </c>
      <c r="AA45" s="32">
        <v>21314.684046228358</v>
      </c>
      <c r="AB45" s="32">
        <v>24083.501495688877</v>
      </c>
      <c r="AC45" s="32">
        <v>23973.101494163271</v>
      </c>
      <c r="AD45" s="32">
        <v>23618.171692637701</v>
      </c>
      <c r="AE45" s="32">
        <v>24878.758631447843</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3569.9425200000001</v>
      </c>
      <c r="G49" s="24">
        <v>3569.9425200000001</v>
      </c>
      <c r="H49" s="24">
        <v>3340</v>
      </c>
      <c r="I49" s="24">
        <v>3340</v>
      </c>
      <c r="J49" s="24">
        <v>3340</v>
      </c>
      <c r="K49" s="24">
        <v>3340</v>
      </c>
      <c r="L49" s="24">
        <v>3340</v>
      </c>
      <c r="M49" s="24">
        <v>3340</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v>
      </c>
      <c r="AA52" s="24">
        <v>1196</v>
      </c>
      <c r="AB52" s="24">
        <v>1196</v>
      </c>
      <c r="AC52" s="24">
        <v>612</v>
      </c>
      <c r="AD52" s="24">
        <v>669.63728000000003</v>
      </c>
      <c r="AE52" s="24">
        <v>669.63728000000003</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5022.199974060055</v>
      </c>
      <c r="O54" s="24">
        <v>4969.699974060055</v>
      </c>
      <c r="P54" s="24">
        <v>4969.699974060055</v>
      </c>
      <c r="Q54" s="24">
        <v>4969.699974060055</v>
      </c>
      <c r="R54" s="24">
        <v>5282.2734140600551</v>
      </c>
      <c r="S54" s="24">
        <v>6765.5559794962628</v>
      </c>
      <c r="T54" s="24">
        <v>6345.5559794984929</v>
      </c>
      <c r="U54" s="24">
        <v>6153.5559794995524</v>
      </c>
      <c r="V54" s="24">
        <v>5865.2559840774684</v>
      </c>
      <c r="W54" s="24">
        <v>5865.2559840776285</v>
      </c>
      <c r="X54" s="24">
        <v>5814.706110488878</v>
      </c>
      <c r="Y54" s="24">
        <v>6545.5683374384616</v>
      </c>
      <c r="Z54" s="24">
        <v>6233.5683374399323</v>
      </c>
      <c r="AA54" s="24">
        <v>5867.0682411850421</v>
      </c>
      <c r="AB54" s="24">
        <v>7450.8901087902823</v>
      </c>
      <c r="AC54" s="24">
        <v>9027.068008790282</v>
      </c>
      <c r="AD54" s="24">
        <v>10051.789958027342</v>
      </c>
      <c r="AE54" s="24">
        <v>9704.8620184741212</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1686.9625957580561</v>
      </c>
      <c r="V55" s="24">
        <v>2518.3225957580562</v>
      </c>
      <c r="W55" s="24">
        <v>2518.3225957580562</v>
      </c>
      <c r="X55" s="24">
        <v>2518.3225957580562</v>
      </c>
      <c r="Y55" s="24">
        <v>2518.3225957580562</v>
      </c>
      <c r="Z55" s="24">
        <v>2410.8025991149898</v>
      </c>
      <c r="AA55" s="24">
        <v>2379.6995984741206</v>
      </c>
      <c r="AB55" s="24">
        <v>2379.6995984741206</v>
      </c>
      <c r="AC55" s="24">
        <v>2379.6995984741206</v>
      </c>
      <c r="AD55" s="24">
        <v>3188.4499969482422</v>
      </c>
      <c r="AE55" s="24">
        <v>2791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v>
      </c>
      <c r="T56" s="24">
        <v>320</v>
      </c>
      <c r="U56" s="24">
        <v>320</v>
      </c>
      <c r="V56" s="24">
        <v>320</v>
      </c>
      <c r="W56" s="24">
        <v>300.00026197765999</v>
      </c>
      <c r="X56" s="24">
        <v>2.6161718E-4</v>
      </c>
      <c r="Y56" s="24">
        <v>2.6161892999999902E-4</v>
      </c>
      <c r="Z56" s="24">
        <v>2.6147909999999999E-4</v>
      </c>
      <c r="AA56" s="24">
        <v>2.6085117000000001E-4</v>
      </c>
      <c r="AB56" s="24">
        <v>2.6059232E-4</v>
      </c>
      <c r="AC56" s="24">
        <v>2.6030443000000001E-4</v>
      </c>
      <c r="AD56" s="24">
        <v>19.662120000000002</v>
      </c>
      <c r="AE56" s="24">
        <v>19.662119000000001</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518.38385000000005</v>
      </c>
      <c r="AE57" s="24">
        <v>518.38385000000005</v>
      </c>
    </row>
    <row r="58" spans="1:31" s="27" customFormat="1" x14ac:dyDescent="0.35">
      <c r="A58" s="28" t="s">
        <v>132</v>
      </c>
      <c r="B58" s="28" t="s">
        <v>56</v>
      </c>
      <c r="C58" s="24">
        <v>13.892000317573469</v>
      </c>
      <c r="D58" s="24">
        <v>22.649999856948771</v>
      </c>
      <c r="E58" s="24">
        <v>34.591999292373558</v>
      </c>
      <c r="F58" s="24">
        <v>52.632001399993882</v>
      </c>
      <c r="G58" s="24">
        <v>78.731002807617102</v>
      </c>
      <c r="H58" s="24">
        <v>115.96300315856919</v>
      </c>
      <c r="I58" s="24">
        <v>167.26799392700121</v>
      </c>
      <c r="J58" s="24">
        <v>235.19099807739198</v>
      </c>
      <c r="K58" s="24">
        <v>322.48598861694268</v>
      </c>
      <c r="L58" s="24">
        <v>409.78600311279274</v>
      </c>
      <c r="M58" s="24">
        <v>530.108009338378</v>
      </c>
      <c r="N58" s="24">
        <v>643.83900451660099</v>
      </c>
      <c r="O58" s="24">
        <v>758.35401916503906</v>
      </c>
      <c r="P58" s="24">
        <v>865.12199401855401</v>
      </c>
      <c r="Q58" s="24">
        <v>966.22801208496003</v>
      </c>
      <c r="R58" s="24">
        <v>1055.391967773437</v>
      </c>
      <c r="S58" s="24">
        <v>1140.014007568358</v>
      </c>
      <c r="T58" s="24">
        <v>1225.154998779296</v>
      </c>
      <c r="U58" s="24">
        <v>1313.720001220702</v>
      </c>
      <c r="V58" s="24">
        <v>1416.7400207519531</v>
      </c>
      <c r="W58" s="24">
        <v>1521.0869445800731</v>
      </c>
      <c r="X58" s="24">
        <v>1627.8989868164031</v>
      </c>
      <c r="Y58" s="24">
        <v>1737.253997802731</v>
      </c>
      <c r="Z58" s="24">
        <v>1823.4980163574139</v>
      </c>
      <c r="AA58" s="24">
        <v>1912.7640075683589</v>
      </c>
      <c r="AB58" s="24">
        <v>2004.293945312495</v>
      </c>
      <c r="AC58" s="24">
        <v>2101.070983886716</v>
      </c>
      <c r="AD58" s="24">
        <v>2199.015991210937</v>
      </c>
      <c r="AE58" s="24">
        <v>2296.780029296875</v>
      </c>
    </row>
    <row r="59" spans="1:31" s="27" customFormat="1" x14ac:dyDescent="0.35">
      <c r="A59" s="31" t="s">
        <v>138</v>
      </c>
      <c r="B59" s="31"/>
      <c r="C59" s="32">
        <v>13942.412975311276</v>
      </c>
      <c r="D59" s="32">
        <v>14830.172969818112</v>
      </c>
      <c r="E59" s="32">
        <v>14830.172969818112</v>
      </c>
      <c r="F59" s="32">
        <v>13610.115489818112</v>
      </c>
      <c r="G59" s="32">
        <v>13610.115489818112</v>
      </c>
      <c r="H59" s="32">
        <v>13380.172969818112</v>
      </c>
      <c r="I59" s="32">
        <v>13380.172969818112</v>
      </c>
      <c r="J59" s="32">
        <v>13380.172969818112</v>
      </c>
      <c r="K59" s="32">
        <v>13380.172969818112</v>
      </c>
      <c r="L59" s="32">
        <v>13380.172969818112</v>
      </c>
      <c r="M59" s="32">
        <v>13380.172969818112</v>
      </c>
      <c r="N59" s="32">
        <v>14080.172969818112</v>
      </c>
      <c r="O59" s="32">
        <v>13857.672969818112</v>
      </c>
      <c r="P59" s="32">
        <v>13857.672969818112</v>
      </c>
      <c r="Q59" s="32">
        <v>13857.672969818112</v>
      </c>
      <c r="R59" s="32">
        <v>14170.246409818112</v>
      </c>
      <c r="S59" s="32">
        <v>15653.528975254319</v>
      </c>
      <c r="T59" s="32">
        <v>15233.52897525655</v>
      </c>
      <c r="U59" s="32">
        <v>14689.518575257609</v>
      </c>
      <c r="V59" s="32">
        <v>15232.578579835525</v>
      </c>
      <c r="W59" s="32">
        <v>15232.578579835685</v>
      </c>
      <c r="X59" s="32">
        <v>15088.028706246934</v>
      </c>
      <c r="Y59" s="32">
        <v>15818.890933196517</v>
      </c>
      <c r="Z59" s="32">
        <v>15399.370936554922</v>
      </c>
      <c r="AA59" s="32">
        <v>15001.767839659164</v>
      </c>
      <c r="AB59" s="32">
        <v>16585.5897072644</v>
      </c>
      <c r="AC59" s="32">
        <v>16462.767607264403</v>
      </c>
      <c r="AD59" s="32">
        <v>16128.877234975585</v>
      </c>
      <c r="AE59" s="32">
        <v>15384.499298474122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705.29999542236283</v>
      </c>
      <c r="X66" s="24">
        <v>705.29999542236283</v>
      </c>
      <c r="Y66" s="24">
        <v>705.29999542236283</v>
      </c>
      <c r="Z66" s="24">
        <v>618.87377542236186</v>
      </c>
      <c r="AA66" s="24">
        <v>618.87377542236186</v>
      </c>
      <c r="AB66" s="24">
        <v>618.87377542236186</v>
      </c>
      <c r="AC66" s="24">
        <v>618.87377542236186</v>
      </c>
      <c r="AD66" s="24">
        <v>731.40787542236194</v>
      </c>
      <c r="AE66" s="24">
        <v>731.40787542236194</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3472.1406505285604</v>
      </c>
      <c r="O68" s="24">
        <v>3373.4406535803182</v>
      </c>
      <c r="P68" s="24">
        <v>3373.4406535803182</v>
      </c>
      <c r="Q68" s="24">
        <v>3151.5406520544393</v>
      </c>
      <c r="R68" s="24">
        <v>3266.7406190026823</v>
      </c>
      <c r="S68" s="24">
        <v>3966.7404090026826</v>
      </c>
      <c r="T68" s="24">
        <v>4234.1221090026829</v>
      </c>
      <c r="U68" s="24">
        <v>3922.8597082397432</v>
      </c>
      <c r="V68" s="24">
        <v>3883.8597082397432</v>
      </c>
      <c r="W68" s="24">
        <v>3883.8597082397432</v>
      </c>
      <c r="X68" s="24">
        <v>3883.8597082397432</v>
      </c>
      <c r="Y68" s="24">
        <v>3669.9997076293921</v>
      </c>
      <c r="Z68" s="24">
        <v>3669.9997076293921</v>
      </c>
      <c r="AA68" s="24">
        <v>3326.7997030517558</v>
      </c>
      <c r="AB68" s="24">
        <v>3531.0759130517558</v>
      </c>
      <c r="AC68" s="24">
        <v>3731.0759730517557</v>
      </c>
      <c r="AD68" s="24">
        <v>4332.0439330517556</v>
      </c>
      <c r="AE68" s="24">
        <v>4332.0439330517556</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457.88029094824208</v>
      </c>
      <c r="V69" s="24">
        <v>750.14314694824202</v>
      </c>
      <c r="W69" s="24">
        <v>978.86649694824212</v>
      </c>
      <c r="X69" s="24">
        <v>1413.139446948242</v>
      </c>
      <c r="Y69" s="24">
        <v>1297.1999969482422</v>
      </c>
      <c r="Z69" s="24">
        <v>1187.1999969482422</v>
      </c>
      <c r="AA69" s="24">
        <v>1187.1999969482422</v>
      </c>
      <c r="AB69" s="24">
        <v>1187.1999969482422</v>
      </c>
      <c r="AC69" s="24">
        <v>1187.1999969482422</v>
      </c>
      <c r="AD69" s="24">
        <v>1187.1999969482422</v>
      </c>
      <c r="AE69" s="24">
        <v>1079.1999969482422</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v>
      </c>
      <c r="T70" s="24">
        <v>150</v>
      </c>
      <c r="U70" s="24">
        <v>150.00018970606999</v>
      </c>
      <c r="V70" s="24">
        <v>150.00018971473</v>
      </c>
      <c r="W70" s="24">
        <v>1001.28754</v>
      </c>
      <c r="X70" s="24">
        <v>1001.28754</v>
      </c>
      <c r="Y70" s="24">
        <v>1001.28754</v>
      </c>
      <c r="Z70" s="24">
        <v>1001.28754</v>
      </c>
      <c r="AA70" s="24">
        <v>1001.28754</v>
      </c>
      <c r="AB70" s="24">
        <v>1001.28754</v>
      </c>
      <c r="AC70" s="24">
        <v>1001.28754</v>
      </c>
      <c r="AD70" s="24">
        <v>1001.28754</v>
      </c>
      <c r="AE70" s="24">
        <v>1001.28754</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12.52200007438652</v>
      </c>
      <c r="D72" s="24">
        <v>21.238999962806652</v>
      </c>
      <c r="E72" s="24">
        <v>28.024999618530217</v>
      </c>
      <c r="F72" s="24">
        <v>36.14499950408932</v>
      </c>
      <c r="G72" s="24">
        <v>48.789000988006521</v>
      </c>
      <c r="H72" s="24">
        <v>68.467000484466524</v>
      </c>
      <c r="I72" s="24">
        <v>91.850003242492491</v>
      </c>
      <c r="J72" s="24">
        <v>115.94499969482411</v>
      </c>
      <c r="K72" s="24">
        <v>145.23299789428609</v>
      </c>
      <c r="L72" s="24">
        <v>173.4100074768057</v>
      </c>
      <c r="M72" s="24">
        <v>214.6700057983391</v>
      </c>
      <c r="N72" s="24">
        <v>250.1699981689448</v>
      </c>
      <c r="O72" s="24">
        <v>284.16101074218739</v>
      </c>
      <c r="P72" s="24">
        <v>312.40999603271428</v>
      </c>
      <c r="Q72" s="24">
        <v>337.17100524902332</v>
      </c>
      <c r="R72" s="24">
        <v>358.63700103759709</v>
      </c>
      <c r="S72" s="24">
        <v>379.96401214599501</v>
      </c>
      <c r="T72" s="24">
        <v>401.78199005126805</v>
      </c>
      <c r="U72" s="24">
        <v>424.49101257324105</v>
      </c>
      <c r="V72" s="24">
        <v>451.54799652099496</v>
      </c>
      <c r="W72" s="24">
        <v>478.70400238036996</v>
      </c>
      <c r="X72" s="24">
        <v>506.28698730468602</v>
      </c>
      <c r="Y72" s="24">
        <v>534.13500976562398</v>
      </c>
      <c r="Z72" s="24">
        <v>556.10301208496003</v>
      </c>
      <c r="AA72" s="24">
        <v>578.67298889160099</v>
      </c>
      <c r="AB72" s="24">
        <v>601.61198425292901</v>
      </c>
      <c r="AC72" s="24">
        <v>625.53799438476494</v>
      </c>
      <c r="AD72" s="24">
        <v>649.09600830078</v>
      </c>
      <c r="AE72" s="24">
        <v>672.85499572753804</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6018.640642899165</v>
      </c>
      <c r="O73" s="32">
        <v>5919.9406459509228</v>
      </c>
      <c r="P73" s="32">
        <v>5919.9406459509228</v>
      </c>
      <c r="Q73" s="32">
        <v>4818.0406444250439</v>
      </c>
      <c r="R73" s="32">
        <v>4933.2406113732868</v>
      </c>
      <c r="S73" s="32">
        <v>5104.2404013732876</v>
      </c>
      <c r="T73" s="32">
        <v>5371.6221013732884</v>
      </c>
      <c r="U73" s="32">
        <v>5086.039994610348</v>
      </c>
      <c r="V73" s="32">
        <v>5339.3028506103483</v>
      </c>
      <c r="W73" s="32">
        <v>5568.0262006103485</v>
      </c>
      <c r="X73" s="32">
        <v>6002.2991506103481</v>
      </c>
      <c r="Y73" s="32">
        <v>5672.4996999999967</v>
      </c>
      <c r="Z73" s="32">
        <v>5476.0734799999964</v>
      </c>
      <c r="AA73" s="32">
        <v>5132.8734754223597</v>
      </c>
      <c r="AB73" s="32">
        <v>5337.1496854223597</v>
      </c>
      <c r="AC73" s="32">
        <v>5537.14974542236</v>
      </c>
      <c r="AD73" s="32">
        <v>6250.6518054223598</v>
      </c>
      <c r="AE73" s="32">
        <v>6142.6518054223598</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2658.8999938964839</v>
      </c>
      <c r="J81" s="24">
        <v>2658.8999938964839</v>
      </c>
      <c r="K81" s="24">
        <v>2658.8999938964839</v>
      </c>
      <c r="L81" s="24">
        <v>2658.8999938964839</v>
      </c>
      <c r="M81" s="24">
        <v>2658.8999938964839</v>
      </c>
      <c r="N81" s="24">
        <v>2658.8999938964839</v>
      </c>
      <c r="O81" s="24">
        <v>2658.8999938964839</v>
      </c>
      <c r="P81" s="24">
        <v>2658.8999938964839</v>
      </c>
      <c r="Q81" s="24">
        <v>2658.8999938964839</v>
      </c>
      <c r="R81" s="24">
        <v>2658.8999938964839</v>
      </c>
      <c r="S81" s="24">
        <v>2658.8999938964839</v>
      </c>
      <c r="T81" s="24">
        <v>2658.8999938964839</v>
      </c>
      <c r="U81" s="24">
        <v>2658.8999938964839</v>
      </c>
      <c r="V81" s="24">
        <v>2658.8999938964839</v>
      </c>
      <c r="W81" s="24">
        <v>2658.8999938964839</v>
      </c>
      <c r="X81" s="24">
        <v>2658.8999938964839</v>
      </c>
      <c r="Y81" s="24">
        <v>2658.8999938964839</v>
      </c>
      <c r="Z81" s="24">
        <v>2658.8999938964839</v>
      </c>
      <c r="AA81" s="24">
        <v>2658.8999938964839</v>
      </c>
      <c r="AB81" s="24">
        <v>2658.8999938964839</v>
      </c>
      <c r="AC81" s="24">
        <v>2658.8999938964839</v>
      </c>
      <c r="AD81" s="24">
        <v>2658.8999938964839</v>
      </c>
      <c r="AE81" s="24">
        <v>2658.8999938964839</v>
      </c>
    </row>
    <row r="82" spans="1:35" s="27" customFormat="1" x14ac:dyDescent="0.35">
      <c r="A82" s="28" t="s">
        <v>134</v>
      </c>
      <c r="B82" s="28" t="s">
        <v>69</v>
      </c>
      <c r="C82" s="24">
        <v>567.74999237060501</v>
      </c>
      <c r="D82" s="24">
        <v>567.74999237060501</v>
      </c>
      <c r="E82" s="24">
        <v>709.405799370605</v>
      </c>
      <c r="F82" s="24">
        <v>850.79812037060492</v>
      </c>
      <c r="G82" s="24">
        <v>987.95354237060496</v>
      </c>
      <c r="H82" s="24">
        <v>1125.1089723706039</v>
      </c>
      <c r="I82" s="24">
        <v>1262.264632370604</v>
      </c>
      <c r="J82" s="24">
        <v>1399.4200623706051</v>
      </c>
      <c r="K82" s="24">
        <v>1536.575472370605</v>
      </c>
      <c r="L82" s="24">
        <v>1673.731132370604</v>
      </c>
      <c r="M82" s="24">
        <v>1815.3869523706048</v>
      </c>
      <c r="N82" s="24">
        <v>2167.1606823706052</v>
      </c>
      <c r="O82" s="24">
        <v>2167.1606823706052</v>
      </c>
      <c r="P82" s="24">
        <v>2230.1334523706046</v>
      </c>
      <c r="Q82" s="24">
        <v>2367.2889023706048</v>
      </c>
      <c r="R82" s="24">
        <v>2504.4446123706048</v>
      </c>
      <c r="S82" s="24">
        <v>2641.6000523706048</v>
      </c>
      <c r="T82" s="24">
        <v>2817.7499523706047</v>
      </c>
      <c r="U82" s="24">
        <v>2919.3292823706051</v>
      </c>
      <c r="V82" s="24">
        <v>3066.0855623706047</v>
      </c>
      <c r="W82" s="24">
        <v>3066.0855623706047</v>
      </c>
      <c r="X82" s="24">
        <v>3066.0855623706047</v>
      </c>
      <c r="Y82" s="24">
        <v>3066.0855623706047</v>
      </c>
      <c r="Z82" s="24">
        <v>2917.6855684741208</v>
      </c>
      <c r="AA82" s="24">
        <v>2917.6855684741208</v>
      </c>
      <c r="AB82" s="24">
        <v>2917.6855684741208</v>
      </c>
      <c r="AC82" s="24">
        <v>2917.6855684741208</v>
      </c>
      <c r="AD82" s="24">
        <v>2917.6855684741208</v>
      </c>
      <c r="AE82" s="24">
        <v>2917.6855684741208</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9.7308444999999999</v>
      </c>
      <c r="O85" s="24">
        <v>9.7308450000000004</v>
      </c>
      <c r="P85" s="24">
        <v>9.7308450000000004</v>
      </c>
      <c r="Q85" s="24">
        <v>9.7308450000000004</v>
      </c>
      <c r="R85" s="24">
        <v>81.512619999999998</v>
      </c>
      <c r="S85" s="24">
        <v>271.30615</v>
      </c>
      <c r="T85" s="24">
        <v>338.67827999999997</v>
      </c>
      <c r="U85" s="24">
        <v>523.46234000000004</v>
      </c>
      <c r="V85" s="24">
        <v>523.46234000000004</v>
      </c>
      <c r="W85" s="24">
        <v>650.42846999999995</v>
      </c>
      <c r="X85" s="24">
        <v>650.42846999999995</v>
      </c>
      <c r="Y85" s="24">
        <v>650.42846999999995</v>
      </c>
      <c r="Z85" s="24">
        <v>650.42846999999995</v>
      </c>
      <c r="AA85" s="24">
        <v>650.42846999999995</v>
      </c>
      <c r="AB85" s="24">
        <v>650.42846999999995</v>
      </c>
      <c r="AC85" s="24">
        <v>650.42846999999995</v>
      </c>
      <c r="AD85" s="24">
        <v>660.32776000000001</v>
      </c>
      <c r="AE85" s="24">
        <v>660.32776000000001</v>
      </c>
      <c r="AF85" s="12"/>
      <c r="AG85" s="12"/>
      <c r="AH85" s="12"/>
      <c r="AI85" s="12"/>
    </row>
    <row r="86" spans="1:35" s="27" customFormat="1" x14ac:dyDescent="0.35">
      <c r="A86" s="28" t="s">
        <v>134</v>
      </c>
      <c r="B86" s="28" t="s">
        <v>56</v>
      </c>
      <c r="C86" s="24">
        <v>1.748000040650366</v>
      </c>
      <c r="D86" s="24">
        <v>2.6260000169277151</v>
      </c>
      <c r="E86" s="24">
        <v>3.9720000028610172</v>
      </c>
      <c r="F86" s="24">
        <v>5.8790002465248019</v>
      </c>
      <c r="G86" s="24">
        <v>8.5420000553130997</v>
      </c>
      <c r="H86" s="24">
        <v>12.288000106811459</v>
      </c>
      <c r="I86" s="24">
        <v>17.465999841689982</v>
      </c>
      <c r="J86" s="24">
        <v>23.186999797821031</v>
      </c>
      <c r="K86" s="24">
        <v>29.702999591827322</v>
      </c>
      <c r="L86" s="24">
        <v>36.034999847412109</v>
      </c>
      <c r="M86" s="24">
        <v>45.019998550414897</v>
      </c>
      <c r="N86" s="24">
        <v>53.326001167297299</v>
      </c>
      <c r="O86" s="24">
        <v>61.287000656127901</v>
      </c>
      <c r="P86" s="24">
        <v>68.279998779296804</v>
      </c>
      <c r="Q86" s="24">
        <v>74.383001327514606</v>
      </c>
      <c r="R86" s="24">
        <v>79.70300102233881</v>
      </c>
      <c r="S86" s="24">
        <v>84.964000701904197</v>
      </c>
      <c r="T86" s="24">
        <v>90.340997695922695</v>
      </c>
      <c r="U86" s="24">
        <v>95.968002319335795</v>
      </c>
      <c r="V86" s="24">
        <v>102.3429965972899</v>
      </c>
      <c r="W86" s="24">
        <v>108.78900146484361</v>
      </c>
      <c r="X86" s="24">
        <v>115.357997894287</v>
      </c>
      <c r="Y86" s="24">
        <v>122.0520019531249</v>
      </c>
      <c r="Z86" s="24">
        <v>127.155002593994</v>
      </c>
      <c r="AA86" s="24">
        <v>132.3830032348632</v>
      </c>
      <c r="AB86" s="24">
        <v>137.71400070190401</v>
      </c>
      <c r="AC86" s="24">
        <v>143.2340011596678</v>
      </c>
      <c r="AD86" s="24">
        <v>148.7669982910146</v>
      </c>
      <c r="AE86" s="24">
        <v>154.34799957275351</v>
      </c>
      <c r="AF86" s="12"/>
      <c r="AG86" s="12"/>
      <c r="AH86" s="12"/>
      <c r="AI86" s="12"/>
    </row>
    <row r="87" spans="1:35" s="27" customFormat="1" x14ac:dyDescent="0.35">
      <c r="A87" s="31" t="s">
        <v>138</v>
      </c>
      <c r="B87" s="31"/>
      <c r="C87" s="32">
        <v>3362.6499862670889</v>
      </c>
      <c r="D87" s="32">
        <v>3362.6499862670889</v>
      </c>
      <c r="E87" s="32">
        <v>3504.305793267089</v>
      </c>
      <c r="F87" s="32">
        <v>3645.6981142670888</v>
      </c>
      <c r="G87" s="32">
        <v>3782.8535362670891</v>
      </c>
      <c r="H87" s="32">
        <v>3920.008966267088</v>
      </c>
      <c r="I87" s="32">
        <v>4307.1646262670874</v>
      </c>
      <c r="J87" s="32">
        <v>4444.3200562670891</v>
      </c>
      <c r="K87" s="32">
        <v>4581.4754662670894</v>
      </c>
      <c r="L87" s="32">
        <v>4718.6311262670879</v>
      </c>
      <c r="M87" s="32">
        <v>4860.2869462670888</v>
      </c>
      <c r="N87" s="32">
        <v>5212.0606762670886</v>
      </c>
      <c r="O87" s="32">
        <v>5212.0606762670886</v>
      </c>
      <c r="P87" s="32">
        <v>5275.0334462670889</v>
      </c>
      <c r="Q87" s="32">
        <v>5412.1888962670891</v>
      </c>
      <c r="R87" s="32">
        <v>5549.3446062670882</v>
      </c>
      <c r="S87" s="32">
        <v>5686.5000462670887</v>
      </c>
      <c r="T87" s="32">
        <v>5862.649946267089</v>
      </c>
      <c r="U87" s="32">
        <v>5964.2292762670895</v>
      </c>
      <c r="V87" s="32">
        <v>5990.9855562670891</v>
      </c>
      <c r="W87" s="32">
        <v>5990.9855562670891</v>
      </c>
      <c r="X87" s="32">
        <v>5990.9855562670891</v>
      </c>
      <c r="Y87" s="32">
        <v>5990.9855562670891</v>
      </c>
      <c r="Z87" s="32">
        <v>5842.5855623706047</v>
      </c>
      <c r="AA87" s="32">
        <v>5842.5855623706047</v>
      </c>
      <c r="AB87" s="32">
        <v>5842.5855623706047</v>
      </c>
      <c r="AC87" s="32">
        <v>5842.5855623706047</v>
      </c>
      <c r="AD87" s="32">
        <v>5842.5855623706047</v>
      </c>
      <c r="AE87" s="32">
        <v>5842.5855623706047</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813.36217992370496</v>
      </c>
      <c r="L92" s="24">
        <v>783.36217992370496</v>
      </c>
      <c r="M92" s="24">
        <v>783.36217992370496</v>
      </c>
      <c r="N92" s="24">
        <v>810.27507292370501</v>
      </c>
      <c r="O92" s="24">
        <v>754.94507299999896</v>
      </c>
      <c r="P92" s="24">
        <v>729.94507299999896</v>
      </c>
      <c r="Q92" s="24">
        <v>729.94507299999896</v>
      </c>
      <c r="R92" s="24">
        <v>729.94507299999896</v>
      </c>
      <c r="S92" s="24">
        <v>2562.7816749999993</v>
      </c>
      <c r="T92" s="24">
        <v>2562.7816749999993</v>
      </c>
      <c r="U92" s="24">
        <v>2776.0710697060695</v>
      </c>
      <c r="V92" s="24">
        <v>2756.0710697147292</v>
      </c>
      <c r="W92" s="24">
        <v>4777.9278819776591</v>
      </c>
      <c r="X92" s="24">
        <v>4477.9278816171791</v>
      </c>
      <c r="Y92" s="24">
        <v>4477.9278716189301</v>
      </c>
      <c r="Z92" s="24">
        <v>4477.9278814790996</v>
      </c>
      <c r="AA92" s="24">
        <v>4477.927880851169</v>
      </c>
      <c r="AB92" s="24">
        <v>5548.5900705923204</v>
      </c>
      <c r="AC92" s="24">
        <v>5548.5900703044308</v>
      </c>
      <c r="AD92" s="24">
        <v>5568.2519600000005</v>
      </c>
      <c r="AE92" s="24">
        <v>5355.2197589999996</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5156.9678000000004</v>
      </c>
      <c r="L93" s="24">
        <v>5156.9678000000004</v>
      </c>
      <c r="M93" s="24">
        <v>5156.9678000000004</v>
      </c>
      <c r="N93" s="24">
        <v>5166.7005444999995</v>
      </c>
      <c r="O93" s="24">
        <v>5166.7010449999998</v>
      </c>
      <c r="P93" s="24">
        <v>5166.6986450000004</v>
      </c>
      <c r="Q93" s="24">
        <v>5166.6986450000004</v>
      </c>
      <c r="R93" s="24">
        <v>5238.4823200000001</v>
      </c>
      <c r="S93" s="24">
        <v>5750.2412199999999</v>
      </c>
      <c r="T93" s="24">
        <v>5817.6033499999994</v>
      </c>
      <c r="U93" s="24">
        <v>6002.3968100000002</v>
      </c>
      <c r="V93" s="24">
        <v>6002.3757000000005</v>
      </c>
      <c r="W93" s="24">
        <v>6129.36294</v>
      </c>
      <c r="X93" s="24">
        <v>7230.4493700000003</v>
      </c>
      <c r="Y93" s="24">
        <v>7230.4495700000007</v>
      </c>
      <c r="Z93" s="24">
        <v>7230.4764699999996</v>
      </c>
      <c r="AA93" s="24">
        <v>7230.4543700000004</v>
      </c>
      <c r="AB93" s="24">
        <v>7644.9529700000003</v>
      </c>
      <c r="AC93" s="24">
        <v>7644.9560700000002</v>
      </c>
      <c r="AD93" s="24">
        <v>8173.2392100000006</v>
      </c>
      <c r="AE93" s="24">
        <v>9435.6794100000006</v>
      </c>
    </row>
    <row r="94" spans="1:35" x14ac:dyDescent="0.35">
      <c r="A94" s="28" t="s">
        <v>40</v>
      </c>
      <c r="B94" s="28" t="s">
        <v>76</v>
      </c>
      <c r="C94" s="24">
        <v>65.020000949501707</v>
      </c>
      <c r="D94" s="24">
        <v>105.22399708628635</v>
      </c>
      <c r="E94" s="24">
        <v>157.14099991321538</v>
      </c>
      <c r="F94" s="24">
        <v>231.20100456476192</v>
      </c>
      <c r="G94" s="24">
        <v>336.61299967765711</v>
      </c>
      <c r="H94" s="24">
        <v>482.41500616073557</v>
      </c>
      <c r="I94" s="24">
        <v>666.07999730109884</v>
      </c>
      <c r="J94" s="24">
        <v>887.394996166228</v>
      </c>
      <c r="K94" s="24">
        <v>1169.7170071601845</v>
      </c>
      <c r="L94" s="24">
        <v>1451.489028930662</v>
      </c>
      <c r="M94" s="24">
        <v>1835.4960269927942</v>
      </c>
      <c r="N94" s="24">
        <v>2195.8229799270603</v>
      </c>
      <c r="O94" s="24">
        <v>2552.0270214080788</v>
      </c>
      <c r="P94" s="24">
        <v>2864.5329666137663</v>
      </c>
      <c r="Q94" s="24">
        <v>3151.86301231384</v>
      </c>
      <c r="R94" s="24">
        <v>3412.5539455413791</v>
      </c>
      <c r="S94" s="24">
        <v>3667.4700355529735</v>
      </c>
      <c r="T94" s="24">
        <v>3928.2169666290242</v>
      </c>
      <c r="U94" s="24">
        <v>4202.2190551757749</v>
      </c>
      <c r="V94" s="24">
        <v>4515.6949481964066</v>
      </c>
      <c r="W94" s="24">
        <v>4833.8079452514494</v>
      </c>
      <c r="X94" s="24">
        <v>5159.9119529724012</v>
      </c>
      <c r="Y94" s="24">
        <v>5494.0650329589762</v>
      </c>
      <c r="Z94" s="24">
        <v>5756.5981025695683</v>
      </c>
      <c r="AA94" s="24">
        <v>6027.8209457397361</v>
      </c>
      <c r="AB94" s="24">
        <v>6305.7779502868461</v>
      </c>
      <c r="AC94" s="24">
        <v>6596.7570724487105</v>
      </c>
      <c r="AD94" s="24">
        <v>6891.1520690917878</v>
      </c>
      <c r="AE94" s="24">
        <v>7188.888999938963</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213.03217999999899</v>
      </c>
      <c r="L97" s="24">
        <v>213.03217999999899</v>
      </c>
      <c r="M97" s="24">
        <v>213.03217999999899</v>
      </c>
      <c r="N97" s="24">
        <v>213.03217999999899</v>
      </c>
      <c r="O97" s="24">
        <v>213.03217999999899</v>
      </c>
      <c r="P97" s="24">
        <v>213.03217999999899</v>
      </c>
      <c r="Q97" s="24">
        <v>213.03217999999899</v>
      </c>
      <c r="R97" s="24">
        <v>213.03217999999899</v>
      </c>
      <c r="S97" s="24">
        <v>222.07917499999897</v>
      </c>
      <c r="T97" s="24">
        <v>222.07917499999897</v>
      </c>
      <c r="U97" s="24">
        <v>435.36837999999898</v>
      </c>
      <c r="V97" s="24">
        <v>435.36837999999898</v>
      </c>
      <c r="W97" s="24">
        <v>1625.9375799999991</v>
      </c>
      <c r="X97" s="24">
        <v>1625.9375799999991</v>
      </c>
      <c r="Y97" s="24">
        <v>1625.9375700000001</v>
      </c>
      <c r="Z97" s="24">
        <v>1625.9375799999991</v>
      </c>
      <c r="AA97" s="24">
        <v>1625.9375799999991</v>
      </c>
      <c r="AB97" s="24">
        <v>1625.9375700000001</v>
      </c>
      <c r="AC97" s="24">
        <v>1625.9375700000001</v>
      </c>
      <c r="AD97" s="24">
        <v>1625.9376000000002</v>
      </c>
      <c r="AE97" s="24">
        <v>1412.9054000000001</v>
      </c>
    </row>
    <row r="98" spans="1:31" x14ac:dyDescent="0.35">
      <c r="A98" s="28" t="s">
        <v>130</v>
      </c>
      <c r="B98" s="28" t="s">
        <v>72</v>
      </c>
      <c r="C98" s="24">
        <v>840</v>
      </c>
      <c r="D98" s="24">
        <v>840</v>
      </c>
      <c r="E98" s="24">
        <v>840</v>
      </c>
      <c r="F98" s="24">
        <v>840</v>
      </c>
      <c r="G98" s="24">
        <v>2880</v>
      </c>
      <c r="H98" s="24">
        <v>2880</v>
      </c>
      <c r="I98" s="24">
        <v>2880</v>
      </c>
      <c r="J98" s="24">
        <v>2880</v>
      </c>
      <c r="K98" s="24">
        <v>4666.9678000000004</v>
      </c>
      <c r="L98" s="24">
        <v>4666.9678000000004</v>
      </c>
      <c r="M98" s="24">
        <v>4666.9678000000004</v>
      </c>
      <c r="N98" s="24">
        <v>4666.9696999999996</v>
      </c>
      <c r="O98" s="24">
        <v>4666.9701999999997</v>
      </c>
      <c r="P98" s="24">
        <v>4666.9678000000004</v>
      </c>
      <c r="Q98" s="24">
        <v>4666.9678000000004</v>
      </c>
      <c r="R98" s="24">
        <v>4666.9696999999996</v>
      </c>
      <c r="S98" s="24">
        <v>4666.9683999999997</v>
      </c>
      <c r="T98" s="24">
        <v>4666.9583999999995</v>
      </c>
      <c r="U98" s="24">
        <v>4666.9678000000004</v>
      </c>
      <c r="V98" s="24">
        <v>4666.9462000000003</v>
      </c>
      <c r="W98" s="24">
        <v>4666.9678000000004</v>
      </c>
      <c r="X98" s="24">
        <v>4666.9650000000001</v>
      </c>
      <c r="Y98" s="24">
        <v>4666.9652000000006</v>
      </c>
      <c r="Z98" s="24">
        <v>4666.9920999999995</v>
      </c>
      <c r="AA98" s="24">
        <v>4666.97</v>
      </c>
      <c r="AB98" s="24">
        <v>4666.9647000000004</v>
      </c>
      <c r="AC98" s="24">
        <v>4666.9678000000004</v>
      </c>
      <c r="AD98" s="24">
        <v>4666.9678000000004</v>
      </c>
      <c r="AE98" s="24">
        <v>4666.9678000000004</v>
      </c>
    </row>
    <row r="99" spans="1:31" x14ac:dyDescent="0.35">
      <c r="A99" s="28" t="s">
        <v>130</v>
      </c>
      <c r="B99" s="28" t="s">
        <v>76</v>
      </c>
      <c r="C99" s="24">
        <v>25.01600027084341</v>
      </c>
      <c r="D99" s="24">
        <v>39.703998088836649</v>
      </c>
      <c r="E99" s="24">
        <v>61.198000907897928</v>
      </c>
      <c r="F99" s="24">
        <v>92.082002639770394</v>
      </c>
      <c r="G99" s="24">
        <v>134.95599555969159</v>
      </c>
      <c r="H99" s="24">
        <v>191.79000473022438</v>
      </c>
      <c r="I99" s="24">
        <v>261.38399887084893</v>
      </c>
      <c r="J99" s="24">
        <v>342.74099731445313</v>
      </c>
      <c r="K99" s="24">
        <v>447.92901611328102</v>
      </c>
      <c r="L99" s="24">
        <v>547.61801147460903</v>
      </c>
      <c r="M99" s="24">
        <v>676.48001098632699</v>
      </c>
      <c r="N99" s="24">
        <v>801.42098999023403</v>
      </c>
      <c r="O99" s="24">
        <v>918.48297119140511</v>
      </c>
      <c r="P99" s="24">
        <v>1016.7329711914051</v>
      </c>
      <c r="Q99" s="24">
        <v>1105.925994873046</v>
      </c>
      <c r="R99" s="24">
        <v>1189.856964111327</v>
      </c>
      <c r="S99" s="24">
        <v>1273.4400024414051</v>
      </c>
      <c r="T99" s="24">
        <v>1359.6749877929681</v>
      </c>
      <c r="U99" s="24">
        <v>1451.8860168456999</v>
      </c>
      <c r="V99" s="24">
        <v>1556.0349426269499</v>
      </c>
      <c r="W99" s="24">
        <v>1661.1780090331949</v>
      </c>
      <c r="X99" s="24">
        <v>1769.148010253901</v>
      </c>
      <c r="Y99" s="24">
        <v>1880.1650085449189</v>
      </c>
      <c r="Z99" s="24">
        <v>1968.64904785156</v>
      </c>
      <c r="AA99" s="24">
        <v>2059.9909667968723</v>
      </c>
      <c r="AB99" s="24">
        <v>2153.5750122070258</v>
      </c>
      <c r="AC99" s="24">
        <v>2251.006042480461</v>
      </c>
      <c r="AD99" s="24">
        <v>2349.9700317382781</v>
      </c>
      <c r="AE99" s="24">
        <v>2450.60595703125</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46.912892999999997</v>
      </c>
      <c r="O102" s="24">
        <v>46.912892999999997</v>
      </c>
      <c r="P102" s="24">
        <v>46.912892999999997</v>
      </c>
      <c r="Q102" s="24">
        <v>46.912892999999997</v>
      </c>
      <c r="R102" s="24">
        <v>46.912892999999997</v>
      </c>
      <c r="S102" s="24">
        <v>1870.7025000000001</v>
      </c>
      <c r="T102" s="24">
        <v>1870.7025000000001</v>
      </c>
      <c r="U102" s="24">
        <v>1870.7025000000001</v>
      </c>
      <c r="V102" s="24">
        <v>1850.7025000000001</v>
      </c>
      <c r="W102" s="24">
        <v>1850.7025000000001</v>
      </c>
      <c r="X102" s="24">
        <v>1850.7025000000001</v>
      </c>
      <c r="Y102" s="24">
        <v>1850.7025000000001</v>
      </c>
      <c r="Z102" s="24">
        <v>1850.7025000000001</v>
      </c>
      <c r="AA102" s="24">
        <v>1850.7025000000001</v>
      </c>
      <c r="AB102" s="24">
        <v>2921.3647000000001</v>
      </c>
      <c r="AC102" s="24">
        <v>2921.3647000000001</v>
      </c>
      <c r="AD102" s="24">
        <v>2921.3647000000001</v>
      </c>
      <c r="AE102" s="24">
        <v>2921.3647000000001</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v>
      </c>
      <c r="P103" s="24">
        <v>490</v>
      </c>
      <c r="Q103" s="24">
        <v>490</v>
      </c>
      <c r="R103" s="24">
        <v>490</v>
      </c>
      <c r="S103" s="24">
        <v>811.96667000000002</v>
      </c>
      <c r="T103" s="24">
        <v>811.96667000000002</v>
      </c>
      <c r="U103" s="24">
        <v>811.96667000000002</v>
      </c>
      <c r="V103" s="24">
        <v>811.96715999999992</v>
      </c>
      <c r="W103" s="24">
        <v>811.96667000000002</v>
      </c>
      <c r="X103" s="24">
        <v>1913.0559000000001</v>
      </c>
      <c r="Y103" s="24">
        <v>1913.0559000000001</v>
      </c>
      <c r="Z103" s="24">
        <v>1913.0559000000001</v>
      </c>
      <c r="AA103" s="24">
        <v>1913.0559000000001</v>
      </c>
      <c r="AB103" s="24">
        <v>2327.5598</v>
      </c>
      <c r="AC103" s="24">
        <v>2327.5598</v>
      </c>
      <c r="AD103" s="24">
        <v>2327.5598</v>
      </c>
      <c r="AE103" s="24">
        <v>3590</v>
      </c>
    </row>
    <row r="104" spans="1:31" x14ac:dyDescent="0.35">
      <c r="A104" s="28" t="s">
        <v>131</v>
      </c>
      <c r="B104" s="28" t="s">
        <v>76</v>
      </c>
      <c r="C104" s="24">
        <v>11.84200024604794</v>
      </c>
      <c r="D104" s="24">
        <v>19.004999160766559</v>
      </c>
      <c r="E104" s="24">
        <v>29.35400009155266</v>
      </c>
      <c r="F104" s="24">
        <v>44.463000774383517</v>
      </c>
      <c r="G104" s="24">
        <v>65.595000267028794</v>
      </c>
      <c r="H104" s="24">
        <v>93.906997680664006</v>
      </c>
      <c r="I104" s="24">
        <v>128.11200141906639</v>
      </c>
      <c r="J104" s="24">
        <v>170.33100128173768</v>
      </c>
      <c r="K104" s="24">
        <v>224.36600494384737</v>
      </c>
      <c r="L104" s="24">
        <v>284.6400070190424</v>
      </c>
      <c r="M104" s="24">
        <v>369.21800231933537</v>
      </c>
      <c r="N104" s="24">
        <v>447.06698608398301</v>
      </c>
      <c r="O104" s="24">
        <v>529.74201965331906</v>
      </c>
      <c r="P104" s="24">
        <v>601.98800659179597</v>
      </c>
      <c r="Q104" s="24">
        <v>668.15499877929597</v>
      </c>
      <c r="R104" s="24">
        <v>728.96501159667901</v>
      </c>
      <c r="S104" s="24">
        <v>789.08801269531091</v>
      </c>
      <c r="T104" s="24">
        <v>851.26399230956895</v>
      </c>
      <c r="U104" s="24">
        <v>916.15402221679597</v>
      </c>
      <c r="V104" s="24">
        <v>989.02899169921807</v>
      </c>
      <c r="W104" s="24">
        <v>1064.0499877929678</v>
      </c>
      <c r="X104" s="24">
        <v>1141.2199707031241</v>
      </c>
      <c r="Y104" s="24">
        <v>1220.459014892577</v>
      </c>
      <c r="Z104" s="24">
        <v>1281.1930236816402</v>
      </c>
      <c r="AA104" s="24">
        <v>1344.009979248041</v>
      </c>
      <c r="AB104" s="24">
        <v>1408.583007812492</v>
      </c>
      <c r="AC104" s="24">
        <v>1475.908050537101</v>
      </c>
      <c r="AD104" s="24">
        <v>1544.3030395507781</v>
      </c>
      <c r="AE104" s="24">
        <v>1614.300018310546</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v>
      </c>
      <c r="T107" s="24">
        <v>320</v>
      </c>
      <c r="U107" s="24">
        <v>320</v>
      </c>
      <c r="V107" s="24">
        <v>320</v>
      </c>
      <c r="W107" s="24">
        <v>300.00026197765999</v>
      </c>
      <c r="X107" s="24">
        <v>2.6161718E-4</v>
      </c>
      <c r="Y107" s="24">
        <v>2.6161892999999902E-4</v>
      </c>
      <c r="Z107" s="24">
        <v>2.6147909999999999E-4</v>
      </c>
      <c r="AA107" s="24">
        <v>2.6085117000000001E-4</v>
      </c>
      <c r="AB107" s="24">
        <v>2.6059232E-4</v>
      </c>
      <c r="AC107" s="24">
        <v>2.6030443000000001E-4</v>
      </c>
      <c r="AD107" s="24">
        <v>19.662120000000002</v>
      </c>
      <c r="AE107" s="24">
        <v>19.662119000000001</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518.38385000000005</v>
      </c>
      <c r="AE108" s="24">
        <v>518.38385000000005</v>
      </c>
    </row>
    <row r="109" spans="1:31" x14ac:dyDescent="0.35">
      <c r="A109" s="28" t="s">
        <v>132</v>
      </c>
      <c r="B109" s="28" t="s">
        <v>76</v>
      </c>
      <c r="C109" s="24">
        <v>13.892000317573469</v>
      </c>
      <c r="D109" s="24">
        <v>22.649999856948771</v>
      </c>
      <c r="E109" s="24">
        <v>34.591999292373558</v>
      </c>
      <c r="F109" s="24">
        <v>52.632001399993882</v>
      </c>
      <c r="G109" s="24">
        <v>78.731002807617102</v>
      </c>
      <c r="H109" s="24">
        <v>115.96300315856919</v>
      </c>
      <c r="I109" s="24">
        <v>167.26799392700121</v>
      </c>
      <c r="J109" s="24">
        <v>235.19099807739198</v>
      </c>
      <c r="K109" s="24">
        <v>322.48598861694268</v>
      </c>
      <c r="L109" s="24">
        <v>409.78600311279274</v>
      </c>
      <c r="M109" s="24">
        <v>530.108009338378</v>
      </c>
      <c r="N109" s="24">
        <v>643.83900451660099</v>
      </c>
      <c r="O109" s="24">
        <v>758.35401916503906</v>
      </c>
      <c r="P109" s="24">
        <v>865.12199401855401</v>
      </c>
      <c r="Q109" s="24">
        <v>966.22801208496003</v>
      </c>
      <c r="R109" s="24">
        <v>1055.391967773437</v>
      </c>
      <c r="S109" s="24">
        <v>1140.014007568358</v>
      </c>
      <c r="T109" s="24">
        <v>1225.154998779296</v>
      </c>
      <c r="U109" s="24">
        <v>1313.720001220702</v>
      </c>
      <c r="V109" s="24">
        <v>1416.7400207519531</v>
      </c>
      <c r="W109" s="24">
        <v>1521.0869445800731</v>
      </c>
      <c r="X109" s="24">
        <v>1627.8989868164031</v>
      </c>
      <c r="Y109" s="24">
        <v>1737.253997802731</v>
      </c>
      <c r="Z109" s="24">
        <v>1823.4980163574139</v>
      </c>
      <c r="AA109" s="24">
        <v>1912.7640075683589</v>
      </c>
      <c r="AB109" s="24">
        <v>2004.293945312495</v>
      </c>
      <c r="AC109" s="24">
        <v>2101.070983886716</v>
      </c>
      <c r="AD109" s="24">
        <v>2199.015991210937</v>
      </c>
      <c r="AE109" s="24">
        <v>2296.780029296875</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v>
      </c>
      <c r="T112" s="24">
        <v>150</v>
      </c>
      <c r="U112" s="24">
        <v>150.00018970606999</v>
      </c>
      <c r="V112" s="24">
        <v>150.00018971473</v>
      </c>
      <c r="W112" s="24">
        <v>1001.28754</v>
      </c>
      <c r="X112" s="24">
        <v>1001.28754</v>
      </c>
      <c r="Y112" s="24">
        <v>1001.28754</v>
      </c>
      <c r="Z112" s="24">
        <v>1001.28754</v>
      </c>
      <c r="AA112" s="24">
        <v>1001.28754</v>
      </c>
      <c r="AB112" s="24">
        <v>1001.28754</v>
      </c>
      <c r="AC112" s="24">
        <v>1001.28754</v>
      </c>
      <c r="AD112" s="24">
        <v>1001.28754</v>
      </c>
      <c r="AE112" s="24">
        <v>1001.28754</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12.52200007438652</v>
      </c>
      <c r="D114" s="24">
        <v>21.238999962806652</v>
      </c>
      <c r="E114" s="24">
        <v>28.024999618530217</v>
      </c>
      <c r="F114" s="24">
        <v>36.14499950408932</v>
      </c>
      <c r="G114" s="24">
        <v>48.789000988006521</v>
      </c>
      <c r="H114" s="24">
        <v>68.467000484466524</v>
      </c>
      <c r="I114" s="24">
        <v>91.850003242492491</v>
      </c>
      <c r="J114" s="24">
        <v>115.94499969482411</v>
      </c>
      <c r="K114" s="24">
        <v>145.23299789428609</v>
      </c>
      <c r="L114" s="24">
        <v>173.4100074768057</v>
      </c>
      <c r="M114" s="24">
        <v>214.6700057983391</v>
      </c>
      <c r="N114" s="24">
        <v>250.1699981689448</v>
      </c>
      <c r="O114" s="24">
        <v>284.16101074218739</v>
      </c>
      <c r="P114" s="24">
        <v>312.40999603271428</v>
      </c>
      <c r="Q114" s="24">
        <v>337.17100524902332</v>
      </c>
      <c r="R114" s="24">
        <v>358.63700103759709</v>
      </c>
      <c r="S114" s="24">
        <v>379.96401214599501</v>
      </c>
      <c r="T114" s="24">
        <v>401.78199005126805</v>
      </c>
      <c r="U114" s="24">
        <v>424.49101257324105</v>
      </c>
      <c r="V114" s="24">
        <v>451.54799652099496</v>
      </c>
      <c r="W114" s="24">
        <v>478.70400238036996</v>
      </c>
      <c r="X114" s="24">
        <v>506.28698730468602</v>
      </c>
      <c r="Y114" s="24">
        <v>534.13500976562398</v>
      </c>
      <c r="Z114" s="24">
        <v>556.10301208496003</v>
      </c>
      <c r="AA114" s="24">
        <v>578.67298889160099</v>
      </c>
      <c r="AB114" s="24">
        <v>601.61198425292901</v>
      </c>
      <c r="AC114" s="24">
        <v>625.53799438476494</v>
      </c>
      <c r="AD114" s="24">
        <v>649.09600830078</v>
      </c>
      <c r="AE114" s="24">
        <v>672.85499572753804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9.7308444999999999</v>
      </c>
      <c r="O118" s="24">
        <v>9.7308450000000004</v>
      </c>
      <c r="P118" s="24">
        <v>9.7308450000000004</v>
      </c>
      <c r="Q118" s="24">
        <v>9.7308450000000004</v>
      </c>
      <c r="R118" s="24">
        <v>81.512619999999998</v>
      </c>
      <c r="S118" s="24">
        <v>271.30615</v>
      </c>
      <c r="T118" s="24">
        <v>338.67827999999997</v>
      </c>
      <c r="U118" s="24">
        <v>523.46234000000004</v>
      </c>
      <c r="V118" s="24">
        <v>523.46234000000004</v>
      </c>
      <c r="W118" s="24">
        <v>650.42846999999995</v>
      </c>
      <c r="X118" s="24">
        <v>650.42846999999995</v>
      </c>
      <c r="Y118" s="24">
        <v>650.42846999999995</v>
      </c>
      <c r="Z118" s="24">
        <v>650.42846999999995</v>
      </c>
      <c r="AA118" s="24">
        <v>650.42846999999995</v>
      </c>
      <c r="AB118" s="24">
        <v>650.42846999999995</v>
      </c>
      <c r="AC118" s="24">
        <v>650.42846999999995</v>
      </c>
      <c r="AD118" s="24">
        <v>660.32776000000001</v>
      </c>
      <c r="AE118" s="24">
        <v>660.32776000000001</v>
      </c>
    </row>
    <row r="119" spans="1:31" x14ac:dyDescent="0.35">
      <c r="A119" s="28" t="s">
        <v>134</v>
      </c>
      <c r="B119" s="28" t="s">
        <v>76</v>
      </c>
      <c r="C119" s="24">
        <v>1.748000040650366</v>
      </c>
      <c r="D119" s="24">
        <v>2.6260000169277151</v>
      </c>
      <c r="E119" s="24">
        <v>3.9720000028610172</v>
      </c>
      <c r="F119" s="24">
        <v>5.8790002465248019</v>
      </c>
      <c r="G119" s="24">
        <v>8.5420000553130997</v>
      </c>
      <c r="H119" s="24">
        <v>12.288000106811459</v>
      </c>
      <c r="I119" s="24">
        <v>17.465999841689982</v>
      </c>
      <c r="J119" s="24">
        <v>23.186999797821031</v>
      </c>
      <c r="K119" s="24">
        <v>29.702999591827322</v>
      </c>
      <c r="L119" s="24">
        <v>36.034999847412109</v>
      </c>
      <c r="M119" s="24">
        <v>45.019998550414897</v>
      </c>
      <c r="N119" s="24">
        <v>53.326001167297299</v>
      </c>
      <c r="O119" s="24">
        <v>61.287000656127901</v>
      </c>
      <c r="P119" s="24">
        <v>68.279998779296804</v>
      </c>
      <c r="Q119" s="24">
        <v>74.383001327514606</v>
      </c>
      <c r="R119" s="24">
        <v>79.70300102233881</v>
      </c>
      <c r="S119" s="24">
        <v>84.964000701904197</v>
      </c>
      <c r="T119" s="24">
        <v>90.340997695922695</v>
      </c>
      <c r="U119" s="24">
        <v>95.968002319335795</v>
      </c>
      <c r="V119" s="24">
        <v>102.3429965972899</v>
      </c>
      <c r="W119" s="24">
        <v>108.78900146484361</v>
      </c>
      <c r="X119" s="24">
        <v>115.357997894287</v>
      </c>
      <c r="Y119" s="24">
        <v>122.0520019531249</v>
      </c>
      <c r="Z119" s="24">
        <v>127.155002593994</v>
      </c>
      <c r="AA119" s="24">
        <v>132.3830032348632</v>
      </c>
      <c r="AB119" s="24">
        <v>137.71400070190401</v>
      </c>
      <c r="AC119" s="24">
        <v>143.2340011596678</v>
      </c>
      <c r="AD119" s="24">
        <v>148.7669982910146</v>
      </c>
      <c r="AE119" s="24">
        <v>154.34799957275351</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13168.268465042102</v>
      </c>
      <c r="D124" s="24">
        <v>14833.335149765004</v>
      </c>
      <c r="E124" s="24">
        <v>16194.536296844475</v>
      </c>
      <c r="F124" s="24">
        <v>17725.704336166382</v>
      </c>
      <c r="G124" s="24">
        <v>19476.988719940175</v>
      </c>
      <c r="H124" s="24">
        <v>20739.413444519036</v>
      </c>
      <c r="I124" s="24">
        <v>22051.54203414917</v>
      </c>
      <c r="J124" s="24">
        <v>23091.309892654419</v>
      </c>
      <c r="K124" s="24">
        <v>23825.458854675289</v>
      </c>
      <c r="L124" s="24">
        <v>24558.052909851074</v>
      </c>
      <c r="M124" s="24">
        <v>25305.084774017334</v>
      </c>
      <c r="N124" s="24">
        <v>26108.676372528076</v>
      </c>
      <c r="O124" s="24">
        <v>26940.659843444817</v>
      </c>
      <c r="P124" s="24">
        <v>28059.332618713379</v>
      </c>
      <c r="Q124" s="24">
        <v>29217.046104431152</v>
      </c>
      <c r="R124" s="24">
        <v>30336.109428405747</v>
      </c>
      <c r="S124" s="24">
        <v>31548.166389465325</v>
      </c>
      <c r="T124" s="24">
        <v>32469.834545135483</v>
      </c>
      <c r="U124" s="24">
        <v>33394.453773498521</v>
      </c>
      <c r="V124" s="24">
        <v>34299.310935974107</v>
      </c>
      <c r="W124" s="24">
        <v>35494.965141296372</v>
      </c>
      <c r="X124" s="24">
        <v>36648.010108947739</v>
      </c>
      <c r="Y124" s="24">
        <v>37789.822463989251</v>
      </c>
      <c r="Z124" s="24">
        <v>38923.960159301743</v>
      </c>
      <c r="AA124" s="24">
        <v>39993.01497650145</v>
      </c>
      <c r="AB124" s="24">
        <v>41052.917968749993</v>
      </c>
      <c r="AC124" s="24">
        <v>42079.480758666978</v>
      </c>
      <c r="AD124" s="24">
        <v>43224.397094726555</v>
      </c>
      <c r="AE124" s="24">
        <v>44252.310241699211</v>
      </c>
    </row>
    <row r="125" spans="1:31" collapsed="1" x14ac:dyDescent="0.35">
      <c r="A125" s="28" t="s">
        <v>40</v>
      </c>
      <c r="B125" s="28" t="s">
        <v>77</v>
      </c>
      <c r="C125" s="24">
        <v>552.29999999999995</v>
      </c>
      <c r="D125" s="24">
        <v>696.30000000000007</v>
      </c>
      <c r="E125" s="24">
        <v>837.1</v>
      </c>
      <c r="F125" s="24">
        <v>1017.4</v>
      </c>
      <c r="G125" s="24">
        <v>1247.7</v>
      </c>
      <c r="H125" s="24">
        <v>1524.7999999999997</v>
      </c>
      <c r="I125" s="24">
        <v>1809.6</v>
      </c>
      <c r="J125" s="24">
        <v>2083</v>
      </c>
      <c r="K125" s="24">
        <v>2386.2000000000003</v>
      </c>
      <c r="L125" s="24">
        <v>2779.6</v>
      </c>
      <c r="M125" s="24">
        <v>3319.2999999999997</v>
      </c>
      <c r="N125" s="24">
        <v>3737.7999999999997</v>
      </c>
      <c r="O125" s="24">
        <v>4103.2</v>
      </c>
      <c r="P125" s="24">
        <v>4374.5999999999995</v>
      </c>
      <c r="Q125" s="24">
        <v>4594</v>
      </c>
      <c r="R125" s="24">
        <v>4752.3</v>
      </c>
      <c r="S125" s="24">
        <v>4883.0000000000009</v>
      </c>
      <c r="T125" s="24">
        <v>5001.7999999999993</v>
      </c>
      <c r="U125" s="24">
        <v>5119.3</v>
      </c>
      <c r="V125" s="24">
        <v>5269.6</v>
      </c>
      <c r="W125" s="24">
        <v>5401.9</v>
      </c>
      <c r="X125" s="24">
        <v>5522.1</v>
      </c>
      <c r="Y125" s="24">
        <v>5629.3000000000011</v>
      </c>
      <c r="Z125" s="24">
        <v>5637.8</v>
      </c>
      <c r="AA125" s="24">
        <v>5642.5</v>
      </c>
      <c r="AB125" s="24">
        <v>5641.5000000000009</v>
      </c>
      <c r="AC125" s="24">
        <v>5640.5999999999995</v>
      </c>
      <c r="AD125" s="24">
        <v>5630</v>
      </c>
      <c r="AE125" s="24">
        <v>5611.7999999999993</v>
      </c>
    </row>
    <row r="126" spans="1:31" collapsed="1" x14ac:dyDescent="0.35">
      <c r="A126" s="28" t="s">
        <v>40</v>
      </c>
      <c r="B126" s="28" t="s">
        <v>78</v>
      </c>
      <c r="C126" s="24">
        <v>552.29999999999995</v>
      </c>
      <c r="D126" s="24">
        <v>696.30000000000007</v>
      </c>
      <c r="E126" s="24">
        <v>837.1</v>
      </c>
      <c r="F126" s="24">
        <v>1017.4</v>
      </c>
      <c r="G126" s="24">
        <v>1247.7</v>
      </c>
      <c r="H126" s="24">
        <v>1524.7999999999997</v>
      </c>
      <c r="I126" s="24">
        <v>1809.6</v>
      </c>
      <c r="J126" s="24">
        <v>2083</v>
      </c>
      <c r="K126" s="24">
        <v>2386.2000000000003</v>
      </c>
      <c r="L126" s="24">
        <v>2779.6</v>
      </c>
      <c r="M126" s="24">
        <v>3319.2999999999997</v>
      </c>
      <c r="N126" s="24">
        <v>3737.7999999999997</v>
      </c>
      <c r="O126" s="24">
        <v>4103.2</v>
      </c>
      <c r="P126" s="24">
        <v>4374.5999999999995</v>
      </c>
      <c r="Q126" s="24">
        <v>4594</v>
      </c>
      <c r="R126" s="24">
        <v>4752.3</v>
      </c>
      <c r="S126" s="24">
        <v>4883.0000000000009</v>
      </c>
      <c r="T126" s="24">
        <v>5001.7999999999993</v>
      </c>
      <c r="U126" s="24">
        <v>5119.3</v>
      </c>
      <c r="V126" s="24">
        <v>5269.6</v>
      </c>
      <c r="W126" s="24">
        <v>5401.9</v>
      </c>
      <c r="X126" s="24">
        <v>5522.1</v>
      </c>
      <c r="Y126" s="24">
        <v>5629.3000000000011</v>
      </c>
      <c r="Z126" s="24">
        <v>5637.8</v>
      </c>
      <c r="AA126" s="24">
        <v>5642.5</v>
      </c>
      <c r="AB126" s="24">
        <v>5641.5000000000009</v>
      </c>
      <c r="AC126" s="24">
        <v>5640.5999999999995</v>
      </c>
      <c r="AD126" s="24">
        <v>5630</v>
      </c>
      <c r="AE126" s="24">
        <v>5611.7999999999993</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3822.1679077148428</v>
      </c>
      <c r="D129" s="24">
        <v>4376.4873046874945</v>
      </c>
      <c r="E129" s="24">
        <v>4755.8963012695313</v>
      </c>
      <c r="F129" s="24">
        <v>5245.648162841796</v>
      </c>
      <c r="G129" s="24">
        <v>5860.780731201171</v>
      </c>
      <c r="H129" s="24">
        <v>6159.7842407226563</v>
      </c>
      <c r="I129" s="24">
        <v>6473.9861450195313</v>
      </c>
      <c r="J129" s="24">
        <v>6746.4295654296875</v>
      </c>
      <c r="K129" s="24">
        <v>7002.2142944335928</v>
      </c>
      <c r="L129" s="24">
        <v>7259.8585205078125</v>
      </c>
      <c r="M129" s="24">
        <v>7517.4127197265625</v>
      </c>
      <c r="N129" s="24">
        <v>7779.0143432617178</v>
      </c>
      <c r="O129" s="24">
        <v>8025.887939453125</v>
      </c>
      <c r="P129" s="24">
        <v>8389.9804077148438</v>
      </c>
      <c r="Q129" s="24">
        <v>8777.5317993164063</v>
      </c>
      <c r="R129" s="24">
        <v>9173.8768310546802</v>
      </c>
      <c r="S129" s="24">
        <v>9629.568359375</v>
      </c>
      <c r="T129" s="24">
        <v>9976.5416259765607</v>
      </c>
      <c r="U129" s="24">
        <v>10312.06494140625</v>
      </c>
      <c r="V129" s="24">
        <v>10636.68725585937</v>
      </c>
      <c r="W129" s="24">
        <v>11073.76501464843</v>
      </c>
      <c r="X129" s="24">
        <v>11488.91296386718</v>
      </c>
      <c r="Y129" s="24">
        <v>11901.66015625</v>
      </c>
      <c r="Z129" s="24">
        <v>12312.78991699218</v>
      </c>
      <c r="AA129" s="24">
        <v>12691.90417480468</v>
      </c>
      <c r="AB129" s="24">
        <v>13071.94421386718</v>
      </c>
      <c r="AC129" s="24">
        <v>13434.50561523437</v>
      </c>
      <c r="AD129" s="24">
        <v>13847.884765625</v>
      </c>
      <c r="AE129" s="24">
        <v>14206.1787109375</v>
      </c>
    </row>
    <row r="130" spans="1:31" x14ac:dyDescent="0.35">
      <c r="A130" s="28" t="s">
        <v>130</v>
      </c>
      <c r="B130" s="28" t="s">
        <v>77</v>
      </c>
      <c r="C130" s="24">
        <v>211.1</v>
      </c>
      <c r="D130" s="24">
        <v>260.60000000000002</v>
      </c>
      <c r="E130" s="24">
        <v>324.2</v>
      </c>
      <c r="F130" s="24">
        <v>403.70000000000005</v>
      </c>
      <c r="G130" s="24">
        <v>498.5</v>
      </c>
      <c r="H130" s="24">
        <v>603.5</v>
      </c>
      <c r="I130" s="24">
        <v>705.5</v>
      </c>
      <c r="J130" s="24">
        <v>796.2</v>
      </c>
      <c r="K130" s="24">
        <v>901.1</v>
      </c>
      <c r="L130" s="24">
        <v>1030.8000000000002</v>
      </c>
      <c r="M130" s="24">
        <v>1198.8</v>
      </c>
      <c r="N130" s="24">
        <v>1339.5</v>
      </c>
      <c r="O130" s="24">
        <v>1453.1</v>
      </c>
      <c r="P130" s="24">
        <v>1532.9999999999998</v>
      </c>
      <c r="Q130" s="24">
        <v>1596.4</v>
      </c>
      <c r="R130" s="24">
        <v>1643.5</v>
      </c>
      <c r="S130" s="24">
        <v>1682.6</v>
      </c>
      <c r="T130" s="24">
        <v>1718.3999999999999</v>
      </c>
      <c r="U130" s="24">
        <v>1756</v>
      </c>
      <c r="V130" s="24">
        <v>1802.8000000000002</v>
      </c>
      <c r="W130" s="24">
        <v>1843.1000000000001</v>
      </c>
      <c r="X130" s="24">
        <v>1879.9</v>
      </c>
      <c r="Y130" s="24">
        <v>1912.8</v>
      </c>
      <c r="Z130" s="24">
        <v>1915</v>
      </c>
      <c r="AA130" s="24">
        <v>1915.8000000000002</v>
      </c>
      <c r="AB130" s="24">
        <v>1914.6</v>
      </c>
      <c r="AC130" s="24">
        <v>1913.1999999999998</v>
      </c>
      <c r="AD130" s="24">
        <v>1908.6999999999998</v>
      </c>
      <c r="AE130" s="24">
        <v>1902.0000000000005</v>
      </c>
    </row>
    <row r="131" spans="1:31" x14ac:dyDescent="0.35">
      <c r="A131" s="28" t="s">
        <v>130</v>
      </c>
      <c r="B131" s="28" t="s">
        <v>78</v>
      </c>
      <c r="C131" s="24">
        <v>211.1</v>
      </c>
      <c r="D131" s="24">
        <v>260.60000000000002</v>
      </c>
      <c r="E131" s="24">
        <v>324.2</v>
      </c>
      <c r="F131" s="24">
        <v>403.70000000000005</v>
      </c>
      <c r="G131" s="24">
        <v>498.5</v>
      </c>
      <c r="H131" s="24">
        <v>603.5</v>
      </c>
      <c r="I131" s="24">
        <v>705.5</v>
      </c>
      <c r="J131" s="24">
        <v>796.2</v>
      </c>
      <c r="K131" s="24">
        <v>901.1</v>
      </c>
      <c r="L131" s="24">
        <v>1030.8000000000002</v>
      </c>
      <c r="M131" s="24">
        <v>1198.8</v>
      </c>
      <c r="N131" s="24">
        <v>1339.5</v>
      </c>
      <c r="O131" s="24">
        <v>1453.1</v>
      </c>
      <c r="P131" s="24">
        <v>1532.9999999999998</v>
      </c>
      <c r="Q131" s="24">
        <v>1596.4</v>
      </c>
      <c r="R131" s="24">
        <v>1643.5</v>
      </c>
      <c r="S131" s="24">
        <v>1682.6</v>
      </c>
      <c r="T131" s="24">
        <v>1718.3999999999999</v>
      </c>
      <c r="U131" s="24">
        <v>1756</v>
      </c>
      <c r="V131" s="24">
        <v>1802.8000000000002</v>
      </c>
      <c r="W131" s="24">
        <v>1843.1000000000001</v>
      </c>
      <c r="X131" s="24">
        <v>1879.9</v>
      </c>
      <c r="Y131" s="24">
        <v>1912.8</v>
      </c>
      <c r="Z131" s="24">
        <v>1915</v>
      </c>
      <c r="AA131" s="24">
        <v>1915.8000000000002</v>
      </c>
      <c r="AB131" s="24">
        <v>1914.6</v>
      </c>
      <c r="AC131" s="24">
        <v>1913.1999999999998</v>
      </c>
      <c r="AD131" s="24">
        <v>1908.6999999999998</v>
      </c>
      <c r="AE131" s="24">
        <v>1902.0000000000005</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3958.990936279296</v>
      </c>
      <c r="D134" s="24">
        <v>4317.8103637695258</v>
      </c>
      <c r="E134" s="24">
        <v>4573.706756591796</v>
      </c>
      <c r="F134" s="24">
        <v>4863.487548828125</v>
      </c>
      <c r="G134" s="24">
        <v>5201.9166870117178</v>
      </c>
      <c r="H134" s="24">
        <v>5437.4402160644531</v>
      </c>
      <c r="I134" s="24">
        <v>5687.2163696289063</v>
      </c>
      <c r="J134" s="24">
        <v>5903.9507446289063</v>
      </c>
      <c r="K134" s="24">
        <v>6119.5955810546875</v>
      </c>
      <c r="L134" s="24">
        <v>6335.1201782226563</v>
      </c>
      <c r="M134" s="24">
        <v>6551.9652099609375</v>
      </c>
      <c r="N134" s="24">
        <v>6777.43896484375</v>
      </c>
      <c r="O134" s="24">
        <v>7009.9451904296875</v>
      </c>
      <c r="P134" s="24">
        <v>7342.1573486328125</v>
      </c>
      <c r="Q134" s="24">
        <v>7660.2216186523428</v>
      </c>
      <c r="R134" s="24">
        <v>7948.7646484375</v>
      </c>
      <c r="S134" s="24">
        <v>8232.1309814453107</v>
      </c>
      <c r="T134" s="24">
        <v>8442.2579345703107</v>
      </c>
      <c r="U134" s="24">
        <v>8657.4797363281195</v>
      </c>
      <c r="V134" s="24">
        <v>8882.8239746093695</v>
      </c>
      <c r="W134" s="24">
        <v>9174.6318359375</v>
      </c>
      <c r="X134" s="24">
        <v>9461.2991943359302</v>
      </c>
      <c r="Y134" s="24">
        <v>9738.3736572265607</v>
      </c>
      <c r="Z134" s="24">
        <v>10013.37963867187</v>
      </c>
      <c r="AA134" s="24">
        <v>10276.632446289061</v>
      </c>
      <c r="AB134" s="24">
        <v>10539.169921875</v>
      </c>
      <c r="AC134" s="24">
        <v>10792.25280761718</v>
      </c>
      <c r="AD134" s="24">
        <v>11068.07116699218</v>
      </c>
      <c r="AE134" s="24">
        <v>11325.23864746093</v>
      </c>
    </row>
    <row r="135" spans="1:31" x14ac:dyDescent="0.35">
      <c r="A135" s="28" t="s">
        <v>131</v>
      </c>
      <c r="B135" s="28" t="s">
        <v>77</v>
      </c>
      <c r="C135" s="24">
        <v>100</v>
      </c>
      <c r="D135" s="24">
        <v>124.19999999999999</v>
      </c>
      <c r="E135" s="24">
        <v>154</v>
      </c>
      <c r="F135" s="24">
        <v>192.4</v>
      </c>
      <c r="G135" s="24">
        <v>239.20000000000002</v>
      </c>
      <c r="H135" s="24">
        <v>291.89999999999998</v>
      </c>
      <c r="I135" s="24">
        <v>341.6</v>
      </c>
      <c r="J135" s="24">
        <v>391.7</v>
      </c>
      <c r="K135" s="24">
        <v>447.9</v>
      </c>
      <c r="L135" s="24">
        <v>535.6</v>
      </c>
      <c r="M135" s="24">
        <v>658.8</v>
      </c>
      <c r="N135" s="24">
        <v>750.19999999999993</v>
      </c>
      <c r="O135" s="24">
        <v>840.59999999999991</v>
      </c>
      <c r="P135" s="24">
        <v>910.09999999999991</v>
      </c>
      <c r="Q135" s="24">
        <v>967</v>
      </c>
      <c r="R135" s="24">
        <v>1010.4000000000001</v>
      </c>
      <c r="S135" s="24">
        <v>1047.8000000000002</v>
      </c>
      <c r="T135" s="24">
        <v>1082.5</v>
      </c>
      <c r="U135" s="24">
        <v>1115.7</v>
      </c>
      <c r="V135" s="24">
        <v>1154.5</v>
      </c>
      <c r="W135" s="24">
        <v>1190.3000000000002</v>
      </c>
      <c r="X135" s="24">
        <v>1223.3999999999999</v>
      </c>
      <c r="Y135" s="24">
        <v>1253.3000000000002</v>
      </c>
      <c r="Z135" s="24">
        <v>1257.8</v>
      </c>
      <c r="AA135" s="24">
        <v>1261.5</v>
      </c>
      <c r="AB135" s="24">
        <v>1263.9000000000001</v>
      </c>
      <c r="AC135" s="24">
        <v>1266.0999999999999</v>
      </c>
      <c r="AD135" s="24">
        <v>1266.2</v>
      </c>
      <c r="AE135" s="24">
        <v>1264.8</v>
      </c>
    </row>
    <row r="136" spans="1:31" x14ac:dyDescent="0.35">
      <c r="A136" s="28" t="s">
        <v>131</v>
      </c>
      <c r="B136" s="28" t="s">
        <v>78</v>
      </c>
      <c r="C136" s="24">
        <v>100</v>
      </c>
      <c r="D136" s="24">
        <v>124.19999999999999</v>
      </c>
      <c r="E136" s="24">
        <v>154</v>
      </c>
      <c r="F136" s="24">
        <v>192.4</v>
      </c>
      <c r="G136" s="24">
        <v>239.20000000000002</v>
      </c>
      <c r="H136" s="24">
        <v>291.89999999999998</v>
      </c>
      <c r="I136" s="24">
        <v>341.6</v>
      </c>
      <c r="J136" s="24">
        <v>391.7</v>
      </c>
      <c r="K136" s="24">
        <v>447.9</v>
      </c>
      <c r="L136" s="24">
        <v>535.6</v>
      </c>
      <c r="M136" s="24">
        <v>658.8</v>
      </c>
      <c r="N136" s="24">
        <v>750.19999999999993</v>
      </c>
      <c r="O136" s="24">
        <v>840.59999999999991</v>
      </c>
      <c r="P136" s="24">
        <v>910.09999999999991</v>
      </c>
      <c r="Q136" s="24">
        <v>967</v>
      </c>
      <c r="R136" s="24">
        <v>1010.4000000000001</v>
      </c>
      <c r="S136" s="24">
        <v>1047.8000000000002</v>
      </c>
      <c r="T136" s="24">
        <v>1082.5</v>
      </c>
      <c r="U136" s="24">
        <v>1115.7</v>
      </c>
      <c r="V136" s="24">
        <v>1154.5</v>
      </c>
      <c r="W136" s="24">
        <v>1190.3000000000002</v>
      </c>
      <c r="X136" s="24">
        <v>1223.3999999999999</v>
      </c>
      <c r="Y136" s="24">
        <v>1253.3000000000002</v>
      </c>
      <c r="Z136" s="24">
        <v>1257.8</v>
      </c>
      <c r="AA136" s="24">
        <v>1261.5</v>
      </c>
      <c r="AB136" s="24">
        <v>1263.9000000000001</v>
      </c>
      <c r="AC136" s="24">
        <v>1266.0999999999999</v>
      </c>
      <c r="AD136" s="24">
        <v>1266.2</v>
      </c>
      <c r="AE136" s="24">
        <v>1264.8</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3399.660278320307</v>
      </c>
      <c r="D139" s="24">
        <v>4001.024871826171</v>
      </c>
      <c r="E139" s="24">
        <v>4608.783447265625</v>
      </c>
      <c r="F139" s="24">
        <v>5220.3077392578116</v>
      </c>
      <c r="G139" s="24">
        <v>5857.4215087890616</v>
      </c>
      <c r="H139" s="24">
        <v>6468.9187622070313</v>
      </c>
      <c r="I139" s="24">
        <v>7099.9295654296875</v>
      </c>
      <c r="J139" s="24">
        <v>7540.0233154296875</v>
      </c>
      <c r="K139" s="24">
        <v>7738.4832153320313</v>
      </c>
      <c r="L139" s="24">
        <v>7930.7979125976563</v>
      </c>
      <c r="M139" s="24">
        <v>8136.0897827148428</v>
      </c>
      <c r="N139" s="24">
        <v>8370.0506591796875</v>
      </c>
      <c r="O139" s="24">
        <v>8619.2453002929688</v>
      </c>
      <c r="P139" s="24">
        <v>8920.9479370117188</v>
      </c>
      <c r="Q139" s="24">
        <v>9255.9197998046875</v>
      </c>
      <c r="R139" s="24">
        <v>9575.5051269531195</v>
      </c>
      <c r="S139" s="24">
        <v>9946.5806884765607</v>
      </c>
      <c r="T139" s="24">
        <v>10240.586547851561</v>
      </c>
      <c r="U139" s="24">
        <v>10540.431640625</v>
      </c>
      <c r="V139" s="24">
        <v>10810.501586914061</v>
      </c>
      <c r="W139" s="24">
        <v>11169.42749023437</v>
      </c>
      <c r="X139" s="24">
        <v>11511.42041015625</v>
      </c>
      <c r="Y139" s="24">
        <v>11860.89733886718</v>
      </c>
      <c r="Z139" s="24">
        <v>12201.02001953125</v>
      </c>
      <c r="AA139" s="24">
        <v>12536.671997070311</v>
      </c>
      <c r="AB139" s="24">
        <v>12864.6533203125</v>
      </c>
      <c r="AC139" s="24">
        <v>13192.202270507811</v>
      </c>
      <c r="AD139" s="24">
        <v>13545.091430664061</v>
      </c>
      <c r="AE139" s="24">
        <v>13875.260864257811</v>
      </c>
    </row>
    <row r="140" spans="1:31" x14ac:dyDescent="0.35">
      <c r="A140" s="28" t="s">
        <v>132</v>
      </c>
      <c r="B140" s="28" t="s">
        <v>77</v>
      </c>
      <c r="C140" s="24">
        <v>118.4</v>
      </c>
      <c r="D140" s="24">
        <v>150.60000000000002</v>
      </c>
      <c r="E140" s="24">
        <v>185.3</v>
      </c>
      <c r="F140" s="24">
        <v>233.1</v>
      </c>
      <c r="G140" s="24">
        <v>293.5</v>
      </c>
      <c r="H140" s="24">
        <v>368.7</v>
      </c>
      <c r="I140" s="24">
        <v>458.7</v>
      </c>
      <c r="J140" s="24">
        <v>561.5</v>
      </c>
      <c r="K140" s="24">
        <v>673.5</v>
      </c>
      <c r="L140" s="24">
        <v>806.60000000000014</v>
      </c>
      <c r="M140" s="24">
        <v>987.9</v>
      </c>
      <c r="N140" s="24">
        <v>1130</v>
      </c>
      <c r="O140" s="24">
        <v>1253.5999999999999</v>
      </c>
      <c r="P140" s="24">
        <v>1350</v>
      </c>
      <c r="Q140" s="24">
        <v>1430.8</v>
      </c>
      <c r="R140" s="24">
        <v>1487.6</v>
      </c>
      <c r="S140" s="24">
        <v>1533.3000000000002</v>
      </c>
      <c r="T140" s="24">
        <v>1573.8999999999999</v>
      </c>
      <c r="U140" s="24">
        <v>1613.3</v>
      </c>
      <c r="V140" s="24">
        <v>1665.4999999999998</v>
      </c>
      <c r="W140" s="24">
        <v>1711.6</v>
      </c>
      <c r="X140" s="24">
        <v>1753.2999999999997</v>
      </c>
      <c r="Y140" s="24">
        <v>1790.6000000000001</v>
      </c>
      <c r="Z140" s="24">
        <v>1795.4</v>
      </c>
      <c r="AA140" s="24">
        <v>1799.1000000000001</v>
      </c>
      <c r="AB140" s="24">
        <v>1800.8</v>
      </c>
      <c r="AC140" s="24">
        <v>1803</v>
      </c>
      <c r="AD140" s="24">
        <v>1802.1</v>
      </c>
      <c r="AE140" s="24">
        <v>1797.8999999999996</v>
      </c>
    </row>
    <row r="141" spans="1:31" x14ac:dyDescent="0.35">
      <c r="A141" s="28" t="s">
        <v>132</v>
      </c>
      <c r="B141" s="28" t="s">
        <v>78</v>
      </c>
      <c r="C141" s="24">
        <v>118.4</v>
      </c>
      <c r="D141" s="24">
        <v>150.60000000000002</v>
      </c>
      <c r="E141" s="24">
        <v>185.3</v>
      </c>
      <c r="F141" s="24">
        <v>233.1</v>
      </c>
      <c r="G141" s="24">
        <v>293.5</v>
      </c>
      <c r="H141" s="24">
        <v>368.7</v>
      </c>
      <c r="I141" s="24">
        <v>458.7</v>
      </c>
      <c r="J141" s="24">
        <v>561.5</v>
      </c>
      <c r="K141" s="24">
        <v>673.5</v>
      </c>
      <c r="L141" s="24">
        <v>806.60000000000014</v>
      </c>
      <c r="M141" s="24">
        <v>987.9</v>
      </c>
      <c r="N141" s="24">
        <v>1130</v>
      </c>
      <c r="O141" s="24">
        <v>1253.5999999999999</v>
      </c>
      <c r="P141" s="24">
        <v>1350</v>
      </c>
      <c r="Q141" s="24">
        <v>1430.8</v>
      </c>
      <c r="R141" s="24">
        <v>1487.6</v>
      </c>
      <c r="S141" s="24">
        <v>1533.3000000000002</v>
      </c>
      <c r="T141" s="24">
        <v>1573.8999999999999</v>
      </c>
      <c r="U141" s="24">
        <v>1613.3</v>
      </c>
      <c r="V141" s="24">
        <v>1665.4999999999998</v>
      </c>
      <c r="W141" s="24">
        <v>1711.6</v>
      </c>
      <c r="X141" s="24">
        <v>1753.2999999999997</v>
      </c>
      <c r="Y141" s="24">
        <v>1790.6000000000001</v>
      </c>
      <c r="Z141" s="24">
        <v>1795.4</v>
      </c>
      <c r="AA141" s="24">
        <v>1799.1000000000001</v>
      </c>
      <c r="AB141" s="24">
        <v>1800.8</v>
      </c>
      <c r="AC141" s="24">
        <v>1803</v>
      </c>
      <c r="AD141" s="24">
        <v>1802.1</v>
      </c>
      <c r="AE141" s="24">
        <v>1797.8999999999996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1783.25219726562</v>
      </c>
      <c r="D144" s="24">
        <v>1904.915832519531</v>
      </c>
      <c r="E144" s="24">
        <v>2001.411621093742</v>
      </c>
      <c r="F144" s="24">
        <v>2115.5841369628902</v>
      </c>
      <c r="G144" s="24">
        <v>2235.533142089836</v>
      </c>
      <c r="H144" s="24">
        <v>2330.6984558105391</v>
      </c>
      <c r="I144" s="24">
        <v>2429.9710998535152</v>
      </c>
      <c r="J144" s="24">
        <v>2525.535614013671</v>
      </c>
      <c r="K144" s="24">
        <v>2576.91870117187</v>
      </c>
      <c r="L144" s="24">
        <v>2628.908325195312</v>
      </c>
      <c r="M144" s="24">
        <v>2682.0504760742178</v>
      </c>
      <c r="N144" s="24">
        <v>2744.493621826171</v>
      </c>
      <c r="O144" s="24">
        <v>2829.0292053222602</v>
      </c>
      <c r="P144" s="24">
        <v>2925.9724426269531</v>
      </c>
      <c r="Q144" s="24">
        <v>3018.7078247070313</v>
      </c>
      <c r="R144" s="24">
        <v>3107.7264099121089</v>
      </c>
      <c r="S144" s="24">
        <v>3178.0110473632758</v>
      </c>
      <c r="T144" s="24">
        <v>3226.1052856445258</v>
      </c>
      <c r="U144" s="24">
        <v>3277.01879882812</v>
      </c>
      <c r="V144" s="24">
        <v>3337.9873046875</v>
      </c>
      <c r="W144" s="24">
        <v>3420.5073852539063</v>
      </c>
      <c r="X144" s="24">
        <v>3504.33837890625</v>
      </c>
      <c r="Y144" s="24">
        <v>3582.830444335937</v>
      </c>
      <c r="Z144" s="24">
        <v>3664.9785766601563</v>
      </c>
      <c r="AA144" s="24">
        <v>3732.9153442382758</v>
      </c>
      <c r="AB144" s="24">
        <v>3799.7863159179678</v>
      </c>
      <c r="AC144" s="24">
        <v>3862.823364257812</v>
      </c>
      <c r="AD144" s="24">
        <v>3941.0979614257813</v>
      </c>
      <c r="AE144" s="24">
        <v>4004.3894653320313</v>
      </c>
    </row>
    <row r="145" spans="1:31" x14ac:dyDescent="0.35">
      <c r="A145" s="28" t="s">
        <v>133</v>
      </c>
      <c r="B145" s="28" t="s">
        <v>77</v>
      </c>
      <c r="C145" s="24">
        <v>108</v>
      </c>
      <c r="D145" s="24">
        <v>143.60000000000002</v>
      </c>
      <c r="E145" s="24">
        <v>152.5</v>
      </c>
      <c r="F145" s="24">
        <v>162.30000000000001</v>
      </c>
      <c r="G145" s="24">
        <v>184.7</v>
      </c>
      <c r="H145" s="24">
        <v>221.60000000000002</v>
      </c>
      <c r="I145" s="24">
        <v>255.79999999999998</v>
      </c>
      <c r="J145" s="24">
        <v>278.39999999999998</v>
      </c>
      <c r="K145" s="24">
        <v>302.3</v>
      </c>
      <c r="L145" s="24">
        <v>337</v>
      </c>
      <c r="M145" s="24">
        <v>392.09999999999997</v>
      </c>
      <c r="N145" s="24">
        <v>427.50000000000006</v>
      </c>
      <c r="O145" s="24">
        <v>457.7</v>
      </c>
      <c r="P145" s="24">
        <v>477.70000000000005</v>
      </c>
      <c r="Q145" s="24">
        <v>491.8</v>
      </c>
      <c r="R145" s="24">
        <v>500</v>
      </c>
      <c r="S145" s="24">
        <v>506.29999999999995</v>
      </c>
      <c r="T145" s="24">
        <v>511.90000000000003</v>
      </c>
      <c r="U145" s="24">
        <v>517.20000000000005</v>
      </c>
      <c r="V145" s="24">
        <v>527</v>
      </c>
      <c r="W145" s="24">
        <v>534.90000000000009</v>
      </c>
      <c r="X145" s="24">
        <v>541.60000000000014</v>
      </c>
      <c r="Y145" s="24">
        <v>546.99999999999989</v>
      </c>
      <c r="Z145" s="24">
        <v>544.4</v>
      </c>
      <c r="AA145" s="24">
        <v>541.39999999999986</v>
      </c>
      <c r="AB145" s="24">
        <v>538.1</v>
      </c>
      <c r="AC145" s="24">
        <v>534.79999999999995</v>
      </c>
      <c r="AD145" s="24">
        <v>530.4</v>
      </c>
      <c r="AE145" s="24">
        <v>525.4</v>
      </c>
    </row>
    <row r="146" spans="1:31" x14ac:dyDescent="0.35">
      <c r="A146" s="28" t="s">
        <v>133</v>
      </c>
      <c r="B146" s="28" t="s">
        <v>78</v>
      </c>
      <c r="C146" s="24">
        <v>108</v>
      </c>
      <c r="D146" s="24">
        <v>143.60000000000002</v>
      </c>
      <c r="E146" s="24">
        <v>152.5</v>
      </c>
      <c r="F146" s="24">
        <v>162.30000000000001</v>
      </c>
      <c r="G146" s="24">
        <v>184.7</v>
      </c>
      <c r="H146" s="24">
        <v>221.60000000000002</v>
      </c>
      <c r="I146" s="24">
        <v>255.79999999999998</v>
      </c>
      <c r="J146" s="24">
        <v>278.39999999999998</v>
      </c>
      <c r="K146" s="24">
        <v>302.3</v>
      </c>
      <c r="L146" s="24">
        <v>337</v>
      </c>
      <c r="M146" s="24">
        <v>392.09999999999997</v>
      </c>
      <c r="N146" s="24">
        <v>427.50000000000006</v>
      </c>
      <c r="O146" s="24">
        <v>457.7</v>
      </c>
      <c r="P146" s="24">
        <v>477.70000000000005</v>
      </c>
      <c r="Q146" s="24">
        <v>491.8</v>
      </c>
      <c r="R146" s="24">
        <v>500</v>
      </c>
      <c r="S146" s="24">
        <v>506.29999999999995</v>
      </c>
      <c r="T146" s="24">
        <v>511.90000000000003</v>
      </c>
      <c r="U146" s="24">
        <v>517.20000000000005</v>
      </c>
      <c r="V146" s="24">
        <v>527</v>
      </c>
      <c r="W146" s="24">
        <v>534.90000000000009</v>
      </c>
      <c r="X146" s="24">
        <v>541.60000000000014</v>
      </c>
      <c r="Y146" s="24">
        <v>546.99999999999989</v>
      </c>
      <c r="Z146" s="24">
        <v>544.4</v>
      </c>
      <c r="AA146" s="24">
        <v>541.39999999999986</v>
      </c>
      <c r="AB146" s="24">
        <v>538.1</v>
      </c>
      <c r="AC146" s="24">
        <v>534.79999999999995</v>
      </c>
      <c r="AD146" s="24">
        <v>530.4</v>
      </c>
      <c r="AE146" s="24">
        <v>525.4</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204.19714546203551</v>
      </c>
      <c r="D149" s="24">
        <v>233.09677696227939</v>
      </c>
      <c r="E149" s="24">
        <v>254.7381706237789</v>
      </c>
      <c r="F149" s="24">
        <v>280.67674827575593</v>
      </c>
      <c r="G149" s="24">
        <v>321.3366508483885</v>
      </c>
      <c r="H149" s="24">
        <v>342.57176971435524</v>
      </c>
      <c r="I149" s="24">
        <v>360.43885421752844</v>
      </c>
      <c r="J149" s="24">
        <v>375.37065315246491</v>
      </c>
      <c r="K149" s="24">
        <v>388.24706268310524</v>
      </c>
      <c r="L149" s="24">
        <v>403.36797332763643</v>
      </c>
      <c r="M149" s="24">
        <v>417.56658554077069</v>
      </c>
      <c r="N149" s="24">
        <v>437.67878341674793</v>
      </c>
      <c r="O149" s="24">
        <v>456.55220794677723</v>
      </c>
      <c r="P149" s="24">
        <v>480.27448272705038</v>
      </c>
      <c r="Q149" s="24">
        <v>504.66506195068297</v>
      </c>
      <c r="R149" s="24">
        <v>530.23641204833973</v>
      </c>
      <c r="S149" s="24">
        <v>561.87531280517533</v>
      </c>
      <c r="T149" s="24">
        <v>584.34315109252884</v>
      </c>
      <c r="U149" s="24">
        <v>607.45865631103493</v>
      </c>
      <c r="V149" s="24">
        <v>631.3108139038078</v>
      </c>
      <c r="W149" s="24">
        <v>656.63341522216774</v>
      </c>
      <c r="X149" s="24">
        <v>682.03916168212868</v>
      </c>
      <c r="Y149" s="24">
        <v>706.06086730957009</v>
      </c>
      <c r="Z149" s="24">
        <v>731.79200744628827</v>
      </c>
      <c r="AA149" s="24">
        <v>754.89101409912087</v>
      </c>
      <c r="AB149" s="24">
        <v>777.36419677734375</v>
      </c>
      <c r="AC149" s="24">
        <v>797.69670104980446</v>
      </c>
      <c r="AD149" s="24">
        <v>822.2517700195308</v>
      </c>
      <c r="AE149" s="24">
        <v>841.2425537109375</v>
      </c>
    </row>
    <row r="150" spans="1:31" x14ac:dyDescent="0.35">
      <c r="A150" s="28" t="s">
        <v>134</v>
      </c>
      <c r="B150" s="28" t="s">
        <v>77</v>
      </c>
      <c r="C150" s="24">
        <v>14.8</v>
      </c>
      <c r="D150" s="24">
        <v>17.299999999999997</v>
      </c>
      <c r="E150" s="24">
        <v>21.1</v>
      </c>
      <c r="F150" s="24">
        <v>25.9</v>
      </c>
      <c r="G150" s="24">
        <v>31.799999999999997</v>
      </c>
      <c r="H150" s="24">
        <v>39.099999999999994</v>
      </c>
      <c r="I150" s="24">
        <v>48</v>
      </c>
      <c r="J150" s="24">
        <v>55.2</v>
      </c>
      <c r="K150" s="24">
        <v>61.399999999999991</v>
      </c>
      <c r="L150" s="24">
        <v>69.599999999999994</v>
      </c>
      <c r="M150" s="24">
        <v>81.7</v>
      </c>
      <c r="N150" s="24">
        <v>90.600000000000009</v>
      </c>
      <c r="O150" s="24">
        <v>98.2</v>
      </c>
      <c r="P150" s="24">
        <v>103.8</v>
      </c>
      <c r="Q150" s="24">
        <v>108</v>
      </c>
      <c r="R150" s="24">
        <v>110.8</v>
      </c>
      <c r="S150" s="24">
        <v>113</v>
      </c>
      <c r="T150" s="24">
        <v>115.10000000000001</v>
      </c>
      <c r="U150" s="24">
        <v>117.1</v>
      </c>
      <c r="V150" s="24">
        <v>119.8</v>
      </c>
      <c r="W150" s="24">
        <v>122.00000000000001</v>
      </c>
      <c r="X150" s="24">
        <v>123.9</v>
      </c>
      <c r="Y150" s="24">
        <v>125.6</v>
      </c>
      <c r="Z150" s="24">
        <v>125.2</v>
      </c>
      <c r="AA150" s="24">
        <v>124.70000000000002</v>
      </c>
      <c r="AB150" s="24">
        <v>124.10000000000002</v>
      </c>
      <c r="AC150" s="24">
        <v>123.5</v>
      </c>
      <c r="AD150" s="24">
        <v>122.59999999999997</v>
      </c>
      <c r="AE150" s="24">
        <v>121.69999999999999</v>
      </c>
    </row>
    <row r="151" spans="1:31" x14ac:dyDescent="0.35">
      <c r="A151" s="28" t="s">
        <v>134</v>
      </c>
      <c r="B151" s="28" t="s">
        <v>78</v>
      </c>
      <c r="C151" s="24">
        <v>14.8</v>
      </c>
      <c r="D151" s="24">
        <v>17.299999999999997</v>
      </c>
      <c r="E151" s="24">
        <v>21.1</v>
      </c>
      <c r="F151" s="24">
        <v>25.9</v>
      </c>
      <c r="G151" s="24">
        <v>31.799999999999997</v>
      </c>
      <c r="H151" s="24">
        <v>39.099999999999994</v>
      </c>
      <c r="I151" s="24">
        <v>48</v>
      </c>
      <c r="J151" s="24">
        <v>55.2</v>
      </c>
      <c r="K151" s="24">
        <v>61.399999999999991</v>
      </c>
      <c r="L151" s="24">
        <v>69.599999999999994</v>
      </c>
      <c r="M151" s="24">
        <v>81.7</v>
      </c>
      <c r="N151" s="24">
        <v>90.600000000000009</v>
      </c>
      <c r="O151" s="24">
        <v>98.2</v>
      </c>
      <c r="P151" s="24">
        <v>103.8</v>
      </c>
      <c r="Q151" s="24">
        <v>108</v>
      </c>
      <c r="R151" s="24">
        <v>110.8</v>
      </c>
      <c r="S151" s="24">
        <v>113</v>
      </c>
      <c r="T151" s="24">
        <v>115.10000000000001</v>
      </c>
      <c r="U151" s="24">
        <v>117.1</v>
      </c>
      <c r="V151" s="24">
        <v>119.8</v>
      </c>
      <c r="W151" s="24">
        <v>122.00000000000001</v>
      </c>
      <c r="X151" s="24">
        <v>123.9</v>
      </c>
      <c r="Y151" s="24">
        <v>125.6</v>
      </c>
      <c r="Z151" s="24">
        <v>125.2</v>
      </c>
      <c r="AA151" s="24">
        <v>124.70000000000002</v>
      </c>
      <c r="AB151" s="24">
        <v>124.10000000000002</v>
      </c>
      <c r="AC151" s="24">
        <v>123.5</v>
      </c>
      <c r="AD151" s="24">
        <v>122.59999999999997</v>
      </c>
      <c r="AE151" s="24">
        <v>121.69999999999999</v>
      </c>
    </row>
  </sheetData>
  <sheetProtection algorithmName="SHA-512" hashValue="59Pc5TKUNuuexfdI4uG0jltP97Kr+Ah4MhwLKDaIE9uCO7QUtfoCflpVL5ismnE2cJvxlxC+zc0itT1ylpnqNQ==" saltValue="YOS68Tpub79x/GhQKqKXl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CF1-F331-4527-A6A4-081B16A12AB4}">
  <sheetPr codeName="Sheet19">
    <tabColor theme="7" tint="0.39997558519241921"/>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347030.75450000004</v>
      </c>
      <c r="D6" s="24">
        <v>289259.05500000005</v>
      </c>
      <c r="E6" s="24">
        <v>276475.01579999999</v>
      </c>
      <c r="F6" s="24">
        <v>274540.17328755342</v>
      </c>
      <c r="G6" s="24">
        <v>240429.21075058851</v>
      </c>
      <c r="H6" s="24">
        <v>212535.68563610935</v>
      </c>
      <c r="I6" s="24">
        <v>183268.99944268717</v>
      </c>
      <c r="J6" s="24">
        <v>182199.69263065339</v>
      </c>
      <c r="K6" s="24">
        <v>137886.53931385363</v>
      </c>
      <c r="L6" s="24">
        <v>127063.64392913572</v>
      </c>
      <c r="M6" s="24">
        <v>116575.56552883732</v>
      </c>
      <c r="N6" s="24">
        <v>96572.174627645611</v>
      </c>
      <c r="O6" s="24">
        <v>102823.01184863756</v>
      </c>
      <c r="P6" s="24">
        <v>91034.977757870307</v>
      </c>
      <c r="Q6" s="24">
        <v>79633.444099999993</v>
      </c>
      <c r="R6" s="24">
        <v>74161.797900000005</v>
      </c>
      <c r="S6" s="24">
        <v>60891.405400000003</v>
      </c>
      <c r="T6" s="24">
        <v>58832.118099999992</v>
      </c>
      <c r="U6" s="24">
        <v>52534.998700000004</v>
      </c>
      <c r="V6" s="24">
        <v>46929.376399999994</v>
      </c>
      <c r="W6" s="24">
        <v>42731.458299999998</v>
      </c>
      <c r="X6" s="24">
        <v>27600.203099999999</v>
      </c>
      <c r="Y6" s="24">
        <v>21350.834999999999</v>
      </c>
      <c r="Z6" s="24">
        <v>17167.4022</v>
      </c>
      <c r="AA6" s="24">
        <v>13668.275</v>
      </c>
      <c r="AB6" s="24">
        <v>10811.284900000001</v>
      </c>
      <c r="AC6" s="24">
        <v>9803.7769000000008</v>
      </c>
      <c r="AD6" s="24">
        <v>9143.2129000000004</v>
      </c>
      <c r="AE6" s="24">
        <v>7784.9141</v>
      </c>
    </row>
    <row r="7" spans="1:31" x14ac:dyDescent="0.35">
      <c r="A7" s="28" t="s">
        <v>40</v>
      </c>
      <c r="B7" s="28" t="s">
        <v>71</v>
      </c>
      <c r="C7" s="24">
        <v>117914.6015</v>
      </c>
      <c r="D7" s="24">
        <v>106374.819</v>
      </c>
      <c r="E7" s="24">
        <v>103200.299</v>
      </c>
      <c r="F7" s="24">
        <v>72801.879724652084</v>
      </c>
      <c r="G7" s="24">
        <v>73821.017021700347</v>
      </c>
      <c r="H7" s="24">
        <v>67923.368476948963</v>
      </c>
      <c r="I7" s="24">
        <v>61610.339468827049</v>
      </c>
      <c r="J7" s="24">
        <v>58961.638441417759</v>
      </c>
      <c r="K7" s="24">
        <v>55045.941213498991</v>
      </c>
      <c r="L7" s="24">
        <v>55564.629613396624</v>
      </c>
      <c r="M7" s="24">
        <v>52386.083054413008</v>
      </c>
      <c r="N7" s="24">
        <v>48989.09</v>
      </c>
      <c r="O7" s="24">
        <v>48269.480499999998</v>
      </c>
      <c r="P7" s="24">
        <v>44542.234499999999</v>
      </c>
      <c r="Q7" s="24">
        <v>44774.986499999999</v>
      </c>
      <c r="R7" s="24">
        <v>40470.283499999998</v>
      </c>
      <c r="S7" s="24">
        <v>36522.985500000003</v>
      </c>
      <c r="T7" s="24">
        <v>35857.128499999999</v>
      </c>
      <c r="U7" s="24">
        <v>29155.5455</v>
      </c>
      <c r="V7" s="24">
        <v>27936.084199999998</v>
      </c>
      <c r="W7" s="24">
        <v>30323.373</v>
      </c>
      <c r="X7" s="24">
        <v>29319.531500000001</v>
      </c>
      <c r="Y7" s="24">
        <v>25870.6397</v>
      </c>
      <c r="Z7" s="24">
        <v>23926.353600000002</v>
      </c>
      <c r="AA7" s="24">
        <v>23291.442800000001</v>
      </c>
      <c r="AB7" s="24">
        <v>22780.888800000001</v>
      </c>
      <c r="AC7" s="24">
        <v>14219.435100000001</v>
      </c>
      <c r="AD7" s="24">
        <v>0</v>
      </c>
      <c r="AE7" s="24">
        <v>0</v>
      </c>
    </row>
    <row r="8" spans="1:31" x14ac:dyDescent="0.35">
      <c r="A8" s="28" t="s">
        <v>40</v>
      </c>
      <c r="B8" s="28" t="s">
        <v>20</v>
      </c>
      <c r="C8" s="24">
        <v>15628.686825677014</v>
      </c>
      <c r="D8" s="24">
        <v>14892.833580583756</v>
      </c>
      <c r="E8" s="24">
        <v>12038.683968438148</v>
      </c>
      <c r="F8" s="24">
        <v>11807.427754852748</v>
      </c>
      <c r="G8" s="24">
        <v>11029.274634241126</v>
      </c>
      <c r="H8" s="24">
        <v>10249.616252553662</v>
      </c>
      <c r="I8" s="24">
        <v>9825.2418840309874</v>
      </c>
      <c r="J8" s="24">
        <v>11259.919643268699</v>
      </c>
      <c r="K8" s="24">
        <v>8654.3681415464052</v>
      </c>
      <c r="L8" s="24">
        <v>8634.4873907093115</v>
      </c>
      <c r="M8" s="24">
        <v>9328.46947194739</v>
      </c>
      <c r="N8" s="24">
        <v>16428.773767926748</v>
      </c>
      <c r="O8" s="24">
        <v>18387.358591250115</v>
      </c>
      <c r="P8" s="24">
        <v>19612.637327565913</v>
      </c>
      <c r="Q8" s="24">
        <v>12166.682055954569</v>
      </c>
      <c r="R8" s="24">
        <v>10516.025402140636</v>
      </c>
      <c r="S8" s="24">
        <v>15055.629747620773</v>
      </c>
      <c r="T8" s="24">
        <v>15151.366755349609</v>
      </c>
      <c r="U8" s="24">
        <v>11822.31966164376</v>
      </c>
      <c r="V8" s="24">
        <v>11489.650510247378</v>
      </c>
      <c r="W8" s="24">
        <v>10996.420958825982</v>
      </c>
      <c r="X8" s="24">
        <v>12401.210970462127</v>
      </c>
      <c r="Y8" s="24">
        <v>7466.0224701733287</v>
      </c>
      <c r="Z8" s="24">
        <v>6811.0229552499422</v>
      </c>
      <c r="AA8" s="24">
        <v>3048.8368036763218</v>
      </c>
      <c r="AB8" s="24">
        <v>2065.0300559483849</v>
      </c>
      <c r="AC8" s="24">
        <v>1977.3692541174892</v>
      </c>
      <c r="AD8" s="24">
        <v>1879.5530796150765</v>
      </c>
      <c r="AE8" s="24">
        <v>1790.6475738773404</v>
      </c>
    </row>
    <row r="9" spans="1:31" x14ac:dyDescent="0.35">
      <c r="A9" s="28" t="s">
        <v>40</v>
      </c>
      <c r="B9" s="28" t="s">
        <v>32</v>
      </c>
      <c r="C9" s="24">
        <v>1710.7172430000001</v>
      </c>
      <c r="D9" s="24">
        <v>1662.980638</v>
      </c>
      <c r="E9" s="24">
        <v>1781.0144009999999</v>
      </c>
      <c r="F9" s="24">
        <v>641.31038000000001</v>
      </c>
      <c r="G9" s="24">
        <v>580.47118399999988</v>
      </c>
      <c r="H9" s="24">
        <v>574.05858299999989</v>
      </c>
      <c r="I9" s="24">
        <v>531.355186</v>
      </c>
      <c r="J9" s="24">
        <v>534.028325</v>
      </c>
      <c r="K9" s="24">
        <v>470.44953100000004</v>
      </c>
      <c r="L9" s="24">
        <v>456.511146</v>
      </c>
      <c r="M9" s="24">
        <v>427.77747840000001</v>
      </c>
      <c r="N9" s="24">
        <v>475.4065149999999</v>
      </c>
      <c r="O9" s="24">
        <v>411.42475300000001</v>
      </c>
      <c r="P9" s="24">
        <v>523.33614</v>
      </c>
      <c r="Q9" s="24">
        <v>295.80627600000003</v>
      </c>
      <c r="R9" s="24">
        <v>266.38852299999996</v>
      </c>
      <c r="S9" s="24">
        <v>529.31154000000004</v>
      </c>
      <c r="T9" s="24">
        <v>519.43883299999993</v>
      </c>
      <c r="U9" s="24">
        <v>478.63044000000002</v>
      </c>
      <c r="V9" s="24">
        <v>483.26840000000004</v>
      </c>
      <c r="W9" s="24">
        <v>464.45229999999998</v>
      </c>
      <c r="X9" s="24">
        <v>503.11296999999996</v>
      </c>
      <c r="Y9" s="24">
        <v>431.46388000000002</v>
      </c>
      <c r="Z9" s="24">
        <v>378.96103000000005</v>
      </c>
      <c r="AA9" s="24">
        <v>439.49871999999999</v>
      </c>
      <c r="AB9" s="24">
        <v>0</v>
      </c>
      <c r="AC9" s="24">
        <v>0</v>
      </c>
      <c r="AD9" s="24">
        <v>0</v>
      </c>
      <c r="AE9" s="24">
        <v>0</v>
      </c>
    </row>
    <row r="10" spans="1:31" x14ac:dyDescent="0.35">
      <c r="A10" s="28" t="s">
        <v>40</v>
      </c>
      <c r="B10" s="28" t="s">
        <v>66</v>
      </c>
      <c r="C10" s="24">
        <v>549.72914731402545</v>
      </c>
      <c r="D10" s="24">
        <v>243.12722212634287</v>
      </c>
      <c r="E10" s="24">
        <v>1128.6001040623573</v>
      </c>
      <c r="F10" s="24">
        <v>831.74755371666379</v>
      </c>
      <c r="G10" s="24">
        <v>301.19899778881592</v>
      </c>
      <c r="H10" s="24">
        <v>696.17168527467913</v>
      </c>
      <c r="I10" s="24">
        <v>370.20282797744062</v>
      </c>
      <c r="J10" s="24">
        <v>948.27315902626947</v>
      </c>
      <c r="K10" s="24">
        <v>109.74310475683549</v>
      </c>
      <c r="L10" s="24">
        <v>235.20725582154066</v>
      </c>
      <c r="M10" s="24">
        <v>200.13135964324786</v>
      </c>
      <c r="N10" s="24">
        <v>2376.6842516909796</v>
      </c>
      <c r="O10" s="24">
        <v>1592.444333139639</v>
      </c>
      <c r="P10" s="24">
        <v>2019.3578253838468</v>
      </c>
      <c r="Q10" s="24">
        <v>1442.2871699527204</v>
      </c>
      <c r="R10" s="24">
        <v>1470.3528289718199</v>
      </c>
      <c r="S10" s="24">
        <v>5425.2886289027592</v>
      </c>
      <c r="T10" s="24">
        <v>4024.1119851203648</v>
      </c>
      <c r="U10" s="24">
        <v>8470.353145058918</v>
      </c>
      <c r="V10" s="24">
        <v>9240.8712485007763</v>
      </c>
      <c r="W10" s="24">
        <v>6085.6164471258589</v>
      </c>
      <c r="X10" s="24">
        <v>7606.4600368370084</v>
      </c>
      <c r="Y10" s="24">
        <v>14053.686141399898</v>
      </c>
      <c r="Z10" s="24">
        <v>5856.1688966585489</v>
      </c>
      <c r="AA10" s="24">
        <v>5527.9417765635962</v>
      </c>
      <c r="AB10" s="24">
        <v>6677.7767824071325</v>
      </c>
      <c r="AC10" s="24">
        <v>6977.8674956163741</v>
      </c>
      <c r="AD10" s="24">
        <v>11068.53220787688</v>
      </c>
      <c r="AE10" s="24">
        <v>10381.46258059383</v>
      </c>
    </row>
    <row r="11" spans="1:31" x14ac:dyDescent="0.35">
      <c r="A11" s="28" t="s">
        <v>40</v>
      </c>
      <c r="B11" s="28" t="s">
        <v>65</v>
      </c>
      <c r="C11" s="24">
        <v>91029.293750000012</v>
      </c>
      <c r="D11" s="24">
        <v>87582.039929999999</v>
      </c>
      <c r="E11" s="24">
        <v>81004.977899999998</v>
      </c>
      <c r="F11" s="24">
        <v>95143.129779999988</v>
      </c>
      <c r="G11" s="24">
        <v>91800.855609999999</v>
      </c>
      <c r="H11" s="24">
        <v>77963.79124999998</v>
      </c>
      <c r="I11" s="24">
        <v>83881.619919999997</v>
      </c>
      <c r="J11" s="24">
        <v>92190.273780000018</v>
      </c>
      <c r="K11" s="24">
        <v>76840.990549999988</v>
      </c>
      <c r="L11" s="24">
        <v>64391.449559999994</v>
      </c>
      <c r="M11" s="24">
        <v>62672.202920000011</v>
      </c>
      <c r="N11" s="24">
        <v>63692.77294000001</v>
      </c>
      <c r="O11" s="24">
        <v>65996.513399999996</v>
      </c>
      <c r="P11" s="24">
        <v>63751.868919999994</v>
      </c>
      <c r="Q11" s="24">
        <v>57202.736680000002</v>
      </c>
      <c r="R11" s="24">
        <v>52117.782919999998</v>
      </c>
      <c r="S11" s="24">
        <v>57827.337599999999</v>
      </c>
      <c r="T11" s="24">
        <v>49029.060790000003</v>
      </c>
      <c r="U11" s="24">
        <v>41924.004710000001</v>
      </c>
      <c r="V11" s="24">
        <v>40699.982440000007</v>
      </c>
      <c r="W11" s="24">
        <v>34768.584459999998</v>
      </c>
      <c r="X11" s="24">
        <v>38474.668160000001</v>
      </c>
      <c r="Y11" s="24">
        <v>38552.466070000002</v>
      </c>
      <c r="Z11" s="24">
        <v>34188.620349999997</v>
      </c>
      <c r="AA11" s="24">
        <v>34061.844779999999</v>
      </c>
      <c r="AB11" s="24">
        <v>36979.076816000008</v>
      </c>
      <c r="AC11" s="24">
        <v>31117.054929999998</v>
      </c>
      <c r="AD11" s="24">
        <v>28117.556880000004</v>
      </c>
      <c r="AE11" s="24">
        <v>25779.532235999999</v>
      </c>
    </row>
    <row r="12" spans="1:31" x14ac:dyDescent="0.35">
      <c r="A12" s="28" t="s">
        <v>40</v>
      </c>
      <c r="B12" s="28" t="s">
        <v>69</v>
      </c>
      <c r="C12" s="24">
        <v>67501.345708995534</v>
      </c>
      <c r="D12" s="24">
        <v>80292.767651790782</v>
      </c>
      <c r="E12" s="24">
        <v>68798.114196274197</v>
      </c>
      <c r="F12" s="24">
        <v>67291.361371681574</v>
      </c>
      <c r="G12" s="24">
        <v>66767.647515890509</v>
      </c>
      <c r="H12" s="24">
        <v>66635.21934983648</v>
      </c>
      <c r="I12" s="24">
        <v>64274.00599480958</v>
      </c>
      <c r="J12" s="24">
        <v>55171.519660324462</v>
      </c>
      <c r="K12" s="24">
        <v>50296.244017033234</v>
      </c>
      <c r="L12" s="24">
        <v>47779.233880050226</v>
      </c>
      <c r="M12" s="24">
        <v>49788.718738545344</v>
      </c>
      <c r="N12" s="24">
        <v>42356.417606604839</v>
      </c>
      <c r="O12" s="24">
        <v>40524.321037050875</v>
      </c>
      <c r="P12" s="24">
        <v>39451.890292256918</v>
      </c>
      <c r="Q12" s="24">
        <v>38222.73654889538</v>
      </c>
      <c r="R12" s="24">
        <v>36191.304001219694</v>
      </c>
      <c r="S12" s="24">
        <v>29694.028859152189</v>
      </c>
      <c r="T12" s="24">
        <v>26067.507857336626</v>
      </c>
      <c r="U12" s="24">
        <v>22854.62959652338</v>
      </c>
      <c r="V12" s="24">
        <v>21435.596813352993</v>
      </c>
      <c r="W12" s="24">
        <v>18802.776209738829</v>
      </c>
      <c r="X12" s="24">
        <v>17351.942781973081</v>
      </c>
      <c r="Y12" s="24">
        <v>13889.794011025095</v>
      </c>
      <c r="Z12" s="24">
        <v>12203.839931506665</v>
      </c>
      <c r="AA12" s="24">
        <v>8416.1542040694403</v>
      </c>
      <c r="AB12" s="24">
        <v>6542.4766459513339</v>
      </c>
      <c r="AC12" s="24">
        <v>5868.2290449789707</v>
      </c>
      <c r="AD12" s="24">
        <v>5013.2639977528852</v>
      </c>
      <c r="AE12" s="24">
        <v>2979.8048072145521</v>
      </c>
    </row>
    <row r="13" spans="1:31" x14ac:dyDescent="0.35">
      <c r="A13" s="28" t="s">
        <v>40</v>
      </c>
      <c r="B13" s="28" t="s">
        <v>68</v>
      </c>
      <c r="C13" s="24">
        <v>13.512076881546475</v>
      </c>
      <c r="D13" s="24">
        <v>15.821192415877555</v>
      </c>
      <c r="E13" s="24">
        <v>15.344872616593394</v>
      </c>
      <c r="F13" s="24">
        <v>14.047148141827099</v>
      </c>
      <c r="G13" s="24">
        <v>15.756098093503851</v>
      </c>
      <c r="H13" s="24">
        <v>32.542968221586243</v>
      </c>
      <c r="I13" s="24">
        <v>47.001476411194922</v>
      </c>
      <c r="J13" s="24">
        <v>53.96775728483432</v>
      </c>
      <c r="K13" s="24">
        <v>92.457051061664401</v>
      </c>
      <c r="L13" s="24">
        <v>93.252270303792244</v>
      </c>
      <c r="M13" s="24">
        <v>91.384597509226708</v>
      </c>
      <c r="N13" s="24">
        <v>86.215413609549344</v>
      </c>
      <c r="O13" s="24">
        <v>80.099347023236589</v>
      </c>
      <c r="P13" s="24">
        <v>73.941283248691548</v>
      </c>
      <c r="Q13" s="24">
        <v>75.787259569816811</v>
      </c>
      <c r="R13" s="24">
        <v>72.014857675236897</v>
      </c>
      <c r="S13" s="24">
        <v>82.538566677426815</v>
      </c>
      <c r="T13" s="24">
        <v>83.577394939936241</v>
      </c>
      <c r="U13" s="24">
        <v>94.526627453955058</v>
      </c>
      <c r="V13" s="24">
        <v>105.35280123673867</v>
      </c>
      <c r="W13" s="24">
        <v>107.10928944265132</v>
      </c>
      <c r="X13" s="24">
        <v>139.24896548503065</v>
      </c>
      <c r="Y13" s="24">
        <v>130.04194842816625</v>
      </c>
      <c r="Z13" s="24">
        <v>128.85554998441526</v>
      </c>
      <c r="AA13" s="24">
        <v>122.33177382728546</v>
      </c>
      <c r="AB13" s="24">
        <v>124.9306791494691</v>
      </c>
      <c r="AC13" s="24">
        <v>123.47913736882963</v>
      </c>
      <c r="AD13" s="24">
        <v>131.0973382839646</v>
      </c>
      <c r="AE13" s="24">
        <v>131.67576023828403</v>
      </c>
    </row>
    <row r="14" spans="1:31" x14ac:dyDescent="0.35">
      <c r="A14" s="28" t="s">
        <v>40</v>
      </c>
      <c r="B14" s="28" t="s">
        <v>36</v>
      </c>
      <c r="C14" s="24">
        <v>0.19723276685530422</v>
      </c>
      <c r="D14" s="24">
        <v>0.25870406880128627</v>
      </c>
      <c r="E14" s="24">
        <v>0.25997209757536383</v>
      </c>
      <c r="F14" s="24">
        <v>0.27952170492888673</v>
      </c>
      <c r="G14" s="24">
        <v>0.26475324074001283</v>
      </c>
      <c r="H14" s="24">
        <v>0.25101071649300377</v>
      </c>
      <c r="I14" s="24">
        <v>0.2182437213115197</v>
      </c>
      <c r="J14" s="24">
        <v>0.19923380777325186</v>
      </c>
      <c r="K14" s="24">
        <v>0.88330508732374247</v>
      </c>
      <c r="L14" s="24">
        <v>0.85530419249797041</v>
      </c>
      <c r="M14" s="24">
        <v>0.79288515526678294</v>
      </c>
      <c r="N14" s="24">
        <v>0.83483332997232196</v>
      </c>
      <c r="O14" s="24">
        <v>0.75858136175997393</v>
      </c>
      <c r="P14" s="24">
        <v>0.69165369646970187</v>
      </c>
      <c r="Q14" s="24">
        <v>0.69481388887394191</v>
      </c>
      <c r="R14" s="24">
        <v>0.66632503319924874</v>
      </c>
      <c r="S14" s="24">
        <v>2.7406222615778395</v>
      </c>
      <c r="T14" s="24">
        <v>2.6287907415346945</v>
      </c>
      <c r="U14" s="24">
        <v>2.7849034811869759</v>
      </c>
      <c r="V14" s="24">
        <v>2.6485210166379982</v>
      </c>
      <c r="W14" s="24">
        <v>4.577738746004095</v>
      </c>
      <c r="X14" s="24">
        <v>4.3377227954218744</v>
      </c>
      <c r="Y14" s="24">
        <v>4.1148788884443652</v>
      </c>
      <c r="Z14" s="24">
        <v>4.0196591604766452</v>
      </c>
      <c r="AA14" s="24">
        <v>3.8280598628604539</v>
      </c>
      <c r="AB14" s="24">
        <v>4.2527772817636089</v>
      </c>
      <c r="AC14" s="24">
        <v>4.095960780157994</v>
      </c>
      <c r="AD14" s="24">
        <v>3.9211001284671347</v>
      </c>
      <c r="AE14" s="24">
        <v>3.3680174497144817</v>
      </c>
    </row>
    <row r="15" spans="1:31" x14ac:dyDescent="0.35">
      <c r="A15" s="28" t="s">
        <v>40</v>
      </c>
      <c r="B15" s="28" t="s">
        <v>73</v>
      </c>
      <c r="C15" s="24">
        <v>438.57097999999996</v>
      </c>
      <c r="D15" s="24">
        <v>1197.7300439999999</v>
      </c>
      <c r="E15" s="24">
        <v>1638.670460057979</v>
      </c>
      <c r="F15" s="24">
        <v>4032.8982316622642</v>
      </c>
      <c r="G15" s="24">
        <v>3963.1097393607124</v>
      </c>
      <c r="H15" s="24">
        <v>3587.1227370613456</v>
      </c>
      <c r="I15" s="24">
        <v>3337.6423610622892</v>
      </c>
      <c r="J15" s="24">
        <v>4103.5568801638246</v>
      </c>
      <c r="K15" s="24">
        <v>2922.8853076548362</v>
      </c>
      <c r="L15" s="24">
        <v>3172.234370057005</v>
      </c>
      <c r="M15" s="24">
        <v>3015.2394050605189</v>
      </c>
      <c r="N15" s="24">
        <v>4016.4061271234941</v>
      </c>
      <c r="O15" s="24">
        <v>3597.4104019475317</v>
      </c>
      <c r="P15" s="24">
        <v>3052.8022989685178</v>
      </c>
      <c r="Q15" s="24">
        <v>3312.450664502247</v>
      </c>
      <c r="R15" s="24">
        <v>3030.4396508173713</v>
      </c>
      <c r="S15" s="24">
        <v>2042.8377934869154</v>
      </c>
      <c r="T15" s="24">
        <v>1927.3356804777866</v>
      </c>
      <c r="U15" s="24">
        <v>2062.8913152616587</v>
      </c>
      <c r="V15" s="24">
        <v>2056.2783868020833</v>
      </c>
      <c r="W15" s="24">
        <v>2155.9026945043979</v>
      </c>
      <c r="X15" s="24">
        <v>2028.1378674371608</v>
      </c>
      <c r="Y15" s="24">
        <v>1520.4462061215468</v>
      </c>
      <c r="Z15" s="24">
        <v>1697.1046415522421</v>
      </c>
      <c r="AA15" s="24">
        <v>1604.2196040417243</v>
      </c>
      <c r="AB15" s="24">
        <v>1211.1928745523585</v>
      </c>
      <c r="AC15" s="24">
        <v>1108.0021271134024</v>
      </c>
      <c r="AD15" s="24">
        <v>1043.3352627752492</v>
      </c>
      <c r="AE15" s="24">
        <v>469.70407158598499</v>
      </c>
    </row>
    <row r="16" spans="1:31" x14ac:dyDescent="0.35">
      <c r="A16" s="28" t="s">
        <v>40</v>
      </c>
      <c r="B16" s="28" t="s">
        <v>56</v>
      </c>
      <c r="C16" s="24">
        <v>0.40074230593999999</v>
      </c>
      <c r="D16" s="24">
        <v>0.69732757976999993</v>
      </c>
      <c r="E16" s="24">
        <v>0.91833125066999988</v>
      </c>
      <c r="F16" s="24">
        <v>1.4979723830000002</v>
      </c>
      <c r="G16" s="24">
        <v>2.2069736379999991</v>
      </c>
      <c r="H16" s="24">
        <v>2.8989550009999996</v>
      </c>
      <c r="I16" s="24">
        <v>3.4807837109999991</v>
      </c>
      <c r="J16" s="24">
        <v>4.1832116079999997</v>
      </c>
      <c r="K16" s="24">
        <v>4.7431641469999999</v>
      </c>
      <c r="L16" s="24">
        <v>5.5638419499999996</v>
      </c>
      <c r="M16" s="24">
        <v>6.472791416999998</v>
      </c>
      <c r="N16" s="24">
        <v>7.6948782799999895</v>
      </c>
      <c r="O16" s="24">
        <v>8.2563585770000003</v>
      </c>
      <c r="P16" s="24">
        <v>8.3005875060000012</v>
      </c>
      <c r="Q16" s="24">
        <v>8.8670911970000024</v>
      </c>
      <c r="R16" s="24">
        <v>9.1253930600000004</v>
      </c>
      <c r="S16" s="24">
        <v>8.3124788800000005</v>
      </c>
      <c r="T16" s="24">
        <v>8.3519936779999995</v>
      </c>
      <c r="U16" s="24">
        <v>8.5967292709999992</v>
      </c>
      <c r="V16" s="24">
        <v>8.6529604970000005</v>
      </c>
      <c r="W16" s="24">
        <v>8.8502177979999903</v>
      </c>
      <c r="X16" s="24">
        <v>8.9164148309999991</v>
      </c>
      <c r="Y16" s="24">
        <v>8.6938177860000003</v>
      </c>
      <c r="Z16" s="24">
        <v>9.1054889300000017</v>
      </c>
      <c r="AA16" s="24">
        <v>8.8666035660000002</v>
      </c>
      <c r="AB16" s="24">
        <v>8.0527465529999986</v>
      </c>
      <c r="AC16" s="24">
        <v>7.9199781599999985</v>
      </c>
      <c r="AD16" s="24">
        <v>7.8658764540000004</v>
      </c>
      <c r="AE16" s="24">
        <v>6.5712886419999998</v>
      </c>
    </row>
    <row r="17" spans="1:31" x14ac:dyDescent="0.35">
      <c r="A17" s="31" t="s">
        <v>138</v>
      </c>
      <c r="B17" s="31"/>
      <c r="C17" s="32">
        <v>641378.64075186814</v>
      </c>
      <c r="D17" s="32">
        <v>580323.44421491679</v>
      </c>
      <c r="E17" s="32">
        <v>544442.0502423913</v>
      </c>
      <c r="F17" s="32">
        <v>523071.07700059825</v>
      </c>
      <c r="G17" s="32">
        <v>484745.43181230285</v>
      </c>
      <c r="H17" s="32">
        <v>436610.45420194464</v>
      </c>
      <c r="I17" s="32">
        <v>403808.76620074338</v>
      </c>
      <c r="J17" s="32">
        <v>401319.31339697534</v>
      </c>
      <c r="K17" s="32">
        <v>329396.73292275076</v>
      </c>
      <c r="L17" s="32">
        <v>304218.4150454172</v>
      </c>
      <c r="M17" s="32">
        <v>291470.33314929553</v>
      </c>
      <c r="N17" s="32">
        <v>270977.53512247774</v>
      </c>
      <c r="O17" s="32">
        <v>278084.65381010139</v>
      </c>
      <c r="P17" s="32">
        <v>261010.24404632568</v>
      </c>
      <c r="Q17" s="32">
        <v>233814.46659037247</v>
      </c>
      <c r="R17" s="32">
        <v>215265.94993300736</v>
      </c>
      <c r="S17" s="32">
        <v>206028.52584235315</v>
      </c>
      <c r="T17" s="32">
        <v>189564.31021574652</v>
      </c>
      <c r="U17" s="32">
        <v>167335.00838068002</v>
      </c>
      <c r="V17" s="32">
        <v>158320.18281333786</v>
      </c>
      <c r="W17" s="32">
        <v>144279.79096513332</v>
      </c>
      <c r="X17" s="32">
        <v>133396.37848475724</v>
      </c>
      <c r="Y17" s="32">
        <v>121744.94922102647</v>
      </c>
      <c r="Z17" s="32">
        <v>100661.22451339957</v>
      </c>
      <c r="AA17" s="32">
        <v>88576.325858136639</v>
      </c>
      <c r="AB17" s="32">
        <v>85981.46467945633</v>
      </c>
      <c r="AC17" s="32">
        <v>70087.211862081662</v>
      </c>
      <c r="AD17" s="32">
        <v>55353.216403528808</v>
      </c>
      <c r="AE17" s="32">
        <v>48848.037057924012</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180558.57550000001</v>
      </c>
      <c r="D20" s="24">
        <v>143673.11850000001</v>
      </c>
      <c r="E20" s="24">
        <v>128083.28049999999</v>
      </c>
      <c r="F20" s="24">
        <v>139872.51759999999</v>
      </c>
      <c r="G20" s="24">
        <v>109556.35058962942</v>
      </c>
      <c r="H20" s="24">
        <v>93848.944240834506</v>
      </c>
      <c r="I20" s="24">
        <v>78504.559980502498</v>
      </c>
      <c r="J20" s="24">
        <v>83500.270026716622</v>
      </c>
      <c r="K20" s="24">
        <v>47505.435877211487</v>
      </c>
      <c r="L20" s="24">
        <v>44252.964722872122</v>
      </c>
      <c r="M20" s="24">
        <v>39272.247531835834</v>
      </c>
      <c r="N20" s="24">
        <v>21071.08202332475</v>
      </c>
      <c r="O20" s="24">
        <v>25374.613536946101</v>
      </c>
      <c r="P20" s="24">
        <v>21378.371398021198</v>
      </c>
      <c r="Q20" s="24">
        <v>12712.880999999999</v>
      </c>
      <c r="R20" s="24">
        <v>15121.325000000001</v>
      </c>
      <c r="S20" s="24">
        <v>15627.139499999999</v>
      </c>
      <c r="T20" s="24">
        <v>14903.226500000001</v>
      </c>
      <c r="U20" s="24">
        <v>13434.697</v>
      </c>
      <c r="V20" s="24">
        <v>10289.992</v>
      </c>
      <c r="W20" s="24">
        <v>8956.1163000000015</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230.36827922123527</v>
      </c>
      <c r="D22" s="24">
        <v>219.65666908892641</v>
      </c>
      <c r="E22" s="24">
        <v>643.52064533146233</v>
      </c>
      <c r="F22" s="24">
        <v>396.67052022176199</v>
      </c>
      <c r="G22" s="24">
        <v>364.85026028189037</v>
      </c>
      <c r="H22" s="24">
        <v>349.16838971180113</v>
      </c>
      <c r="I22" s="24">
        <v>332.51193159672334</v>
      </c>
      <c r="J22" s="24">
        <v>322.91047954084854</v>
      </c>
      <c r="K22" s="24">
        <v>300.36294899595572</v>
      </c>
      <c r="L22" s="24">
        <v>288.2561087794503</v>
      </c>
      <c r="M22" s="24">
        <v>273.53770909477203</v>
      </c>
      <c r="N22" s="24">
        <v>2623.5060358651149</v>
      </c>
      <c r="O22" s="24">
        <v>2572.2918601632109</v>
      </c>
      <c r="P22" s="24">
        <v>4218.0949980883852</v>
      </c>
      <c r="Q22" s="24">
        <v>1582.790628206428</v>
      </c>
      <c r="R22" s="24">
        <v>1356.6073054729429</v>
      </c>
      <c r="S22" s="24">
        <v>3640.7732116744628</v>
      </c>
      <c r="T22" s="24">
        <v>4489.2325200888345</v>
      </c>
      <c r="U22" s="24">
        <v>3752.5427182946146</v>
      </c>
      <c r="V22" s="24">
        <v>3395.414069297472</v>
      </c>
      <c r="W22" s="24">
        <v>2937.3419152142119</v>
      </c>
      <c r="X22" s="24">
        <v>3933.3429249781793</v>
      </c>
      <c r="Y22" s="24">
        <v>75.939986415598</v>
      </c>
      <c r="Z22" s="24">
        <v>1.4515392E-5</v>
      </c>
      <c r="AA22" s="24">
        <v>1.41964555E-5</v>
      </c>
      <c r="AB22" s="24">
        <v>1.5163291000000001E-5</v>
      </c>
      <c r="AC22" s="24">
        <v>1.4666003999999999E-5</v>
      </c>
      <c r="AD22" s="24">
        <v>2.3478032999999998E-5</v>
      </c>
      <c r="AE22" s="24">
        <v>2.1718169E-5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1.1091284999999999E-5</v>
      </c>
      <c r="D24" s="24">
        <v>1.09607979E-5</v>
      </c>
      <c r="E24" s="24">
        <v>124.12258556430416</v>
      </c>
      <c r="F24" s="24">
        <v>416.05366653737156</v>
      </c>
      <c r="G24" s="24">
        <v>90.299343913886602</v>
      </c>
      <c r="H24" s="24">
        <v>158.84386171515649</v>
      </c>
      <c r="I24" s="24">
        <v>53.058394600677808</v>
      </c>
      <c r="J24" s="24">
        <v>86.216544737320817</v>
      </c>
      <c r="K24" s="24">
        <v>1.124374259999999E-5</v>
      </c>
      <c r="L24" s="24">
        <v>0.64621225854469988</v>
      </c>
      <c r="M24" s="24">
        <v>1.152943099999999E-5</v>
      </c>
      <c r="N24" s="24">
        <v>299.80898982647301</v>
      </c>
      <c r="O24" s="24">
        <v>212.05950915942751</v>
      </c>
      <c r="P24" s="24">
        <v>187.54815201219648</v>
      </c>
      <c r="Q24" s="24">
        <v>335.81881333836856</v>
      </c>
      <c r="R24" s="24">
        <v>179.6605633178755</v>
      </c>
      <c r="S24" s="24">
        <v>629.30694590860071</v>
      </c>
      <c r="T24" s="24">
        <v>350.1399265852113</v>
      </c>
      <c r="U24" s="24">
        <v>2493.3541118091621</v>
      </c>
      <c r="V24" s="24">
        <v>3502.3884143800392</v>
      </c>
      <c r="W24" s="24">
        <v>1609.8623083738703</v>
      </c>
      <c r="X24" s="24">
        <v>2048.8008114894669</v>
      </c>
      <c r="Y24" s="24">
        <v>5659.5461185659469</v>
      </c>
      <c r="Z24" s="24">
        <v>1141.6081067704581</v>
      </c>
      <c r="AA24" s="24">
        <v>1308.9297363006008</v>
      </c>
      <c r="AB24" s="24">
        <v>1768.4803584597603</v>
      </c>
      <c r="AC24" s="24">
        <v>2971.0318104433381</v>
      </c>
      <c r="AD24" s="24">
        <v>5197.8470249635784</v>
      </c>
      <c r="AE24" s="24">
        <v>5544.2412230365953</v>
      </c>
    </row>
    <row r="25" spans="1:31" x14ac:dyDescent="0.35">
      <c r="A25" s="28" t="s">
        <v>130</v>
      </c>
      <c r="B25" s="28" t="s">
        <v>65</v>
      </c>
      <c r="C25" s="24">
        <v>14028.521759999998</v>
      </c>
      <c r="D25" s="24">
        <v>14169.3248</v>
      </c>
      <c r="E25" s="24">
        <v>12479.682640000001</v>
      </c>
      <c r="F25" s="24">
        <v>17100.50964</v>
      </c>
      <c r="G25" s="24">
        <v>16882.194749999999</v>
      </c>
      <c r="H25" s="24">
        <v>14744.792079999999</v>
      </c>
      <c r="I25" s="24">
        <v>13533.060680000001</v>
      </c>
      <c r="J25" s="24">
        <v>18360.274100000002</v>
      </c>
      <c r="K25" s="24">
        <v>13118.540499999999</v>
      </c>
      <c r="L25" s="24">
        <v>10926.344230000001</v>
      </c>
      <c r="M25" s="24">
        <v>11019.243550000001</v>
      </c>
      <c r="N25" s="24">
        <v>11012.932480000001</v>
      </c>
      <c r="O25" s="24">
        <v>12375.802599999999</v>
      </c>
      <c r="P25" s="24">
        <v>12265.254359999999</v>
      </c>
      <c r="Q25" s="24">
        <v>11799.02599</v>
      </c>
      <c r="R25" s="24">
        <v>10574.316710000001</v>
      </c>
      <c r="S25" s="24">
        <v>13238.297739999998</v>
      </c>
      <c r="T25" s="24">
        <v>9966.5050800000008</v>
      </c>
      <c r="U25" s="24">
        <v>9024.6325399999987</v>
      </c>
      <c r="V25" s="24">
        <v>8315.5376100000012</v>
      </c>
      <c r="W25" s="24">
        <v>7192.1906300000001</v>
      </c>
      <c r="X25" s="24">
        <v>8785.2495399999989</v>
      </c>
      <c r="Y25" s="24">
        <v>9094.304689999999</v>
      </c>
      <c r="Z25" s="24">
        <v>8195.6346599999997</v>
      </c>
      <c r="AA25" s="24">
        <v>7982.4138300000004</v>
      </c>
      <c r="AB25" s="24">
        <v>9186.8460799999993</v>
      </c>
      <c r="AC25" s="24">
        <v>7350.3485799999999</v>
      </c>
      <c r="AD25" s="24">
        <v>6710.5923500000008</v>
      </c>
      <c r="AE25" s="24">
        <v>5723.8615999999993</v>
      </c>
    </row>
    <row r="26" spans="1:31" x14ac:dyDescent="0.35">
      <c r="A26" s="28" t="s">
        <v>130</v>
      </c>
      <c r="B26" s="28" t="s">
        <v>69</v>
      </c>
      <c r="C26" s="24">
        <v>15743.286920218019</v>
      </c>
      <c r="D26" s="24">
        <v>17593.096719136232</v>
      </c>
      <c r="E26" s="24">
        <v>15770.685880879781</v>
      </c>
      <c r="F26" s="24">
        <v>14909.674972326602</v>
      </c>
      <c r="G26" s="24">
        <v>14862.791191419507</v>
      </c>
      <c r="H26" s="24">
        <v>15004.877294917764</v>
      </c>
      <c r="I26" s="24">
        <v>13893.808411098018</v>
      </c>
      <c r="J26" s="24">
        <v>10962.973526421662</v>
      </c>
      <c r="K26" s="24">
        <v>9185.5404744952048</v>
      </c>
      <c r="L26" s="24">
        <v>9546.9857433914276</v>
      </c>
      <c r="M26" s="24">
        <v>10776.011925096262</v>
      </c>
      <c r="N26" s="24">
        <v>9729.1358554808721</v>
      </c>
      <c r="O26" s="24">
        <v>9366.050846070495</v>
      </c>
      <c r="P26" s="24">
        <v>9138.8454225570604</v>
      </c>
      <c r="Q26" s="24">
        <v>8948.9714926627239</v>
      </c>
      <c r="R26" s="24">
        <v>8317.0075561733574</v>
      </c>
      <c r="S26" s="24">
        <v>5788.5362766698327</v>
      </c>
      <c r="T26" s="24">
        <v>4265.3249158673298</v>
      </c>
      <c r="U26" s="24">
        <v>4303.0185067553612</v>
      </c>
      <c r="V26" s="24">
        <v>3939.5424259618871</v>
      </c>
      <c r="W26" s="24">
        <v>3508.5215382248207</v>
      </c>
      <c r="X26" s="24">
        <v>3322.3062048808629</v>
      </c>
      <c r="Y26" s="24">
        <v>2425.309364443533</v>
      </c>
      <c r="Z26" s="24">
        <v>2424.0069347509561</v>
      </c>
      <c r="AA26" s="24">
        <v>2232.1556957712237</v>
      </c>
      <c r="AB26" s="24">
        <v>1255.3203111306757</v>
      </c>
      <c r="AC26" s="24">
        <v>1067.4995359151301</v>
      </c>
      <c r="AD26" s="24">
        <v>1004.5219119308521</v>
      </c>
      <c r="AE26" s="24">
        <v>807.67548697962229</v>
      </c>
    </row>
    <row r="27" spans="1:31" x14ac:dyDescent="0.35">
      <c r="A27" s="28" t="s">
        <v>130</v>
      </c>
      <c r="B27" s="28" t="s">
        <v>68</v>
      </c>
      <c r="C27" s="24">
        <v>4.9791114039048736</v>
      </c>
      <c r="D27" s="24">
        <v>5.784132172453238</v>
      </c>
      <c r="E27" s="24">
        <v>5.5558588506135331</v>
      </c>
      <c r="F27" s="24">
        <v>5.1041660967926683</v>
      </c>
      <c r="G27" s="24">
        <v>7.2693431827537296</v>
      </c>
      <c r="H27" s="24">
        <v>24.070380197284511</v>
      </c>
      <c r="I27" s="24">
        <v>38.784075594849284</v>
      </c>
      <c r="J27" s="24">
        <v>47.154498216912309</v>
      </c>
      <c r="K27" s="24">
        <v>85.512850914499523</v>
      </c>
      <c r="L27" s="24">
        <v>86.415642607452298</v>
      </c>
      <c r="M27" s="24">
        <v>84.796289907344317</v>
      </c>
      <c r="N27" s="24">
        <v>79.800052658024882</v>
      </c>
      <c r="O27" s="24">
        <v>74.244732870392824</v>
      </c>
      <c r="P27" s="24">
        <v>68.379645279835799</v>
      </c>
      <c r="Q27" s="24">
        <v>70.21836084376433</v>
      </c>
      <c r="R27" s="24">
        <v>66.796447999973068</v>
      </c>
      <c r="S27" s="24">
        <v>63.503164653187604</v>
      </c>
      <c r="T27" s="24">
        <v>64.134239669533642</v>
      </c>
      <c r="U27" s="24">
        <v>70.021972029736901</v>
      </c>
      <c r="V27" s="24">
        <v>67.572977453427896</v>
      </c>
      <c r="W27" s="24">
        <v>64.356395610466251</v>
      </c>
      <c r="X27" s="24">
        <v>78.692500881539459</v>
      </c>
      <c r="Y27" s="24">
        <v>72.678952520784904</v>
      </c>
      <c r="Z27" s="24">
        <v>73.214698214658725</v>
      </c>
      <c r="AA27" s="24">
        <v>69.782039799922572</v>
      </c>
      <c r="AB27" s="24">
        <v>68.476974622126249</v>
      </c>
      <c r="AC27" s="24">
        <v>68.13458217902641</v>
      </c>
      <c r="AD27" s="24">
        <v>72.325577996446</v>
      </c>
      <c r="AE27" s="24">
        <v>72.939784468525872</v>
      </c>
    </row>
    <row r="28" spans="1:31" x14ac:dyDescent="0.35">
      <c r="A28" s="28" t="s">
        <v>130</v>
      </c>
      <c r="B28" s="28" t="s">
        <v>36</v>
      </c>
      <c r="C28" s="24">
        <v>7.1844724E-9</v>
      </c>
      <c r="D28" s="24">
        <v>1.0328022799999989E-8</v>
      </c>
      <c r="E28" s="24">
        <v>9.8683944999999895E-9</v>
      </c>
      <c r="F28" s="24">
        <v>1.2539758199999999E-8</v>
      </c>
      <c r="G28" s="24">
        <v>1.374141E-8</v>
      </c>
      <c r="H28" s="24">
        <v>1.4248616299999999E-8</v>
      </c>
      <c r="I28" s="24">
        <v>1.8116097700000001E-8</v>
      </c>
      <c r="J28" s="24">
        <v>1.85637E-8</v>
      </c>
      <c r="K28" s="24">
        <v>0.71449928376690397</v>
      </c>
      <c r="L28" s="24">
        <v>0.69365467359886746</v>
      </c>
      <c r="M28" s="24">
        <v>0.643299714032187</v>
      </c>
      <c r="N28" s="24">
        <v>0.63122262046492006</v>
      </c>
      <c r="O28" s="24">
        <v>0.58563621916541997</v>
      </c>
      <c r="P28" s="24">
        <v>0.540097919225761</v>
      </c>
      <c r="Q28" s="24">
        <v>0.54549317919175899</v>
      </c>
      <c r="R28" s="24">
        <v>0.52313901828132392</v>
      </c>
      <c r="S28" s="24">
        <v>0.49506589400000001</v>
      </c>
      <c r="T28" s="24">
        <v>0.46361159899999999</v>
      </c>
      <c r="U28" s="24">
        <v>0.70529372999999995</v>
      </c>
      <c r="V28" s="24">
        <v>0.65060558999999996</v>
      </c>
      <c r="W28" s="24">
        <v>1.8239539500000002</v>
      </c>
      <c r="X28" s="24">
        <v>1.7301609999999989</v>
      </c>
      <c r="Y28" s="24">
        <v>1.6270372799999999</v>
      </c>
      <c r="Z28" s="24">
        <v>1.6181736200000001</v>
      </c>
      <c r="AA28" s="24">
        <v>1.5475919700000003</v>
      </c>
      <c r="AB28" s="24">
        <v>1.4402777999999998</v>
      </c>
      <c r="AC28" s="24">
        <v>1.3548271600000001</v>
      </c>
      <c r="AD28" s="24">
        <v>1.3179515999999998</v>
      </c>
      <c r="AE28" s="24">
        <v>0.97016394107716808</v>
      </c>
    </row>
    <row r="29" spans="1:31" x14ac:dyDescent="0.35">
      <c r="A29" s="28" t="s">
        <v>130</v>
      </c>
      <c r="B29" s="28" t="s">
        <v>73</v>
      </c>
      <c r="C29" s="24">
        <v>220.11072999999999</v>
      </c>
      <c r="D29" s="24">
        <v>584.68654400000003</v>
      </c>
      <c r="E29" s="24">
        <v>764.9005200160484</v>
      </c>
      <c r="F29" s="24">
        <v>1072.7732316183569</v>
      </c>
      <c r="G29" s="24">
        <v>727.22173931667874</v>
      </c>
      <c r="H29" s="24">
        <v>862.3225370166881</v>
      </c>
      <c r="I29" s="24">
        <v>980.56586101701669</v>
      </c>
      <c r="J29" s="24">
        <v>1113.3513801175411</v>
      </c>
      <c r="K29" s="24">
        <v>795.71630760858102</v>
      </c>
      <c r="L29" s="24">
        <v>897.83187000887187</v>
      </c>
      <c r="M29" s="24">
        <v>862.97240500878718</v>
      </c>
      <c r="N29" s="24">
        <v>1218.8997657124528</v>
      </c>
      <c r="O29" s="24">
        <v>1082.9468106116042</v>
      </c>
      <c r="P29" s="24">
        <v>837.55848271116429</v>
      </c>
      <c r="Q29" s="24">
        <v>1015.9337658113176</v>
      </c>
      <c r="R29" s="24">
        <v>912.88997941077469</v>
      </c>
      <c r="S29" s="24">
        <v>747.52585842226256</v>
      </c>
      <c r="T29" s="24">
        <v>682.76322762095367</v>
      </c>
      <c r="U29" s="24">
        <v>781.94856503327242</v>
      </c>
      <c r="V29" s="24">
        <v>771.89043583208434</v>
      </c>
      <c r="W29" s="24">
        <v>681.09439783015262</v>
      </c>
      <c r="X29" s="24">
        <v>750.67532812850698</v>
      </c>
      <c r="Y29" s="24">
        <v>552.02650882781575</v>
      </c>
      <c r="Z29" s="24">
        <v>668.00854933232836</v>
      </c>
      <c r="AA29" s="24">
        <v>684.86674953016427</v>
      </c>
      <c r="AB29" s="24">
        <v>503.07854312791761</v>
      </c>
      <c r="AC29" s="24">
        <v>477.09773862668567</v>
      </c>
      <c r="AD29" s="24">
        <v>476.57287032693398</v>
      </c>
      <c r="AE29" s="24">
        <v>283.3757763275853</v>
      </c>
    </row>
    <row r="30" spans="1:31" x14ac:dyDescent="0.35">
      <c r="A30" s="28" t="s">
        <v>130</v>
      </c>
      <c r="B30" s="28" t="s">
        <v>56</v>
      </c>
      <c r="C30" s="24">
        <v>0.14533274800000001</v>
      </c>
      <c r="D30" s="24">
        <v>0.26445700700000002</v>
      </c>
      <c r="E30" s="24">
        <v>0.32730149899999994</v>
      </c>
      <c r="F30" s="24">
        <v>0.57444074700000003</v>
      </c>
      <c r="G30" s="24">
        <v>0.8581224999999999</v>
      </c>
      <c r="H30" s="24">
        <v>1.0960832299999999</v>
      </c>
      <c r="I30" s="24">
        <v>1.33818306</v>
      </c>
      <c r="J30" s="24">
        <v>1.5668795799999997</v>
      </c>
      <c r="K30" s="24">
        <v>1.7755907199999998</v>
      </c>
      <c r="L30" s="24">
        <v>2.0365974200000001</v>
      </c>
      <c r="M30" s="24">
        <v>2.2993477000000002</v>
      </c>
      <c r="N30" s="24">
        <v>2.63496087</v>
      </c>
      <c r="O30" s="24">
        <v>2.8194994200000001</v>
      </c>
      <c r="P30" s="24">
        <v>2.7977626300000003</v>
      </c>
      <c r="Q30" s="24">
        <v>2.9620666</v>
      </c>
      <c r="R30" s="24">
        <v>3.0481189000000004</v>
      </c>
      <c r="S30" s="24">
        <v>2.9660579</v>
      </c>
      <c r="T30" s="24">
        <v>2.9271844999999996</v>
      </c>
      <c r="U30" s="24">
        <v>3.0203012399999998</v>
      </c>
      <c r="V30" s="24">
        <v>2.9823441999999996</v>
      </c>
      <c r="W30" s="24">
        <v>3.0020960999999997</v>
      </c>
      <c r="X30" s="24">
        <v>3.0718878999999997</v>
      </c>
      <c r="Y30" s="24">
        <v>3.0180956000000001</v>
      </c>
      <c r="Z30" s="24">
        <v>3.1268968999999998</v>
      </c>
      <c r="AA30" s="24">
        <v>3.0866909500000004</v>
      </c>
      <c r="AB30" s="24">
        <v>2.9097105000000001</v>
      </c>
      <c r="AC30" s="24">
        <v>2.8085707599999985</v>
      </c>
      <c r="AD30" s="24">
        <v>2.8202275800000001</v>
      </c>
      <c r="AE30" s="24">
        <v>2.5147597199999998</v>
      </c>
    </row>
    <row r="31" spans="1:31" x14ac:dyDescent="0.35">
      <c r="A31" s="31" t="s">
        <v>138</v>
      </c>
      <c r="B31" s="31"/>
      <c r="C31" s="32">
        <v>210565.73158193447</v>
      </c>
      <c r="D31" s="32">
        <v>175660.98083135841</v>
      </c>
      <c r="E31" s="32">
        <v>157106.84811062616</v>
      </c>
      <c r="F31" s="32">
        <v>172700.53056518253</v>
      </c>
      <c r="G31" s="32">
        <v>141763.75547842745</v>
      </c>
      <c r="H31" s="32">
        <v>124130.69624737652</v>
      </c>
      <c r="I31" s="32">
        <v>106355.78347339276</v>
      </c>
      <c r="J31" s="32">
        <v>113279.79917563338</v>
      </c>
      <c r="K31" s="32">
        <v>70195.39266286089</v>
      </c>
      <c r="L31" s="32">
        <v>65101.612659909006</v>
      </c>
      <c r="M31" s="32">
        <v>61425.837017463644</v>
      </c>
      <c r="N31" s="32">
        <v>44816.265437155227</v>
      </c>
      <c r="O31" s="32">
        <v>49975.063085209622</v>
      </c>
      <c r="P31" s="32">
        <v>47256.493975958678</v>
      </c>
      <c r="Q31" s="32">
        <v>35449.706285051288</v>
      </c>
      <c r="R31" s="32">
        <v>35615.713582964156</v>
      </c>
      <c r="S31" s="32">
        <v>38987.556838906079</v>
      </c>
      <c r="T31" s="32">
        <v>34038.563182210906</v>
      </c>
      <c r="U31" s="32">
        <v>33078.266848888881</v>
      </c>
      <c r="V31" s="32">
        <v>29510.447497092828</v>
      </c>
      <c r="W31" s="32">
        <v>24268.389087423373</v>
      </c>
      <c r="X31" s="32">
        <v>18168.391982230045</v>
      </c>
      <c r="Y31" s="32">
        <v>17327.779111945863</v>
      </c>
      <c r="Z31" s="32">
        <v>11834.464414251464</v>
      </c>
      <c r="AA31" s="32">
        <v>11593.281316068204</v>
      </c>
      <c r="AB31" s="32">
        <v>12279.123739375853</v>
      </c>
      <c r="AC31" s="32">
        <v>11457.014523203499</v>
      </c>
      <c r="AD31" s="32">
        <v>12985.28688836891</v>
      </c>
      <c r="AE31" s="32">
        <v>12148.718116202912</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166472.179</v>
      </c>
      <c r="D34" s="24">
        <v>145585.93650000001</v>
      </c>
      <c r="E34" s="24">
        <v>148391.7353</v>
      </c>
      <c r="F34" s="24">
        <v>134667.65568755343</v>
      </c>
      <c r="G34" s="24">
        <v>130872.86016095907</v>
      </c>
      <c r="H34" s="24">
        <v>118686.74139527485</v>
      </c>
      <c r="I34" s="24">
        <v>104764.43946218467</v>
      </c>
      <c r="J34" s="24">
        <v>98699.42260393675</v>
      </c>
      <c r="K34" s="24">
        <v>90381.103436642152</v>
      </c>
      <c r="L34" s="24">
        <v>82810.679206263609</v>
      </c>
      <c r="M34" s="24">
        <v>77303.31799700149</v>
      </c>
      <c r="N34" s="24">
        <v>75501.09260432086</v>
      </c>
      <c r="O34" s="24">
        <v>77448.398311691461</v>
      </c>
      <c r="P34" s="24">
        <v>69656.606359849102</v>
      </c>
      <c r="Q34" s="24">
        <v>66920.563099999999</v>
      </c>
      <c r="R34" s="24">
        <v>59040.472900000008</v>
      </c>
      <c r="S34" s="24">
        <v>45264.265900000006</v>
      </c>
      <c r="T34" s="24">
        <v>43928.891599999995</v>
      </c>
      <c r="U34" s="24">
        <v>39100.301700000004</v>
      </c>
      <c r="V34" s="24">
        <v>36639.384399999995</v>
      </c>
      <c r="W34" s="24">
        <v>33775.341999999997</v>
      </c>
      <c r="X34" s="24">
        <v>27600.203099999999</v>
      </c>
      <c r="Y34" s="24">
        <v>21350.834999999999</v>
      </c>
      <c r="Z34" s="24">
        <v>17167.4022</v>
      </c>
      <c r="AA34" s="24">
        <v>13668.275</v>
      </c>
      <c r="AB34" s="24">
        <v>10811.284900000001</v>
      </c>
      <c r="AC34" s="24">
        <v>9803.7769000000008</v>
      </c>
      <c r="AD34" s="24">
        <v>9143.2129000000004</v>
      </c>
      <c r="AE34" s="24">
        <v>7784.9141</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7651.3300306318915</v>
      </c>
      <c r="D36" s="24">
        <v>7312.7190965324298</v>
      </c>
      <c r="E36" s="24">
        <v>7770.9918066587825</v>
      </c>
      <c r="F36" s="24">
        <v>8683.9034178622042</v>
      </c>
      <c r="G36" s="24">
        <v>8087.2065576660589</v>
      </c>
      <c r="H36" s="24">
        <v>7435.9616472817033</v>
      </c>
      <c r="I36" s="24">
        <v>7146.8947369753987</v>
      </c>
      <c r="J36" s="24">
        <v>8680.75394765696</v>
      </c>
      <c r="K36" s="24">
        <v>6213.7491771887644</v>
      </c>
      <c r="L36" s="24">
        <v>6308.6500670179512</v>
      </c>
      <c r="M36" s="24">
        <v>7116.3643476073375</v>
      </c>
      <c r="N36" s="24">
        <v>11343.759210570292</v>
      </c>
      <c r="O36" s="24">
        <v>13305.844710346266</v>
      </c>
      <c r="P36" s="24">
        <v>11683.101809685679</v>
      </c>
      <c r="Q36" s="24">
        <v>8967.5814091975371</v>
      </c>
      <c r="R36" s="24">
        <v>7624.3741788876232</v>
      </c>
      <c r="S36" s="24">
        <v>11414.856515045873</v>
      </c>
      <c r="T36" s="24">
        <v>10662.134214404257</v>
      </c>
      <c r="U36" s="24">
        <v>8069.7769194698712</v>
      </c>
      <c r="V36" s="24">
        <v>8094.2364185717706</v>
      </c>
      <c r="W36" s="24">
        <v>8059.0790180274207</v>
      </c>
      <c r="X36" s="24">
        <v>8467.8680201712887</v>
      </c>
      <c r="Y36" s="24">
        <v>7390.0824589046642</v>
      </c>
      <c r="Z36" s="24">
        <v>6811.0229177357023</v>
      </c>
      <c r="AA36" s="24">
        <v>3048.8367670296902</v>
      </c>
      <c r="AB36" s="24">
        <v>2065.030018391335</v>
      </c>
      <c r="AC36" s="24">
        <v>1977.369217433526</v>
      </c>
      <c r="AD36" s="24">
        <v>1879.5530163157039</v>
      </c>
      <c r="AE36" s="24">
        <v>1790.6475149425855</v>
      </c>
    </row>
    <row r="37" spans="1:31" x14ac:dyDescent="0.35">
      <c r="A37" s="28" t="s">
        <v>131</v>
      </c>
      <c r="B37" s="28" t="s">
        <v>32</v>
      </c>
      <c r="C37" s="24">
        <v>256.91552000000001</v>
      </c>
      <c r="D37" s="24">
        <v>244.18519000000001</v>
      </c>
      <c r="E37" s="24">
        <v>462.29946999999999</v>
      </c>
      <c r="F37" s="24">
        <v>442.57625000000002</v>
      </c>
      <c r="G37" s="24">
        <v>418.47229999999996</v>
      </c>
      <c r="H37" s="24">
        <v>401.27080000000001</v>
      </c>
      <c r="I37" s="24">
        <v>380.64528000000001</v>
      </c>
      <c r="J37" s="24">
        <v>365.68353000000002</v>
      </c>
      <c r="K37" s="24">
        <v>345.81870000000004</v>
      </c>
      <c r="L37" s="24">
        <v>330.97646999999995</v>
      </c>
      <c r="M37" s="24">
        <v>315.09462000000002</v>
      </c>
      <c r="N37" s="24">
        <v>299.55015999999995</v>
      </c>
      <c r="O37" s="24">
        <v>288.73712</v>
      </c>
      <c r="P37" s="24">
        <v>273.34878000000003</v>
      </c>
      <c r="Q37" s="24">
        <v>262.14578</v>
      </c>
      <c r="R37" s="24">
        <v>249.66682999999998</v>
      </c>
      <c r="S37" s="24">
        <v>478.49112000000002</v>
      </c>
      <c r="T37" s="24">
        <v>493.18538000000001</v>
      </c>
      <c r="U37" s="24">
        <v>478.63044000000002</v>
      </c>
      <c r="V37" s="24">
        <v>483.26840000000004</v>
      </c>
      <c r="W37" s="24">
        <v>464.45229999999998</v>
      </c>
      <c r="X37" s="24">
        <v>503.11296999999996</v>
      </c>
      <c r="Y37" s="24">
        <v>431.46388000000002</v>
      </c>
      <c r="Z37" s="24">
        <v>378.96103000000005</v>
      </c>
      <c r="AA37" s="24">
        <v>439.49871999999999</v>
      </c>
      <c r="AB37" s="24">
        <v>0</v>
      </c>
      <c r="AC37" s="24">
        <v>0</v>
      </c>
      <c r="AD37" s="24">
        <v>0</v>
      </c>
      <c r="AE37" s="24">
        <v>0</v>
      </c>
    </row>
    <row r="38" spans="1:31" x14ac:dyDescent="0.35">
      <c r="A38" s="28" t="s">
        <v>131</v>
      </c>
      <c r="B38" s="28" t="s">
        <v>66</v>
      </c>
      <c r="C38" s="24">
        <v>2.1681730719999996E-5</v>
      </c>
      <c r="D38" s="24">
        <v>2.1468442349999998E-5</v>
      </c>
      <c r="E38" s="24">
        <v>2.9225543933076503</v>
      </c>
      <c r="F38" s="24">
        <v>225.84632119211412</v>
      </c>
      <c r="G38" s="24">
        <v>112.9376942331193</v>
      </c>
      <c r="H38" s="24">
        <v>174.01975093664461</v>
      </c>
      <c r="I38" s="24">
        <v>183.86697740416483</v>
      </c>
      <c r="J38" s="24">
        <v>674.21514421695974</v>
      </c>
      <c r="K38" s="24">
        <v>96.520319959703897</v>
      </c>
      <c r="L38" s="24">
        <v>207.26742672475777</v>
      </c>
      <c r="M38" s="24">
        <v>168.93137895082879</v>
      </c>
      <c r="N38" s="24">
        <v>1215.4293243386226</v>
      </c>
      <c r="O38" s="24">
        <v>850.60726224068662</v>
      </c>
      <c r="P38" s="24">
        <v>376.45573650593582</v>
      </c>
      <c r="Q38" s="24">
        <v>472.10387757289374</v>
      </c>
      <c r="R38" s="24">
        <v>802.05456531973232</v>
      </c>
      <c r="S38" s="24">
        <v>3056.6031721265153</v>
      </c>
      <c r="T38" s="24">
        <v>1868.0655879734577</v>
      </c>
      <c r="U38" s="24">
        <v>2968.8553233048365</v>
      </c>
      <c r="V38" s="24">
        <v>3002.1064041954869</v>
      </c>
      <c r="W38" s="24">
        <v>2697.5045707994809</v>
      </c>
      <c r="X38" s="24">
        <v>3262.5952560746709</v>
      </c>
      <c r="Y38" s="24">
        <v>4547.8461475837194</v>
      </c>
      <c r="Z38" s="24">
        <v>3769.7747496213869</v>
      </c>
      <c r="AA38" s="24">
        <v>3487.4268005003632</v>
      </c>
      <c r="AB38" s="24">
        <v>4112.9916262669458</v>
      </c>
      <c r="AC38" s="24">
        <v>3401.8122948372634</v>
      </c>
      <c r="AD38" s="24">
        <v>3785.450314204505</v>
      </c>
      <c r="AE38" s="24">
        <v>2311.800990577322</v>
      </c>
    </row>
    <row r="39" spans="1:31" x14ac:dyDescent="0.35">
      <c r="A39" s="28" t="s">
        <v>131</v>
      </c>
      <c r="B39" s="28" t="s">
        <v>65</v>
      </c>
      <c r="C39" s="24">
        <v>4712.6647000000003</v>
      </c>
      <c r="D39" s="24">
        <v>4492.9147999999996</v>
      </c>
      <c r="E39" s="24">
        <v>4295.8018000000002</v>
      </c>
      <c r="F39" s="24">
        <v>4069.9021999999995</v>
      </c>
      <c r="G39" s="24">
        <v>3877.8225000000002</v>
      </c>
      <c r="H39" s="24">
        <v>3697.6646000000001</v>
      </c>
      <c r="I39" s="24">
        <v>3534.2166000000002</v>
      </c>
      <c r="J39" s="24">
        <v>3351.5585000000001</v>
      </c>
      <c r="K39" s="24">
        <v>3191.1862000000001</v>
      </c>
      <c r="L39" s="24">
        <v>2981.0915</v>
      </c>
      <c r="M39" s="24">
        <v>2903.0169000000005</v>
      </c>
      <c r="N39" s="24">
        <v>2753.5165999999995</v>
      </c>
      <c r="O39" s="24">
        <v>2620.8568999999998</v>
      </c>
      <c r="P39" s="24">
        <v>2497.1592000000001</v>
      </c>
      <c r="Q39" s="24">
        <v>2384.3276000000001</v>
      </c>
      <c r="R39" s="24">
        <v>2263.14984</v>
      </c>
      <c r="S39" s="24">
        <v>810.15906000000007</v>
      </c>
      <c r="T39" s="24">
        <v>773.93380000000002</v>
      </c>
      <c r="U39" s="24">
        <v>733.38319999999999</v>
      </c>
      <c r="V39" s="24">
        <v>697.59875</v>
      </c>
      <c r="W39" s="24">
        <v>668.54</v>
      </c>
      <c r="X39" s="24">
        <v>0</v>
      </c>
      <c r="Y39" s="24">
        <v>0</v>
      </c>
      <c r="Z39" s="24">
        <v>0</v>
      </c>
      <c r="AA39" s="24">
        <v>0</v>
      </c>
      <c r="AB39" s="24">
        <v>0</v>
      </c>
      <c r="AC39" s="24">
        <v>0</v>
      </c>
      <c r="AD39" s="24">
        <v>0</v>
      </c>
      <c r="AE39" s="24">
        <v>0</v>
      </c>
    </row>
    <row r="40" spans="1:31" x14ac:dyDescent="0.35">
      <c r="A40" s="28" t="s">
        <v>131</v>
      </c>
      <c r="B40" s="28" t="s">
        <v>69</v>
      </c>
      <c r="C40" s="24">
        <v>5395.222888048037</v>
      </c>
      <c r="D40" s="24">
        <v>8638.99268195886</v>
      </c>
      <c r="E40" s="24">
        <v>8143.1535288385385</v>
      </c>
      <c r="F40" s="24">
        <v>7223.606379001676</v>
      </c>
      <c r="G40" s="24">
        <v>8174.4562251121151</v>
      </c>
      <c r="H40" s="24">
        <v>7726.1366921577046</v>
      </c>
      <c r="I40" s="24">
        <v>7862.3108366603565</v>
      </c>
      <c r="J40" s="24">
        <v>7242.6721990200458</v>
      </c>
      <c r="K40" s="24">
        <v>6377.9841215015804</v>
      </c>
      <c r="L40" s="24">
        <v>6340.4943254723585</v>
      </c>
      <c r="M40" s="24">
        <v>5402.4803384240331</v>
      </c>
      <c r="N40" s="24">
        <v>5004.617867667198</v>
      </c>
      <c r="O40" s="24">
        <v>4489.0664254810472</v>
      </c>
      <c r="P40" s="24">
        <v>5040.4394076235849</v>
      </c>
      <c r="Q40" s="24">
        <v>4585.875823698314</v>
      </c>
      <c r="R40" s="24">
        <v>4719.5162688349028</v>
      </c>
      <c r="S40" s="24">
        <v>4523.6190539785557</v>
      </c>
      <c r="T40" s="24">
        <v>4170.1918936382654</v>
      </c>
      <c r="U40" s="24">
        <v>4050.6416478830888</v>
      </c>
      <c r="V40" s="24">
        <v>3261.9353852287163</v>
      </c>
      <c r="W40" s="24">
        <v>3098.8045316337489</v>
      </c>
      <c r="X40" s="24">
        <v>2585.9366832788191</v>
      </c>
      <c r="Y40" s="24">
        <v>2430.5271903607591</v>
      </c>
      <c r="Z40" s="24">
        <v>1280.3565041453846</v>
      </c>
      <c r="AA40" s="24">
        <v>1252.629842813699</v>
      </c>
      <c r="AB40" s="24">
        <v>1138.5475802931846</v>
      </c>
      <c r="AC40" s="24">
        <v>1060.7502307639986</v>
      </c>
      <c r="AD40" s="24">
        <v>988.24534714397112</v>
      </c>
      <c r="AE40" s="24">
        <v>544.48205539665537</v>
      </c>
    </row>
    <row r="41" spans="1:31" x14ac:dyDescent="0.35">
      <c r="A41" s="28" t="s">
        <v>131</v>
      </c>
      <c r="B41" s="28" t="s">
        <v>68</v>
      </c>
      <c r="C41" s="24">
        <v>5.1758227543694666</v>
      </c>
      <c r="D41" s="24">
        <v>6.7105290086204246</v>
      </c>
      <c r="E41" s="24">
        <v>6.5230760415852975</v>
      </c>
      <c r="F41" s="24">
        <v>5.9511837198161404</v>
      </c>
      <c r="G41" s="24">
        <v>5.7564021500055533</v>
      </c>
      <c r="H41" s="24">
        <v>5.7532035067438594</v>
      </c>
      <c r="I41" s="24">
        <v>5.556807981699615</v>
      </c>
      <c r="J41" s="24">
        <v>4.4257192266972201</v>
      </c>
      <c r="K41" s="24">
        <v>4.5781397045524752</v>
      </c>
      <c r="L41" s="24">
        <v>4.5418927677784477</v>
      </c>
      <c r="M41" s="24">
        <v>4.4035752208915939</v>
      </c>
      <c r="N41" s="24">
        <v>4.264588886747064</v>
      </c>
      <c r="O41" s="24">
        <v>3.8936543316877872</v>
      </c>
      <c r="P41" s="24">
        <v>3.7711960613177218</v>
      </c>
      <c r="Q41" s="24">
        <v>3.7786566776228923</v>
      </c>
      <c r="R41" s="24">
        <v>3.4765453790241412</v>
      </c>
      <c r="S41" s="24">
        <v>17.470426753843551</v>
      </c>
      <c r="T41" s="24">
        <v>17.893637643239451</v>
      </c>
      <c r="U41" s="24">
        <v>17.721830092014912</v>
      </c>
      <c r="V41" s="24">
        <v>23.04502666944574</v>
      </c>
      <c r="W41" s="24">
        <v>26.10443420751815</v>
      </c>
      <c r="X41" s="24">
        <v>43.770502587261312</v>
      </c>
      <c r="Y41" s="24">
        <v>40.92860252923618</v>
      </c>
      <c r="Z41" s="24">
        <v>40.206100485491966</v>
      </c>
      <c r="AA41" s="24">
        <v>37.587305876610806</v>
      </c>
      <c r="AB41" s="24">
        <v>43.648863471676449</v>
      </c>
      <c r="AC41" s="24">
        <v>43.546077738034576</v>
      </c>
      <c r="AD41" s="24">
        <v>42.886194356485042</v>
      </c>
      <c r="AE41" s="24">
        <v>42.772190623918782</v>
      </c>
    </row>
    <row r="42" spans="1:31" x14ac:dyDescent="0.35">
      <c r="A42" s="28" t="s">
        <v>131</v>
      </c>
      <c r="B42" s="28" t="s">
        <v>36</v>
      </c>
      <c r="C42" s="24">
        <v>4.9835385000000003E-9</v>
      </c>
      <c r="D42" s="24">
        <v>2.05766286548455E-2</v>
      </c>
      <c r="E42" s="24">
        <v>2.1871861397237999E-2</v>
      </c>
      <c r="F42" s="24">
        <v>2.5579326894572003E-2</v>
      </c>
      <c r="G42" s="24">
        <v>2.6127246901252E-2</v>
      </c>
      <c r="H42" s="24">
        <v>2.4643232619800996E-2</v>
      </c>
      <c r="I42" s="24">
        <v>2.2528403112416502E-2</v>
      </c>
      <c r="J42" s="24">
        <v>2.1369593450916997E-2</v>
      </c>
      <c r="K42" s="24">
        <v>1.965706719726E-2</v>
      </c>
      <c r="L42" s="24">
        <v>1.89184439713969E-2</v>
      </c>
      <c r="M42" s="24">
        <v>1.7598949519778005E-2</v>
      </c>
      <c r="N42" s="24">
        <v>6.6837801000000002E-2</v>
      </c>
      <c r="O42" s="24">
        <v>6.2796135000000003E-2</v>
      </c>
      <c r="P42" s="24">
        <v>6.0714346999999905E-2</v>
      </c>
      <c r="Q42" s="24">
        <v>5.7718490000000004E-2</v>
      </c>
      <c r="R42" s="24">
        <v>5.5825279999999804E-2</v>
      </c>
      <c r="S42" s="24">
        <v>2.1669603529999995</v>
      </c>
      <c r="T42" s="24">
        <v>2.0913078249999999</v>
      </c>
      <c r="U42" s="24">
        <v>2.0060515859999999</v>
      </c>
      <c r="V42" s="24">
        <v>1.9302926999999999</v>
      </c>
      <c r="W42" s="24">
        <v>1.8770015</v>
      </c>
      <c r="X42" s="24">
        <v>1.7812322999999999</v>
      </c>
      <c r="Y42" s="24">
        <v>1.7107252000000002</v>
      </c>
      <c r="Z42" s="24">
        <v>1.6399504</v>
      </c>
      <c r="AA42" s="24">
        <v>1.5489023</v>
      </c>
      <c r="AB42" s="24">
        <v>2.1318264</v>
      </c>
      <c r="AC42" s="24">
        <v>2.1058503000000002</v>
      </c>
      <c r="AD42" s="24">
        <v>1.9884192000000001</v>
      </c>
      <c r="AE42" s="24">
        <v>1.8346918000000001</v>
      </c>
    </row>
    <row r="43" spans="1:31" x14ac:dyDescent="0.35">
      <c r="A43" s="28" t="s">
        <v>131</v>
      </c>
      <c r="B43" s="28" t="s">
        <v>73</v>
      </c>
      <c r="C43" s="24">
        <v>218.46025</v>
      </c>
      <c r="D43" s="24">
        <v>613.04349999999999</v>
      </c>
      <c r="E43" s="24">
        <v>873.76994000765148</v>
      </c>
      <c r="F43" s="24">
        <v>2960.1250000090558</v>
      </c>
      <c r="G43" s="24">
        <v>3235.8880000089812</v>
      </c>
      <c r="H43" s="24">
        <v>2724.8002000090628</v>
      </c>
      <c r="I43" s="24">
        <v>2357.0765000091219</v>
      </c>
      <c r="J43" s="24">
        <v>2990.2055000102187</v>
      </c>
      <c r="K43" s="24">
        <v>2127.1690000096232</v>
      </c>
      <c r="L43" s="24">
        <v>2274.4025000097804</v>
      </c>
      <c r="M43" s="24">
        <v>2152.2670000097405</v>
      </c>
      <c r="N43" s="24">
        <v>2797.4758000337711</v>
      </c>
      <c r="O43" s="24">
        <v>2514.43550003165</v>
      </c>
      <c r="P43" s="24">
        <v>2215.217000030108</v>
      </c>
      <c r="Q43" s="24">
        <v>2296.4900000289053</v>
      </c>
      <c r="R43" s="24">
        <v>2117.329200028028</v>
      </c>
      <c r="S43" s="24">
        <v>1294.7145092999997</v>
      </c>
      <c r="T43" s="24">
        <v>1243.8518713999999</v>
      </c>
      <c r="U43" s="24">
        <v>1279.8689042599999</v>
      </c>
      <c r="V43" s="24">
        <v>1283.3626594</v>
      </c>
      <c r="W43" s="24">
        <v>1473.64179446</v>
      </c>
      <c r="X43" s="24">
        <v>1276.2688310000001</v>
      </c>
      <c r="Y43" s="24">
        <v>967.32040300000006</v>
      </c>
      <c r="Z43" s="24">
        <v>1028.037965</v>
      </c>
      <c r="AA43" s="24">
        <v>918.32681600000001</v>
      </c>
      <c r="AB43" s="24">
        <v>707.20660039999996</v>
      </c>
      <c r="AC43" s="24">
        <v>629.99372430000005</v>
      </c>
      <c r="AD43" s="24">
        <v>565.08822569999995</v>
      </c>
      <c r="AE43" s="24">
        <v>184.86719600000001</v>
      </c>
    </row>
    <row r="44" spans="1:31" x14ac:dyDescent="0.35">
      <c r="A44" s="28" t="s">
        <v>131</v>
      </c>
      <c r="B44" s="28" t="s">
        <v>56</v>
      </c>
      <c r="C44" s="24">
        <v>6.3173175499999998E-2</v>
      </c>
      <c r="D44" s="24">
        <v>0.105482043</v>
      </c>
      <c r="E44" s="24">
        <v>0.15485882599999992</v>
      </c>
      <c r="F44" s="24">
        <v>0.28281305300000004</v>
      </c>
      <c r="G44" s="24">
        <v>0.446794316999999</v>
      </c>
      <c r="H44" s="24">
        <v>0.58400472000000003</v>
      </c>
      <c r="I44" s="24">
        <v>0.70684639999999999</v>
      </c>
      <c r="J44" s="24">
        <v>0.87453755</v>
      </c>
      <c r="K44" s="24">
        <v>1.01753133</v>
      </c>
      <c r="L44" s="24">
        <v>1.23075384</v>
      </c>
      <c r="M44" s="24">
        <v>1.44091686</v>
      </c>
      <c r="N44" s="24">
        <v>1.6902017499999902</v>
      </c>
      <c r="O44" s="24">
        <v>1.85835266</v>
      </c>
      <c r="P44" s="24">
        <v>1.9507618000000002</v>
      </c>
      <c r="Q44" s="24">
        <v>2.0525023</v>
      </c>
      <c r="R44" s="24">
        <v>2.1418080399999999</v>
      </c>
      <c r="S44" s="24">
        <v>1.5537331599999999</v>
      </c>
      <c r="T44" s="24">
        <v>1.6279577999999999</v>
      </c>
      <c r="U44" s="24">
        <v>1.6997601999999998</v>
      </c>
      <c r="V44" s="24">
        <v>1.7659628000000001</v>
      </c>
      <c r="W44" s="24">
        <v>1.9402695299999899</v>
      </c>
      <c r="X44" s="24">
        <v>1.9757735399999989</v>
      </c>
      <c r="Y44" s="24">
        <v>1.9800896000000001</v>
      </c>
      <c r="Z44" s="24">
        <v>2.0028820700000001</v>
      </c>
      <c r="AA44" s="24">
        <v>1.8021811000000001</v>
      </c>
      <c r="AB44" s="24">
        <v>1.47467561</v>
      </c>
      <c r="AC44" s="24">
        <v>1.5655857399999999</v>
      </c>
      <c r="AD44" s="24">
        <v>1.5408067700000001</v>
      </c>
      <c r="AE44" s="24">
        <v>1.00181159</v>
      </c>
    </row>
    <row r="45" spans="1:31" x14ac:dyDescent="0.35">
      <c r="A45" s="31" t="s">
        <v>138</v>
      </c>
      <c r="B45" s="31"/>
      <c r="C45" s="32">
        <v>184493.48798311604</v>
      </c>
      <c r="D45" s="32">
        <v>166281.45881896836</v>
      </c>
      <c r="E45" s="32">
        <v>169073.42753593216</v>
      </c>
      <c r="F45" s="32">
        <v>155319.44143932924</v>
      </c>
      <c r="G45" s="32">
        <v>151549.51184012037</v>
      </c>
      <c r="H45" s="32">
        <v>138127.54808915764</v>
      </c>
      <c r="I45" s="32">
        <v>123877.93070120629</v>
      </c>
      <c r="J45" s="32">
        <v>119018.73164405741</v>
      </c>
      <c r="K45" s="32">
        <v>106610.94009499674</v>
      </c>
      <c r="L45" s="32">
        <v>98983.700888246458</v>
      </c>
      <c r="M45" s="32">
        <v>93213.609157204584</v>
      </c>
      <c r="N45" s="32">
        <v>96122.230355783715</v>
      </c>
      <c r="O45" s="32">
        <v>99007.404384091147</v>
      </c>
      <c r="P45" s="32">
        <v>89530.882489725613</v>
      </c>
      <c r="Q45" s="32">
        <v>83596.376247146371</v>
      </c>
      <c r="R45" s="32">
        <v>74702.711128421288</v>
      </c>
      <c r="S45" s="32">
        <v>65565.465247904795</v>
      </c>
      <c r="T45" s="32">
        <v>61914.296113659213</v>
      </c>
      <c r="U45" s="32">
        <v>55419.311060749809</v>
      </c>
      <c r="V45" s="32">
        <v>52201.574784665419</v>
      </c>
      <c r="W45" s="32">
        <v>48789.826854668165</v>
      </c>
      <c r="X45" s="32">
        <v>42463.486532112045</v>
      </c>
      <c r="Y45" s="32">
        <v>36191.683279378376</v>
      </c>
      <c r="Z45" s="32">
        <v>29447.723501987966</v>
      </c>
      <c r="AA45" s="32">
        <v>21934.254436220363</v>
      </c>
      <c r="AB45" s="32">
        <v>18171.502988423141</v>
      </c>
      <c r="AC45" s="32">
        <v>16287.254720772824</v>
      </c>
      <c r="AD45" s="32">
        <v>15839.347772020665</v>
      </c>
      <c r="AE45" s="32">
        <v>12474.616851540481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117914.6015</v>
      </c>
      <c r="D49" s="24">
        <v>106374.819</v>
      </c>
      <c r="E49" s="24">
        <v>103200.299</v>
      </c>
      <c r="F49" s="24">
        <v>72801.879724652084</v>
      </c>
      <c r="G49" s="24">
        <v>73821.017021700347</v>
      </c>
      <c r="H49" s="24">
        <v>67923.368476948963</v>
      </c>
      <c r="I49" s="24">
        <v>61610.339468827049</v>
      </c>
      <c r="J49" s="24">
        <v>58961.638441417759</v>
      </c>
      <c r="K49" s="24">
        <v>55045.941213498991</v>
      </c>
      <c r="L49" s="24">
        <v>55564.629613396624</v>
      </c>
      <c r="M49" s="24">
        <v>52386.083054413008</v>
      </c>
      <c r="N49" s="24">
        <v>48989.09</v>
      </c>
      <c r="O49" s="24">
        <v>48269.480499999998</v>
      </c>
      <c r="P49" s="24">
        <v>44542.234499999999</v>
      </c>
      <c r="Q49" s="24">
        <v>44774.986499999999</v>
      </c>
      <c r="R49" s="24">
        <v>40470.283499999998</v>
      </c>
      <c r="S49" s="24">
        <v>36522.985500000003</v>
      </c>
      <c r="T49" s="24">
        <v>35857.128499999999</v>
      </c>
      <c r="U49" s="24">
        <v>29155.5455</v>
      </c>
      <c r="V49" s="24">
        <v>27936.084199999998</v>
      </c>
      <c r="W49" s="24">
        <v>30323.373</v>
      </c>
      <c r="X49" s="24">
        <v>29319.531500000001</v>
      </c>
      <c r="Y49" s="24">
        <v>25870.6397</v>
      </c>
      <c r="Z49" s="24">
        <v>23926.353600000002</v>
      </c>
      <c r="AA49" s="24">
        <v>23291.442800000001</v>
      </c>
      <c r="AB49" s="24">
        <v>22780.888800000001</v>
      </c>
      <c r="AC49" s="24">
        <v>14219.435100000001</v>
      </c>
      <c r="AD49" s="24">
        <v>0</v>
      </c>
      <c r="AE49" s="24">
        <v>0</v>
      </c>
    </row>
    <row r="50" spans="1:31" x14ac:dyDescent="0.35">
      <c r="A50" s="28" t="s">
        <v>132</v>
      </c>
      <c r="B50" s="28" t="s">
        <v>20</v>
      </c>
      <c r="C50" s="24">
        <v>5.4668853999999997E-6</v>
      </c>
      <c r="D50" s="24">
        <v>5.1603990000000004E-6</v>
      </c>
      <c r="E50" s="24">
        <v>5.1784189999999997E-6</v>
      </c>
      <c r="F50" s="24">
        <v>6.0119843000000004E-6</v>
      </c>
      <c r="G50" s="24">
        <v>5.8584739999999996E-6</v>
      </c>
      <c r="H50" s="24">
        <v>5.5542200000000007E-6</v>
      </c>
      <c r="I50" s="24">
        <v>5.48670439999999E-6</v>
      </c>
      <c r="J50" s="24">
        <v>5.67659829999999E-6</v>
      </c>
      <c r="K50" s="24">
        <v>5.3705316999999999E-6</v>
      </c>
      <c r="L50" s="24">
        <v>5.1417905000000003E-6</v>
      </c>
      <c r="M50" s="24">
        <v>5.2656395999999895E-6</v>
      </c>
      <c r="N50" s="24">
        <v>7.5766443999999997E-6</v>
      </c>
      <c r="O50" s="24">
        <v>7.3104844999999998E-6</v>
      </c>
      <c r="P50" s="24">
        <v>6.9740442999999998E-6</v>
      </c>
      <c r="Q50" s="24">
        <v>6.5124677E-6</v>
      </c>
      <c r="R50" s="24">
        <v>6.2391960000000002E-6</v>
      </c>
      <c r="S50" s="24">
        <v>7.240109E-6</v>
      </c>
      <c r="T50" s="24">
        <v>7.5187989999999997E-6</v>
      </c>
      <c r="U50" s="24">
        <v>8.7532259999999989E-6</v>
      </c>
      <c r="V50" s="24">
        <v>8.2168139999999989E-6</v>
      </c>
      <c r="W50" s="24">
        <v>9.1845860000000002E-6</v>
      </c>
      <c r="X50" s="24">
        <v>9.136006E-6</v>
      </c>
      <c r="Y50" s="24">
        <v>8.7355529999999996E-6</v>
      </c>
      <c r="Z50" s="24">
        <v>8.0377079999999995E-6</v>
      </c>
      <c r="AA50" s="24">
        <v>7.8499509999999902E-6</v>
      </c>
      <c r="AB50" s="24">
        <v>7.6910894999999995E-6</v>
      </c>
      <c r="AC50" s="24">
        <v>7.7970479999999997E-6</v>
      </c>
      <c r="AD50" s="24">
        <v>1.9025866000000001E-5</v>
      </c>
      <c r="AE50" s="24">
        <v>1.7779792E-5</v>
      </c>
    </row>
    <row r="51" spans="1:31" x14ac:dyDescent="0.35">
      <c r="A51" s="28" t="s">
        <v>132</v>
      </c>
      <c r="B51" s="28" t="s">
        <v>32</v>
      </c>
      <c r="C51" s="24">
        <v>16.859723000000002</v>
      </c>
      <c r="D51" s="24">
        <v>6.1722479999999997</v>
      </c>
      <c r="E51" s="24">
        <v>19.043530999999998</v>
      </c>
      <c r="F51" s="24">
        <v>40.734629999999996</v>
      </c>
      <c r="G51" s="24">
        <v>13.551053999999899</v>
      </c>
      <c r="H51" s="24">
        <v>30.987472999999898</v>
      </c>
      <c r="I51" s="24">
        <v>16.544236000000001</v>
      </c>
      <c r="J51" s="24">
        <v>38.309355000000004</v>
      </c>
      <c r="K51" s="24">
        <v>2.4267759999999998</v>
      </c>
      <c r="L51" s="24">
        <v>8.8089760000000012</v>
      </c>
      <c r="M51" s="24">
        <v>1.4998184000000001</v>
      </c>
      <c r="N51" s="24">
        <v>29.471525</v>
      </c>
      <c r="O51" s="24">
        <v>19.390937999999998</v>
      </c>
      <c r="P51" s="24">
        <v>15.458920000000001</v>
      </c>
      <c r="Q51" s="24">
        <v>33.660496000000002</v>
      </c>
      <c r="R51" s="24">
        <v>16.721692999999998</v>
      </c>
      <c r="S51" s="24">
        <v>50.820419999999999</v>
      </c>
      <c r="T51" s="24">
        <v>26.253452999999901</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71.505125948321805</v>
      </c>
      <c r="D52" s="24">
        <v>2.111899625999999E-5</v>
      </c>
      <c r="E52" s="24">
        <v>78.748016236788246</v>
      </c>
      <c r="F52" s="24">
        <v>49.598450110788775</v>
      </c>
      <c r="G52" s="24">
        <v>18.554216290752802</v>
      </c>
      <c r="H52" s="24">
        <v>113.93999485210145</v>
      </c>
      <c r="I52" s="24">
        <v>44.732592179142934</v>
      </c>
      <c r="J52" s="24">
        <v>17.818099562478</v>
      </c>
      <c r="K52" s="24">
        <v>1.6699295579829001</v>
      </c>
      <c r="L52" s="24">
        <v>2.351245247E-5</v>
      </c>
      <c r="M52" s="24">
        <v>2.3939686299999987E-5</v>
      </c>
      <c r="N52" s="24">
        <v>201.36639684473383</v>
      </c>
      <c r="O52" s="24">
        <v>41.160250719615703</v>
      </c>
      <c r="P52" s="24">
        <v>82.837864374672009</v>
      </c>
      <c r="Q52" s="24">
        <v>100.96925928381471</v>
      </c>
      <c r="R52" s="24">
        <v>28.733614790916398</v>
      </c>
      <c r="S52" s="24">
        <v>213.99403081890097</v>
      </c>
      <c r="T52" s="24">
        <v>30.108469935800997</v>
      </c>
      <c r="U52" s="24">
        <v>512.04241330830087</v>
      </c>
      <c r="V52" s="24">
        <v>300.21348419558524</v>
      </c>
      <c r="W52" s="24">
        <v>186.63820133105318</v>
      </c>
      <c r="X52" s="24">
        <v>25.072100286594001</v>
      </c>
      <c r="Y52" s="24">
        <v>633.61592823053252</v>
      </c>
      <c r="Z52" s="24">
        <v>550.56616747134285</v>
      </c>
      <c r="AA52" s="24">
        <v>434.19478435362055</v>
      </c>
      <c r="AB52" s="24">
        <v>334.68595888738662</v>
      </c>
      <c r="AC52" s="24">
        <v>116.1506393660797</v>
      </c>
      <c r="AD52" s="24">
        <v>1089.267528938394</v>
      </c>
      <c r="AE52" s="24">
        <v>1536.5577088507548</v>
      </c>
    </row>
    <row r="53" spans="1:31" x14ac:dyDescent="0.35">
      <c r="A53" s="28" t="s">
        <v>132</v>
      </c>
      <c r="B53" s="28" t="s">
        <v>65</v>
      </c>
      <c r="C53" s="24">
        <v>18797.498390000001</v>
      </c>
      <c r="D53" s="24">
        <v>17969.407580000003</v>
      </c>
      <c r="E53" s="24">
        <v>15615.36076</v>
      </c>
      <c r="F53" s="24">
        <v>18429.4745</v>
      </c>
      <c r="G53" s="24">
        <v>17899.975260000003</v>
      </c>
      <c r="H53" s="24">
        <v>16261.285519999999</v>
      </c>
      <c r="I53" s="24">
        <v>15646.217040000001</v>
      </c>
      <c r="J53" s="24">
        <v>18917.166380000002</v>
      </c>
      <c r="K53" s="24">
        <v>14929.258649999998</v>
      </c>
      <c r="L53" s="24">
        <v>12173.966690000001</v>
      </c>
      <c r="M53" s="24">
        <v>11623.70593</v>
      </c>
      <c r="N53" s="24">
        <v>10028.989219999999</v>
      </c>
      <c r="O53" s="24">
        <v>11916.28226</v>
      </c>
      <c r="P53" s="24">
        <v>11558.228300000001</v>
      </c>
      <c r="Q53" s="24">
        <v>10538.796769999999</v>
      </c>
      <c r="R53" s="24">
        <v>10057.67582</v>
      </c>
      <c r="S53" s="24">
        <v>12187.642539999999</v>
      </c>
      <c r="T53" s="24">
        <v>9658.9341300000015</v>
      </c>
      <c r="U53" s="24">
        <v>7868.1177300000008</v>
      </c>
      <c r="V53" s="24">
        <v>7501.6371300000001</v>
      </c>
      <c r="W53" s="24">
        <v>6504.5974199999991</v>
      </c>
      <c r="X53" s="24">
        <v>7669.3399500000005</v>
      </c>
      <c r="Y53" s="24">
        <v>7515.0164699999996</v>
      </c>
      <c r="Z53" s="24">
        <v>6789.29709</v>
      </c>
      <c r="AA53" s="24">
        <v>6498.6930400000001</v>
      </c>
      <c r="AB53" s="24">
        <v>7849.3017060000002</v>
      </c>
      <c r="AC53" s="24">
        <v>6231.0650300000007</v>
      </c>
      <c r="AD53" s="24">
        <v>5063.6729100000002</v>
      </c>
      <c r="AE53" s="24">
        <v>4852.0270660000006</v>
      </c>
    </row>
    <row r="54" spans="1:31" x14ac:dyDescent="0.35">
      <c r="A54" s="28" t="s">
        <v>132</v>
      </c>
      <c r="B54" s="28" t="s">
        <v>69</v>
      </c>
      <c r="C54" s="24">
        <v>27225.275520117615</v>
      </c>
      <c r="D54" s="24">
        <v>33181.195900110142</v>
      </c>
      <c r="E54" s="24">
        <v>27188.447050100065</v>
      </c>
      <c r="F54" s="24">
        <v>26812.564040158672</v>
      </c>
      <c r="G54" s="24">
        <v>26288.707516163533</v>
      </c>
      <c r="H54" s="24">
        <v>25918.786850160079</v>
      </c>
      <c r="I54" s="24">
        <v>25438.29592016372</v>
      </c>
      <c r="J54" s="24">
        <v>21914.492350179815</v>
      </c>
      <c r="K54" s="24">
        <v>21138.663630176216</v>
      </c>
      <c r="L54" s="24">
        <v>19547.773750164055</v>
      </c>
      <c r="M54" s="24">
        <v>20895.904410216692</v>
      </c>
      <c r="N54" s="24">
        <v>17268.668779299402</v>
      </c>
      <c r="O54" s="24">
        <v>16776.226669370677</v>
      </c>
      <c r="P54" s="24">
        <v>16117.937614732853</v>
      </c>
      <c r="Q54" s="24">
        <v>16039.583505720919</v>
      </c>
      <c r="R54" s="24">
        <v>15532.791072652375</v>
      </c>
      <c r="S54" s="24">
        <v>12818.334169583453</v>
      </c>
      <c r="T54" s="24">
        <v>11700.761893709076</v>
      </c>
      <c r="U54" s="24">
        <v>9987.4843504063356</v>
      </c>
      <c r="V54" s="24">
        <v>9836.186695339924</v>
      </c>
      <c r="W54" s="24">
        <v>8214.75756579058</v>
      </c>
      <c r="X54" s="24">
        <v>7690.3366254494613</v>
      </c>
      <c r="Y54" s="24">
        <v>6187.3351152992745</v>
      </c>
      <c r="Z54" s="24">
        <v>5683.787657632125</v>
      </c>
      <c r="AA54" s="24">
        <v>2898.5991822507626</v>
      </c>
      <c r="AB54" s="24">
        <v>2460.5919746996437</v>
      </c>
      <c r="AC54" s="24">
        <v>2146.855663945812</v>
      </c>
      <c r="AD54" s="24">
        <v>1757.6206884056824</v>
      </c>
      <c r="AE54" s="24">
        <v>568.07221230555524</v>
      </c>
    </row>
    <row r="55" spans="1:31" x14ac:dyDescent="0.35">
      <c r="A55" s="28" t="s">
        <v>132</v>
      </c>
      <c r="B55" s="28" t="s">
        <v>68</v>
      </c>
      <c r="C55" s="24">
        <v>2.47498390029032</v>
      </c>
      <c r="D55" s="24">
        <v>2.3463338475143152</v>
      </c>
      <c r="E55" s="24">
        <v>2.3242401483106629</v>
      </c>
      <c r="F55" s="24">
        <v>2.126760086124821</v>
      </c>
      <c r="G55" s="24">
        <v>1.925662367129046</v>
      </c>
      <c r="H55" s="24">
        <v>1.9332334255743426</v>
      </c>
      <c r="I55" s="24">
        <v>1.887168888325786</v>
      </c>
      <c r="J55" s="24">
        <v>1.6858962693485307</v>
      </c>
      <c r="K55" s="24">
        <v>1.6681708027727131</v>
      </c>
      <c r="L55" s="24">
        <v>1.6229879062313251</v>
      </c>
      <c r="M55" s="24">
        <v>1.5407652156169569</v>
      </c>
      <c r="N55" s="24">
        <v>1.5266363584920919</v>
      </c>
      <c r="O55" s="24">
        <v>1.3938560027908633</v>
      </c>
      <c r="P55" s="24">
        <v>1.262724841387922</v>
      </c>
      <c r="Q55" s="24">
        <v>1.2739758622040362</v>
      </c>
      <c r="R55" s="24">
        <v>1.2355572781644042</v>
      </c>
      <c r="S55" s="24">
        <v>1.1050831626259947</v>
      </c>
      <c r="T55" s="24">
        <v>1.0918213956483909</v>
      </c>
      <c r="U55" s="24">
        <v>6.1437019555613741</v>
      </c>
      <c r="V55" s="24">
        <v>12.088489625207773</v>
      </c>
      <c r="W55" s="24">
        <v>12.340491335527391</v>
      </c>
      <c r="X55" s="24">
        <v>10.640070000613747</v>
      </c>
      <c r="Y55" s="24">
        <v>10.293151599113315</v>
      </c>
      <c r="Z55" s="24">
        <v>9.7371427883145305</v>
      </c>
      <c r="AA55" s="24">
        <v>9.4675362433969177</v>
      </c>
      <c r="AB55" s="24">
        <v>7.9889241126790331</v>
      </c>
      <c r="AC55" s="24">
        <v>7.4819357720868904</v>
      </c>
      <c r="AD55" s="24">
        <v>12.204252711518414</v>
      </c>
      <c r="AE55" s="24">
        <v>12.1045481715996</v>
      </c>
    </row>
    <row r="56" spans="1:31" x14ac:dyDescent="0.35">
      <c r="A56" s="28" t="s">
        <v>132</v>
      </c>
      <c r="B56" s="28" t="s">
        <v>36</v>
      </c>
      <c r="C56" s="24">
        <v>0.1035911783751499</v>
      </c>
      <c r="D56" s="24">
        <v>0.14810597468361097</v>
      </c>
      <c r="E56" s="24">
        <v>0.144873689503008</v>
      </c>
      <c r="F56" s="24">
        <v>0.16155038971210001</v>
      </c>
      <c r="G56" s="24">
        <v>0.15228194442915891</v>
      </c>
      <c r="H56" s="24">
        <v>0.1454676374801305</v>
      </c>
      <c r="I56" s="24">
        <v>0.12543004864940499</v>
      </c>
      <c r="J56" s="24">
        <v>0.11290599653792988</v>
      </c>
      <c r="K56" s="24">
        <v>9.2642436126768979E-2</v>
      </c>
      <c r="L56" s="24">
        <v>9.0670542126515999E-2</v>
      </c>
      <c r="M56" s="24">
        <v>8.4079076495700983E-2</v>
      </c>
      <c r="N56" s="24">
        <v>8.7708364233052991E-2</v>
      </c>
      <c r="O56" s="24">
        <v>6.4803726207378995E-2</v>
      </c>
      <c r="P56" s="24">
        <v>5.797656497797999E-2</v>
      </c>
      <c r="Q56" s="24">
        <v>5.9110184189412995E-2</v>
      </c>
      <c r="R56" s="24">
        <v>5.6410140480690998E-2</v>
      </c>
      <c r="S56" s="24">
        <v>4.9892823516307E-2</v>
      </c>
      <c r="T56" s="24">
        <v>4.6887374065190002E-2</v>
      </c>
      <c r="U56" s="24">
        <v>4.7149483305598004E-2</v>
      </c>
      <c r="V56" s="24">
        <v>4.3172034859990001E-2</v>
      </c>
      <c r="W56" s="24">
        <v>1.5474899180469999E-2</v>
      </c>
      <c r="X56" s="24">
        <v>3.2935366999999999E-7</v>
      </c>
      <c r="Y56" s="24">
        <v>3.1670272999999997E-7</v>
      </c>
      <c r="Z56" s="24">
        <v>3.2637011999999999E-7</v>
      </c>
      <c r="AA56" s="24">
        <v>3.1112847999999899E-7</v>
      </c>
      <c r="AB56" s="24">
        <v>2.9787587000000002E-7</v>
      </c>
      <c r="AC56" s="24">
        <v>2.9477149999999997E-7</v>
      </c>
      <c r="AD56" s="24">
        <v>1.4182031999999999E-2</v>
      </c>
      <c r="AE56" s="24">
        <v>1.3283201999999999E-2</v>
      </c>
    </row>
    <row r="57" spans="1:31" x14ac:dyDescent="0.35">
      <c r="A57" s="28" t="s">
        <v>132</v>
      </c>
      <c r="B57" s="28" t="s">
        <v>73</v>
      </c>
      <c r="C57" s="24">
        <v>0</v>
      </c>
      <c r="D57" s="24">
        <v>0</v>
      </c>
      <c r="E57" s="24">
        <v>9.2231070000000003E-9</v>
      </c>
      <c r="F57" s="24">
        <v>1.0472678999999999E-8</v>
      </c>
      <c r="G57" s="24">
        <v>1.00061125E-8</v>
      </c>
      <c r="H57" s="24">
        <v>1.0322342E-8</v>
      </c>
      <c r="I57" s="24">
        <v>9.50197E-9</v>
      </c>
      <c r="J57" s="24">
        <v>9.4368020000000001E-9</v>
      </c>
      <c r="K57" s="24">
        <v>8.9448939999999993E-9</v>
      </c>
      <c r="L57" s="24">
        <v>9.000101999999999E-9</v>
      </c>
      <c r="M57" s="24">
        <v>9.2349949999999997E-9</v>
      </c>
      <c r="N57" s="24">
        <v>1.5333798999999999E-8</v>
      </c>
      <c r="O57" s="24">
        <v>1.4162811999999901E-8</v>
      </c>
      <c r="P57" s="24">
        <v>1.3315062999999999E-8</v>
      </c>
      <c r="Q57" s="24">
        <v>1.3531627999999999E-8</v>
      </c>
      <c r="R57" s="24">
        <v>1.3037143E-8</v>
      </c>
      <c r="S57" s="24">
        <v>1.4947393499999999E-8</v>
      </c>
      <c r="T57" s="24">
        <v>1.5051232999999998E-8</v>
      </c>
      <c r="U57" s="24">
        <v>2.6701071000000001E-8</v>
      </c>
      <c r="V57" s="24">
        <v>2.5902318000000001E-8</v>
      </c>
      <c r="W57" s="24">
        <v>8.0599700000000004E-8</v>
      </c>
      <c r="X57" s="24">
        <v>7.7214189999999993E-8</v>
      </c>
      <c r="Y57" s="24">
        <v>7.032251000000001E-8</v>
      </c>
      <c r="Z57" s="24">
        <v>9.545791499999999E-8</v>
      </c>
      <c r="AA57" s="24">
        <v>9.1039444999999893E-8</v>
      </c>
      <c r="AB57" s="24">
        <v>8.3911523999999998E-8</v>
      </c>
      <c r="AC57" s="24">
        <v>8.0316390000000001E-8</v>
      </c>
      <c r="AD57" s="24">
        <v>0.76488460000000003</v>
      </c>
      <c r="AE57" s="24">
        <v>0.69688369999999999</v>
      </c>
    </row>
    <row r="58" spans="1:31" x14ac:dyDescent="0.35">
      <c r="A58" s="28" t="s">
        <v>132</v>
      </c>
      <c r="B58" s="28" t="s">
        <v>56</v>
      </c>
      <c r="C58" s="24">
        <v>9.3246258400000004E-2</v>
      </c>
      <c r="D58" s="24">
        <v>0.15689217899999999</v>
      </c>
      <c r="E58" s="24">
        <v>0.220330884</v>
      </c>
      <c r="F58" s="24">
        <v>0.37777631100000003</v>
      </c>
      <c r="G58" s="24">
        <v>0.55132825200000002</v>
      </c>
      <c r="H58" s="24">
        <v>0.76052420999999992</v>
      </c>
      <c r="I58" s="24">
        <v>0.88358460000000005</v>
      </c>
      <c r="J58" s="24">
        <v>1.11246135</v>
      </c>
      <c r="K58" s="24">
        <v>1.2722984799999999</v>
      </c>
      <c r="L58" s="24">
        <v>1.5296248100000001</v>
      </c>
      <c r="M58" s="24">
        <v>1.8361676899999999</v>
      </c>
      <c r="N58" s="24">
        <v>2.3164250499999999</v>
      </c>
      <c r="O58" s="24">
        <v>2.4705598200000005</v>
      </c>
      <c r="P58" s="24">
        <v>2.4661734399999995</v>
      </c>
      <c r="Q58" s="24">
        <v>2.6934458000000006</v>
      </c>
      <c r="R58" s="24">
        <v>2.7732068200000004</v>
      </c>
      <c r="S58" s="24">
        <v>2.6679205499999998</v>
      </c>
      <c r="T58" s="24">
        <v>2.6924715999999997</v>
      </c>
      <c r="U58" s="24">
        <v>2.77588897</v>
      </c>
      <c r="V58" s="24">
        <v>2.7955551399999998</v>
      </c>
      <c r="W58" s="24">
        <v>2.9096542400000005</v>
      </c>
      <c r="X58" s="24">
        <v>2.8756511800000002</v>
      </c>
      <c r="Y58" s="24">
        <v>2.7304833500000001</v>
      </c>
      <c r="Z58" s="24">
        <v>2.9814017999999995</v>
      </c>
      <c r="AA58" s="24">
        <v>2.9749143</v>
      </c>
      <c r="AB58" s="24">
        <v>2.7624581599999991</v>
      </c>
      <c r="AC58" s="24">
        <v>2.6845051000000004</v>
      </c>
      <c r="AD58" s="24">
        <v>2.6662265699999996</v>
      </c>
      <c r="AE58" s="24">
        <v>2.3554820999999997</v>
      </c>
    </row>
    <row r="59" spans="1:31" x14ac:dyDescent="0.35">
      <c r="A59" s="31" t="s">
        <v>138</v>
      </c>
      <c r="B59" s="31"/>
      <c r="C59" s="32">
        <v>164028.21524843312</v>
      </c>
      <c r="D59" s="32">
        <v>157533.94108823707</v>
      </c>
      <c r="E59" s="32">
        <v>146104.22260266356</v>
      </c>
      <c r="F59" s="32">
        <v>118136.37811101966</v>
      </c>
      <c r="G59" s="32">
        <v>118043.73073638022</v>
      </c>
      <c r="H59" s="32">
        <v>110250.30155394094</v>
      </c>
      <c r="I59" s="32">
        <v>102758.01643154494</v>
      </c>
      <c r="J59" s="32">
        <v>99851.110528106001</v>
      </c>
      <c r="K59" s="32">
        <v>91119.628375406493</v>
      </c>
      <c r="L59" s="32">
        <v>87296.802046121142</v>
      </c>
      <c r="M59" s="32">
        <v>84908.734007450636</v>
      </c>
      <c r="N59" s="32">
        <v>76519.112565079282</v>
      </c>
      <c r="O59" s="32">
        <v>77023.934481403558</v>
      </c>
      <c r="P59" s="32">
        <v>72317.959930922952</v>
      </c>
      <c r="Q59" s="32">
        <v>71489.270513379408</v>
      </c>
      <c r="R59" s="32">
        <v>66107.441263960645</v>
      </c>
      <c r="S59" s="32">
        <v>61794.881750805092</v>
      </c>
      <c r="T59" s="32">
        <v>57274.278275559322</v>
      </c>
      <c r="U59" s="32">
        <v>47529.333704423421</v>
      </c>
      <c r="V59" s="32">
        <v>45586.210007377529</v>
      </c>
      <c r="W59" s="32">
        <v>45241.706687641745</v>
      </c>
      <c r="X59" s="32">
        <v>44714.920254872675</v>
      </c>
      <c r="Y59" s="32">
        <v>40216.900373864482</v>
      </c>
      <c r="Z59" s="32">
        <v>36959.74166592949</v>
      </c>
      <c r="AA59" s="32">
        <v>33132.397350697735</v>
      </c>
      <c r="AB59" s="32">
        <v>33433.457371390803</v>
      </c>
      <c r="AC59" s="32">
        <v>22720.988376881029</v>
      </c>
      <c r="AD59" s="32">
        <v>7922.7653990814606</v>
      </c>
      <c r="AE59" s="32">
        <v>6968.7615531077008</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7746.988505377828</v>
      </c>
      <c r="D64" s="24">
        <v>7360.4578050975151</v>
      </c>
      <c r="E64" s="24">
        <v>3624.1715065510816</v>
      </c>
      <c r="F64" s="24">
        <v>2726.8538062179778</v>
      </c>
      <c r="G64" s="24">
        <v>2577.217806088443</v>
      </c>
      <c r="H64" s="24">
        <v>2464.486205728173</v>
      </c>
      <c r="I64" s="24">
        <v>2345.8352054893362</v>
      </c>
      <c r="J64" s="24">
        <v>2256.2552058081615</v>
      </c>
      <c r="K64" s="24">
        <v>2140.2560055073345</v>
      </c>
      <c r="L64" s="24">
        <v>2037.5812053821639</v>
      </c>
      <c r="M64" s="24">
        <v>1938.567405609607</v>
      </c>
      <c r="N64" s="24">
        <v>2461.5085084896382</v>
      </c>
      <c r="O64" s="24">
        <v>2509.222008213972</v>
      </c>
      <c r="P64" s="24">
        <v>3711.4405078489631</v>
      </c>
      <c r="Q64" s="24">
        <v>1616.3100073445667</v>
      </c>
      <c r="R64" s="24">
        <v>1535.0439070374728</v>
      </c>
      <c r="S64" s="24">
        <v>8.7816540000000001E-6</v>
      </c>
      <c r="T64" s="24">
        <v>8.4876550000000003E-6</v>
      </c>
      <c r="U64" s="24">
        <v>9.8360610000000006E-6</v>
      </c>
      <c r="V64" s="24">
        <v>9.1823009999999996E-6</v>
      </c>
      <c r="W64" s="24">
        <v>1.1229478999999901E-5</v>
      </c>
      <c r="X64" s="24">
        <v>1.1169166E-5</v>
      </c>
      <c r="Y64" s="24">
        <v>1.1306449E-5</v>
      </c>
      <c r="Z64" s="24">
        <v>1.0501731E-5</v>
      </c>
      <c r="AA64" s="24">
        <v>1.0298767E-5</v>
      </c>
      <c r="AB64" s="24">
        <v>1.0137518E-5</v>
      </c>
      <c r="AC64" s="24">
        <v>9.7623260000000008E-6</v>
      </c>
      <c r="AD64" s="24">
        <v>1.4645975E-5</v>
      </c>
      <c r="AE64" s="24">
        <v>1.36137195E-5</v>
      </c>
    </row>
    <row r="65" spans="1:31" x14ac:dyDescent="0.35">
      <c r="A65" s="28" t="s">
        <v>133</v>
      </c>
      <c r="B65" s="28" t="s">
        <v>32</v>
      </c>
      <c r="C65" s="24">
        <v>1436.942</v>
      </c>
      <c r="D65" s="24">
        <v>1412.6232</v>
      </c>
      <c r="E65" s="24">
        <v>1299.6713999999999</v>
      </c>
      <c r="F65" s="24">
        <v>157.99950000000001</v>
      </c>
      <c r="G65" s="24">
        <v>148.44782999999998</v>
      </c>
      <c r="H65" s="24">
        <v>141.80031</v>
      </c>
      <c r="I65" s="24">
        <v>134.16567000000001</v>
      </c>
      <c r="J65" s="24">
        <v>130.03543999999999</v>
      </c>
      <c r="K65" s="24">
        <v>122.204055</v>
      </c>
      <c r="L65" s="24">
        <v>116.7257</v>
      </c>
      <c r="M65" s="24">
        <v>111.18303999999999</v>
      </c>
      <c r="N65" s="24">
        <v>146.38482999999999</v>
      </c>
      <c r="O65" s="24">
        <v>103.29669500000001</v>
      </c>
      <c r="P65" s="24">
        <v>234.52843999999999</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478.22398244562828</v>
      </c>
      <c r="D66" s="24">
        <v>243.12716286091003</v>
      </c>
      <c r="E66" s="24">
        <v>922.80694212295953</v>
      </c>
      <c r="F66" s="24">
        <v>140.24911027402302</v>
      </c>
      <c r="G66" s="24">
        <v>79.407737897206147</v>
      </c>
      <c r="H66" s="24">
        <v>249.36807222107453</v>
      </c>
      <c r="I66" s="24">
        <v>88.544858086388089</v>
      </c>
      <c r="J66" s="24">
        <v>170.02336465550803</v>
      </c>
      <c r="K66" s="24">
        <v>11.552838203527799</v>
      </c>
      <c r="L66" s="24">
        <v>27.293587669639496</v>
      </c>
      <c r="M66" s="24">
        <v>31.199939537284298</v>
      </c>
      <c r="N66" s="24">
        <v>649.23407980842842</v>
      </c>
      <c r="O66" s="24">
        <v>486.25904723950219</v>
      </c>
      <c r="P66" s="24">
        <v>1369.1735974765459</v>
      </c>
      <c r="Q66" s="24">
        <v>526.79769506952459</v>
      </c>
      <c r="R66" s="24">
        <v>458.37709888685305</v>
      </c>
      <c r="S66" s="24">
        <v>1509.7914321807921</v>
      </c>
      <c r="T66" s="24">
        <v>1768.9238727753718</v>
      </c>
      <c r="U66" s="24">
        <v>2487.927818077012</v>
      </c>
      <c r="V66" s="24">
        <v>2434.9630942211356</v>
      </c>
      <c r="W66" s="24">
        <v>1587.441079421417</v>
      </c>
      <c r="X66" s="24">
        <v>2269.9918645069733</v>
      </c>
      <c r="Y66" s="24">
        <v>3206.9010168180466</v>
      </c>
      <c r="Z66" s="24">
        <v>387.85591374411302</v>
      </c>
      <c r="AA66" s="24">
        <v>294.54464110865001</v>
      </c>
      <c r="AB66" s="24">
        <v>458.05007535263314</v>
      </c>
      <c r="AC66" s="24">
        <v>486.84181502599768</v>
      </c>
      <c r="AD66" s="24">
        <v>965.29766331797009</v>
      </c>
      <c r="AE66" s="24">
        <v>967.77864959201202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15792.616820265324</v>
      </c>
      <c r="D68" s="24">
        <v>17014.954800247684</v>
      </c>
      <c r="E68" s="24">
        <v>14363.355900301649</v>
      </c>
      <c r="F68" s="24">
        <v>15137.868430331357</v>
      </c>
      <c r="G68" s="24">
        <v>14176.23850031417</v>
      </c>
      <c r="H68" s="24">
        <v>14810.331470331008</v>
      </c>
      <c r="I68" s="24">
        <v>13997.160340323257</v>
      </c>
      <c r="J68" s="24">
        <v>12563.009760381201</v>
      </c>
      <c r="K68" s="24">
        <v>11251.133650366286</v>
      </c>
      <c r="L68" s="24">
        <v>10361.798170352011</v>
      </c>
      <c r="M68" s="24">
        <v>10438.154650522476</v>
      </c>
      <c r="N68" s="24">
        <v>8457.2530842458873</v>
      </c>
      <c r="O68" s="24">
        <v>8006.0367032365666</v>
      </c>
      <c r="P68" s="24">
        <v>7303.8909834489623</v>
      </c>
      <c r="Q68" s="24">
        <v>6932.6752579090753</v>
      </c>
      <c r="R68" s="24">
        <v>5905.1337394086186</v>
      </c>
      <c r="S68" s="24">
        <v>5143.2995546689253</v>
      </c>
      <c r="T68" s="24">
        <v>4544.4703382180842</v>
      </c>
      <c r="U68" s="24">
        <v>3407.7736281381467</v>
      </c>
      <c r="V68" s="24">
        <v>3187.8489850940327</v>
      </c>
      <c r="W68" s="24">
        <v>2851.5667068990278</v>
      </c>
      <c r="X68" s="24">
        <v>2691.2989434334977</v>
      </c>
      <c r="Y68" s="24">
        <v>1865.9943745556288</v>
      </c>
      <c r="Z68" s="24">
        <v>2061.0433124861088</v>
      </c>
      <c r="AA68" s="24">
        <v>1250.5888940714551</v>
      </c>
      <c r="AB68" s="24">
        <v>1075.6643380987521</v>
      </c>
      <c r="AC68" s="24">
        <v>1027.1073199106766</v>
      </c>
      <c r="AD68" s="24">
        <v>837.59760215820131</v>
      </c>
      <c r="AE68" s="24">
        <v>638.69198014719098</v>
      </c>
    </row>
    <row r="69" spans="1:31" x14ac:dyDescent="0.35">
      <c r="A69" s="28" t="s">
        <v>133</v>
      </c>
      <c r="B69" s="28" t="s">
        <v>68</v>
      </c>
      <c r="C69" s="24">
        <v>0.88215882085900843</v>
      </c>
      <c r="D69" s="24">
        <v>0.98019738386347233</v>
      </c>
      <c r="E69" s="24">
        <v>0.94169757149520794</v>
      </c>
      <c r="F69" s="24">
        <v>0.86503823064836238</v>
      </c>
      <c r="G69" s="24">
        <v>0.80469038500307788</v>
      </c>
      <c r="H69" s="24">
        <v>0.78615108186873695</v>
      </c>
      <c r="I69" s="24">
        <v>0.77342393728004166</v>
      </c>
      <c r="J69" s="24">
        <v>0.70164356305734099</v>
      </c>
      <c r="K69" s="24">
        <v>0.69788962983664959</v>
      </c>
      <c r="L69" s="24">
        <v>0.67174701100157541</v>
      </c>
      <c r="M69" s="24">
        <v>0.64396715444536201</v>
      </c>
      <c r="N69" s="24">
        <v>0.62413569486176901</v>
      </c>
      <c r="O69" s="24">
        <v>0.56710380503455282</v>
      </c>
      <c r="P69" s="24">
        <v>0.52771705485276599</v>
      </c>
      <c r="Q69" s="24">
        <v>0.51626617465491098</v>
      </c>
      <c r="R69" s="24">
        <v>0.50630700739414092</v>
      </c>
      <c r="S69" s="24">
        <v>0.45989209720560392</v>
      </c>
      <c r="T69" s="24">
        <v>0.45769622096950802</v>
      </c>
      <c r="U69" s="24">
        <v>0.639123364306035</v>
      </c>
      <c r="V69" s="24">
        <v>2.6463074670556841</v>
      </c>
      <c r="W69" s="24">
        <v>4.307968267969593</v>
      </c>
      <c r="X69" s="24">
        <v>6.1458919953931552</v>
      </c>
      <c r="Y69" s="24">
        <v>6.1412417621600763</v>
      </c>
      <c r="Z69" s="24">
        <v>5.6976084792853303</v>
      </c>
      <c r="AA69" s="24">
        <v>5.4948918918937109</v>
      </c>
      <c r="AB69" s="24">
        <v>4.8159169281592185</v>
      </c>
      <c r="AC69" s="24">
        <v>4.3165416648887955</v>
      </c>
      <c r="AD69" s="24">
        <v>3.6813132056007603</v>
      </c>
      <c r="AE69" s="24">
        <v>3.8592369607318471</v>
      </c>
    </row>
    <row r="70" spans="1:31" x14ac:dyDescent="0.35">
      <c r="A70" s="28" t="s">
        <v>133</v>
      </c>
      <c r="B70" s="28" t="s">
        <v>36</v>
      </c>
      <c r="C70" s="24">
        <v>9.3641571479854385E-2</v>
      </c>
      <c r="D70" s="24">
        <v>9.0021448427194006E-2</v>
      </c>
      <c r="E70" s="24">
        <v>9.3226530496281296E-2</v>
      </c>
      <c r="F70" s="24">
        <v>9.2391968622001996E-2</v>
      </c>
      <c r="G70" s="24">
        <v>8.6344026162047977E-2</v>
      </c>
      <c r="H70" s="24">
        <v>8.0899822999735999E-2</v>
      </c>
      <c r="I70" s="24">
        <v>7.0285240822695008E-2</v>
      </c>
      <c r="J70" s="24">
        <v>6.495818782659199E-2</v>
      </c>
      <c r="K70" s="24">
        <v>5.6506286904130995E-2</v>
      </c>
      <c r="L70" s="24">
        <v>5.2060519349721994E-2</v>
      </c>
      <c r="M70" s="24">
        <v>4.7907400805353904E-2</v>
      </c>
      <c r="N70" s="24">
        <v>4.9064524459202008E-2</v>
      </c>
      <c r="O70" s="24">
        <v>4.5345262513436999E-2</v>
      </c>
      <c r="P70" s="24">
        <v>3.2864846238211003E-2</v>
      </c>
      <c r="Q70" s="24">
        <v>3.2492016292682002E-2</v>
      </c>
      <c r="R70" s="24">
        <v>3.0950576066601999E-2</v>
      </c>
      <c r="S70" s="24">
        <v>2.8703173748922998E-2</v>
      </c>
      <c r="T70" s="24">
        <v>2.6983926721294901E-2</v>
      </c>
      <c r="U70" s="24">
        <v>2.6408658375100001E-2</v>
      </c>
      <c r="V70" s="24">
        <v>2.4450667227450002E-2</v>
      </c>
      <c r="W70" s="24">
        <v>0.8613083720000001</v>
      </c>
      <c r="X70" s="24">
        <v>0.82632914299999993</v>
      </c>
      <c r="Y70" s="24">
        <v>0.77711606799999999</v>
      </c>
      <c r="Z70" s="24">
        <v>0.76153479000000002</v>
      </c>
      <c r="AA70" s="24">
        <v>0.73156525999999999</v>
      </c>
      <c r="AB70" s="24">
        <v>0.6806727629999999</v>
      </c>
      <c r="AC70" s="24">
        <v>0.6352830049999999</v>
      </c>
      <c r="AD70" s="24">
        <v>0.60054726700000005</v>
      </c>
      <c r="AE70" s="24">
        <v>0.54987847699999992</v>
      </c>
    </row>
    <row r="71" spans="1:31" x14ac:dyDescent="0.35">
      <c r="A71" s="28" t="s">
        <v>133</v>
      </c>
      <c r="B71" s="28" t="s">
        <v>73</v>
      </c>
      <c r="C71" s="24">
        <v>0</v>
      </c>
      <c r="D71" s="24">
        <v>0</v>
      </c>
      <c r="E71" s="24">
        <v>7.3479864000000005E-9</v>
      </c>
      <c r="F71" s="24">
        <v>6.7875352999999901E-9</v>
      </c>
      <c r="G71" s="24">
        <v>6.373129E-9</v>
      </c>
      <c r="H71" s="24">
        <v>6.4101714E-9</v>
      </c>
      <c r="I71" s="24">
        <v>6.1052397000000002E-9</v>
      </c>
      <c r="J71" s="24">
        <v>6.1844706999999997E-9</v>
      </c>
      <c r="K71" s="24">
        <v>5.9591310000000002E-9</v>
      </c>
      <c r="L71" s="24">
        <v>6.0556989999999898E-9</v>
      </c>
      <c r="M71" s="24">
        <v>6.0583296999999996E-9</v>
      </c>
      <c r="N71" s="24">
        <v>8.2695189999999995E-9</v>
      </c>
      <c r="O71" s="24">
        <v>7.7607209999999996E-9</v>
      </c>
      <c r="P71" s="24">
        <v>7.3234004999999999E-9</v>
      </c>
      <c r="Q71" s="24">
        <v>7.3988985999999997E-9</v>
      </c>
      <c r="R71" s="24">
        <v>8.7475020000000001E-9</v>
      </c>
      <c r="S71" s="24">
        <v>8.6869989999999901E-9</v>
      </c>
      <c r="T71" s="24">
        <v>8.5286659999999909E-9</v>
      </c>
      <c r="U71" s="24">
        <v>1.00924235E-8</v>
      </c>
      <c r="V71" s="24">
        <v>9.7834980000000006E-9</v>
      </c>
      <c r="W71" s="24">
        <v>1.2627853999999901E-8</v>
      </c>
      <c r="X71" s="24">
        <v>1.2129024E-8</v>
      </c>
      <c r="Y71" s="24">
        <v>1.1422236E-8</v>
      </c>
      <c r="Z71" s="24">
        <v>1.4312943000000001E-8</v>
      </c>
      <c r="AA71" s="24">
        <v>1.3539592999999901E-8</v>
      </c>
      <c r="AB71" s="24">
        <v>1.2622745E-8</v>
      </c>
      <c r="AC71" s="24">
        <v>1.2199771E-8</v>
      </c>
      <c r="AD71" s="24">
        <v>1.3269790499999901E-8</v>
      </c>
      <c r="AE71" s="24">
        <v>1.27851035E-8</v>
      </c>
    </row>
    <row r="72" spans="1:31" x14ac:dyDescent="0.35">
      <c r="A72" s="28" t="s">
        <v>133</v>
      </c>
      <c r="B72" s="28" t="s">
        <v>56</v>
      </c>
      <c r="C72" s="24">
        <v>9.6686708300000007E-2</v>
      </c>
      <c r="D72" s="24">
        <v>0.16355247559999997</v>
      </c>
      <c r="E72" s="24">
        <v>0.21121686499999998</v>
      </c>
      <c r="F72" s="24">
        <v>0.25435419400000003</v>
      </c>
      <c r="G72" s="24">
        <v>0.32928704999999997</v>
      </c>
      <c r="H72" s="24">
        <v>0.4255101979999999</v>
      </c>
      <c r="I72" s="24">
        <v>0.47915952999999906</v>
      </c>
      <c r="J72" s="24">
        <v>0.545277495</v>
      </c>
      <c r="K72" s="24">
        <v>0.58002845700000005</v>
      </c>
      <c r="L72" s="24">
        <v>0.64926105000000001</v>
      </c>
      <c r="M72" s="24">
        <v>0.75024515999999908</v>
      </c>
      <c r="N72" s="24">
        <v>0.86903835000000007</v>
      </c>
      <c r="O72" s="24">
        <v>0.91705417000000011</v>
      </c>
      <c r="P72" s="24">
        <v>0.89550289999999999</v>
      </c>
      <c r="Q72" s="24">
        <v>0.94353938000000004</v>
      </c>
      <c r="R72" s="24">
        <v>0.94532616999999997</v>
      </c>
      <c r="S72" s="24">
        <v>0.92992439999999998</v>
      </c>
      <c r="T72" s="24">
        <v>0.91426743999999993</v>
      </c>
      <c r="U72" s="24">
        <v>0.91155010000000003</v>
      </c>
      <c r="V72" s="24">
        <v>0.91076824999999995</v>
      </c>
      <c r="W72" s="24">
        <v>0.79787586999999993</v>
      </c>
      <c r="X72" s="24">
        <v>0.79983693999999994</v>
      </c>
      <c r="Y72" s="24">
        <v>0.78279078000000002</v>
      </c>
      <c r="Z72" s="24">
        <v>0.80433284000000005</v>
      </c>
      <c r="AA72" s="24">
        <v>0.81081494999999992</v>
      </c>
      <c r="AB72" s="24">
        <v>0.73171378000000009</v>
      </c>
      <c r="AC72" s="24">
        <v>0.70078599999999991</v>
      </c>
      <c r="AD72" s="24">
        <v>0.67000782999999997</v>
      </c>
      <c r="AE72" s="24">
        <v>0.55742807999999999</v>
      </c>
    </row>
    <row r="73" spans="1:31" x14ac:dyDescent="0.35">
      <c r="A73" s="31" t="s">
        <v>138</v>
      </c>
      <c r="B73" s="31"/>
      <c r="C73" s="32">
        <v>25455.65346690964</v>
      </c>
      <c r="D73" s="32">
        <v>26032.143165589972</v>
      </c>
      <c r="E73" s="32">
        <v>20210.947446547187</v>
      </c>
      <c r="F73" s="32">
        <v>18163.835885054006</v>
      </c>
      <c r="G73" s="32">
        <v>16982.116564684824</v>
      </c>
      <c r="H73" s="32">
        <v>17666.772209362127</v>
      </c>
      <c r="I73" s="32">
        <v>16566.479497836262</v>
      </c>
      <c r="J73" s="32">
        <v>15120.025414407928</v>
      </c>
      <c r="K73" s="32">
        <v>13525.844438706985</v>
      </c>
      <c r="L73" s="32">
        <v>12544.070410414817</v>
      </c>
      <c r="M73" s="32">
        <v>12519.749002823812</v>
      </c>
      <c r="N73" s="32">
        <v>11715.004638238815</v>
      </c>
      <c r="O73" s="32">
        <v>11105.381557495075</v>
      </c>
      <c r="P73" s="32">
        <v>12619.561245829324</v>
      </c>
      <c r="Q73" s="32">
        <v>9076.2992264978202</v>
      </c>
      <c r="R73" s="32">
        <v>7899.0610523403384</v>
      </c>
      <c r="S73" s="32">
        <v>6653.5508877285774</v>
      </c>
      <c r="T73" s="32">
        <v>6313.8519157020801</v>
      </c>
      <c r="U73" s="32">
        <v>5896.340579415526</v>
      </c>
      <c r="V73" s="32">
        <v>5625.4583959645242</v>
      </c>
      <c r="W73" s="32">
        <v>4443.3157658178943</v>
      </c>
      <c r="X73" s="32">
        <v>4967.4367111050306</v>
      </c>
      <c r="Y73" s="32">
        <v>5079.0366444422843</v>
      </c>
      <c r="Z73" s="32">
        <v>2454.5968452112384</v>
      </c>
      <c r="AA73" s="32">
        <v>1550.6284373707658</v>
      </c>
      <c r="AB73" s="32">
        <v>1538.5303405170623</v>
      </c>
      <c r="AC73" s="32">
        <v>1518.265686363889</v>
      </c>
      <c r="AD73" s="32">
        <v>1806.5765933277473</v>
      </c>
      <c r="AE73" s="32">
        <v>1610.3298803136543</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4.9791736999999996E-6</v>
      </c>
      <c r="D78" s="24">
        <v>4.7044849999999994E-6</v>
      </c>
      <c r="E78" s="24">
        <v>4.7184020000000001E-6</v>
      </c>
      <c r="F78" s="24">
        <v>4.5388205999999998E-6</v>
      </c>
      <c r="G78" s="24">
        <v>4.34626E-6</v>
      </c>
      <c r="H78" s="24">
        <v>4.277765E-6</v>
      </c>
      <c r="I78" s="24">
        <v>4.4828250000000006E-6</v>
      </c>
      <c r="J78" s="24">
        <v>4.5861293999999999E-6</v>
      </c>
      <c r="K78" s="24">
        <v>4.4838200000000007E-6</v>
      </c>
      <c r="L78" s="24">
        <v>4.3879549999999996E-6</v>
      </c>
      <c r="M78" s="24">
        <v>4.3700333000000006E-6</v>
      </c>
      <c r="N78" s="24">
        <v>5.4250582999999999E-6</v>
      </c>
      <c r="O78" s="24">
        <v>5.2161835999999898E-6</v>
      </c>
      <c r="P78" s="24">
        <v>4.9688440000000001E-6</v>
      </c>
      <c r="Q78" s="24">
        <v>4.6935696000000001E-6</v>
      </c>
      <c r="R78" s="24">
        <v>4.5034029999999998E-6</v>
      </c>
      <c r="S78" s="24">
        <v>4.8786756E-6</v>
      </c>
      <c r="T78" s="24">
        <v>4.8500644000000008E-6</v>
      </c>
      <c r="U78" s="24">
        <v>5.2899863E-6</v>
      </c>
      <c r="V78" s="24">
        <v>4.9790223000000001E-6</v>
      </c>
      <c r="W78" s="24">
        <v>5.1702852E-6</v>
      </c>
      <c r="X78" s="24">
        <v>5.0074877000000006E-6</v>
      </c>
      <c r="Y78" s="24">
        <v>4.8110649999999997E-6</v>
      </c>
      <c r="Z78" s="24">
        <v>4.4594099999999999E-6</v>
      </c>
      <c r="AA78" s="24">
        <v>4.3014576999999997E-6</v>
      </c>
      <c r="AB78" s="24">
        <v>4.5651510000000001E-6</v>
      </c>
      <c r="AC78" s="24">
        <v>4.4585849999999998E-6</v>
      </c>
      <c r="AD78" s="24">
        <v>6.1494986999999993E-6</v>
      </c>
      <c r="AE78" s="24">
        <v>5.8230743999999895E-6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6.1470597000000008E-6</v>
      </c>
      <c r="D80" s="24">
        <v>5.7171963299999798E-6</v>
      </c>
      <c r="E80" s="24">
        <v>5.7449977300000009E-6</v>
      </c>
      <c r="F80" s="24">
        <v>5.6023663000000001E-6</v>
      </c>
      <c r="G80" s="24">
        <v>5.45385106999999E-6</v>
      </c>
      <c r="H80" s="24">
        <v>5.54970215E-6</v>
      </c>
      <c r="I80" s="24">
        <v>5.7070669399999897E-6</v>
      </c>
      <c r="J80" s="24">
        <v>5.8540029400000003E-6</v>
      </c>
      <c r="K80" s="24">
        <v>5.7918782999999899E-6</v>
      </c>
      <c r="L80" s="24">
        <v>5.65614624E-6</v>
      </c>
      <c r="M80" s="24">
        <v>5.6860175000000007E-6</v>
      </c>
      <c r="N80" s="24">
        <v>10.8454608727221</v>
      </c>
      <c r="O80" s="24">
        <v>2.3582637804069004</v>
      </c>
      <c r="P80" s="24">
        <v>3.3424750144966997</v>
      </c>
      <c r="Q80" s="24">
        <v>6.5975246881188392</v>
      </c>
      <c r="R80" s="24">
        <v>1.52698665644264</v>
      </c>
      <c r="S80" s="24">
        <v>15.593047867949402</v>
      </c>
      <c r="T80" s="24">
        <v>6.8741278505224388</v>
      </c>
      <c r="U80" s="24">
        <v>8.1734785596076005</v>
      </c>
      <c r="V80" s="24">
        <v>1.1998515085309003</v>
      </c>
      <c r="W80" s="24">
        <v>4.1702872000374995</v>
      </c>
      <c r="X80" s="24">
        <v>4.4793035E-6</v>
      </c>
      <c r="Y80" s="24">
        <v>5.7769302016536601</v>
      </c>
      <c r="Z80" s="24">
        <v>6.3639590512476909</v>
      </c>
      <c r="AA80" s="24">
        <v>2.8458143003618002</v>
      </c>
      <c r="AB80" s="24">
        <v>3.5687634404064998</v>
      </c>
      <c r="AC80" s="24">
        <v>2.0309359436956997</v>
      </c>
      <c r="AD80" s="24">
        <v>30.669676452434199</v>
      </c>
      <c r="AE80" s="24">
        <v>21.084008537146705</v>
      </c>
    </row>
    <row r="81" spans="1:31" x14ac:dyDescent="0.35">
      <c r="A81" s="28" t="s">
        <v>134</v>
      </c>
      <c r="B81" s="28" t="s">
        <v>65</v>
      </c>
      <c r="C81" s="24">
        <v>53490.608900000007</v>
      </c>
      <c r="D81" s="24">
        <v>50950.392750000006</v>
      </c>
      <c r="E81" s="24">
        <v>48614.132699999995</v>
      </c>
      <c r="F81" s="24">
        <v>55543.243439999998</v>
      </c>
      <c r="G81" s="24">
        <v>53140.863100000002</v>
      </c>
      <c r="H81" s="24">
        <v>43260.049049999987</v>
      </c>
      <c r="I81" s="24">
        <v>51168.125599999992</v>
      </c>
      <c r="J81" s="24">
        <v>51561.274800000014</v>
      </c>
      <c r="K81" s="24">
        <v>45602.0052</v>
      </c>
      <c r="L81" s="24">
        <v>38310.047139999995</v>
      </c>
      <c r="M81" s="24">
        <v>37126.236540000005</v>
      </c>
      <c r="N81" s="24">
        <v>39897.334640000008</v>
      </c>
      <c r="O81" s="24">
        <v>39083.571640000002</v>
      </c>
      <c r="P81" s="24">
        <v>37431.227059999997</v>
      </c>
      <c r="Q81" s="24">
        <v>32480.586320000006</v>
      </c>
      <c r="R81" s="24">
        <v>29222.640549999996</v>
      </c>
      <c r="S81" s="24">
        <v>31591.238259999998</v>
      </c>
      <c r="T81" s="24">
        <v>28629.68778</v>
      </c>
      <c r="U81" s="24">
        <v>24297.87124</v>
      </c>
      <c r="V81" s="24">
        <v>24185.208950000004</v>
      </c>
      <c r="W81" s="24">
        <v>20403.256409999998</v>
      </c>
      <c r="X81" s="24">
        <v>22020.078669999999</v>
      </c>
      <c r="Y81" s="24">
        <v>21943.144910000003</v>
      </c>
      <c r="Z81" s="24">
        <v>19203.688599999994</v>
      </c>
      <c r="AA81" s="24">
        <v>19580.73791</v>
      </c>
      <c r="AB81" s="24">
        <v>19942.929030000007</v>
      </c>
      <c r="AC81" s="24">
        <v>17535.641319999999</v>
      </c>
      <c r="AD81" s="24">
        <v>16343.291620000002</v>
      </c>
      <c r="AE81" s="24">
        <v>15203.64357</v>
      </c>
    </row>
    <row r="82" spans="1:31" x14ac:dyDescent="0.35">
      <c r="A82" s="28" t="s">
        <v>134</v>
      </c>
      <c r="B82" s="28" t="s">
        <v>69</v>
      </c>
      <c r="C82" s="24">
        <v>3344.9435603465413</v>
      </c>
      <c r="D82" s="24">
        <v>3864.5275503378593</v>
      </c>
      <c r="E82" s="24">
        <v>3332.4718361541645</v>
      </c>
      <c r="F82" s="24">
        <v>3207.6475498632731</v>
      </c>
      <c r="G82" s="24">
        <v>3265.4540828811828</v>
      </c>
      <c r="H82" s="24">
        <v>3175.0870422699186</v>
      </c>
      <c r="I82" s="24">
        <v>3082.4304865642234</v>
      </c>
      <c r="J82" s="24">
        <v>2488.3718243217363</v>
      </c>
      <c r="K82" s="24">
        <v>2342.9221404939517</v>
      </c>
      <c r="L82" s="24">
        <v>1982.1818906703697</v>
      </c>
      <c r="M82" s="24">
        <v>2276.167414285886</v>
      </c>
      <c r="N82" s="24">
        <v>1896.7420199114788</v>
      </c>
      <c r="O82" s="24">
        <v>1886.9403928920842</v>
      </c>
      <c r="P82" s="24">
        <v>1850.7768638944594</v>
      </c>
      <c r="Q82" s="24">
        <v>1715.63046890435</v>
      </c>
      <c r="R82" s="24">
        <v>1716.8553641504427</v>
      </c>
      <c r="S82" s="24">
        <v>1420.2398042514239</v>
      </c>
      <c r="T82" s="24">
        <v>1386.7588159038683</v>
      </c>
      <c r="U82" s="24">
        <v>1105.7114633404469</v>
      </c>
      <c r="V82" s="24">
        <v>1210.0833217284348</v>
      </c>
      <c r="W82" s="24">
        <v>1129.1258671906521</v>
      </c>
      <c r="X82" s="24">
        <v>1062.0643249304403</v>
      </c>
      <c r="Y82" s="24">
        <v>980.62796636590019</v>
      </c>
      <c r="Z82" s="24">
        <v>754.64552249209146</v>
      </c>
      <c r="AA82" s="24">
        <v>782.18058916230018</v>
      </c>
      <c r="AB82" s="24">
        <v>612.35244172907767</v>
      </c>
      <c r="AC82" s="24">
        <v>566.01629444335299</v>
      </c>
      <c r="AD82" s="24">
        <v>425.27844811417913</v>
      </c>
      <c r="AE82" s="24">
        <v>420.88307238552801</v>
      </c>
    </row>
    <row r="83" spans="1:31" x14ac:dyDescent="0.35">
      <c r="A83" s="28" t="s">
        <v>134</v>
      </c>
      <c r="B83" s="28" t="s">
        <v>68</v>
      </c>
      <c r="C83" s="24">
        <v>2.122806E-9</v>
      </c>
      <c r="D83" s="24">
        <v>3.4261017999999902E-9</v>
      </c>
      <c r="E83" s="24">
        <v>4.5886919999999901E-9</v>
      </c>
      <c r="F83" s="24">
        <v>8.4451085000000004E-9</v>
      </c>
      <c r="G83" s="24">
        <v>8.612445500000001E-9</v>
      </c>
      <c r="H83" s="24">
        <v>1.0114797E-8</v>
      </c>
      <c r="I83" s="24">
        <v>9.04019099999999E-9</v>
      </c>
      <c r="J83" s="24">
        <v>8.8189260000000007E-9</v>
      </c>
      <c r="K83" s="24">
        <v>1.0003045E-8</v>
      </c>
      <c r="L83" s="24">
        <v>1.1328595E-8</v>
      </c>
      <c r="M83" s="24">
        <v>1.0928471E-8</v>
      </c>
      <c r="N83" s="24">
        <v>1.1423539999999999E-8</v>
      </c>
      <c r="O83" s="24">
        <v>1.3330557999999998E-8</v>
      </c>
      <c r="P83" s="24">
        <v>1.1297323999999999E-8</v>
      </c>
      <c r="Q83" s="24">
        <v>1.1570631E-8</v>
      </c>
      <c r="R83" s="24">
        <v>1.0681133000000001E-8</v>
      </c>
      <c r="S83" s="24">
        <v>1.0564059E-8</v>
      </c>
      <c r="T83" s="24">
        <v>1.0545256E-8</v>
      </c>
      <c r="U83" s="24">
        <v>1.2335849E-8</v>
      </c>
      <c r="V83" s="24">
        <v>2.1601599999999999E-8</v>
      </c>
      <c r="W83" s="24">
        <v>2.1169924000000003E-8</v>
      </c>
      <c r="X83" s="24">
        <v>2.0222993E-8</v>
      </c>
      <c r="Y83" s="24">
        <v>1.6871782E-8</v>
      </c>
      <c r="Z83" s="24">
        <v>1.6664685999999901E-8</v>
      </c>
      <c r="AA83" s="24">
        <v>1.5461442999999998E-8</v>
      </c>
      <c r="AB83" s="24">
        <v>1.4828153999999901E-8</v>
      </c>
      <c r="AC83" s="24">
        <v>1.47929694999999E-8</v>
      </c>
      <c r="AD83" s="24">
        <v>1.3914401E-8</v>
      </c>
      <c r="AE83" s="24">
        <v>1.3507941E-8</v>
      </c>
    </row>
    <row r="84" spans="1:31" x14ac:dyDescent="0.35">
      <c r="A84" s="28" t="s">
        <v>134</v>
      </c>
      <c r="B84" s="28" t="s">
        <v>36</v>
      </c>
      <c r="C84" s="24">
        <v>4.8322890000000002E-9</v>
      </c>
      <c r="D84" s="24">
        <v>6.7076129999999995E-9</v>
      </c>
      <c r="E84" s="24">
        <v>6.3104419999999994E-9</v>
      </c>
      <c r="F84" s="24">
        <v>7.1604545000000002E-9</v>
      </c>
      <c r="G84" s="24">
        <v>9.5061440000000005E-9</v>
      </c>
      <c r="H84" s="24">
        <v>9.1447200000000002E-9</v>
      </c>
      <c r="I84" s="24">
        <v>1.06109054999999E-8</v>
      </c>
      <c r="J84" s="24">
        <v>1.1394113000000001E-8</v>
      </c>
      <c r="K84" s="24">
        <v>1.33286785E-8</v>
      </c>
      <c r="L84" s="24">
        <v>1.3451468000000001E-8</v>
      </c>
      <c r="M84" s="24">
        <v>1.4413763E-8</v>
      </c>
      <c r="N84" s="24">
        <v>1.98151469999999E-8</v>
      </c>
      <c r="O84" s="24">
        <v>1.8873738E-8</v>
      </c>
      <c r="P84" s="24">
        <v>1.902775E-8</v>
      </c>
      <c r="Q84" s="24">
        <v>1.9200088000000001E-8</v>
      </c>
      <c r="R84" s="24">
        <v>1.8370632000000001E-8</v>
      </c>
      <c r="S84" s="24">
        <v>1.73126099999999E-8</v>
      </c>
      <c r="T84" s="24">
        <v>1.674821E-8</v>
      </c>
      <c r="U84" s="24">
        <v>2.3506277999999998E-8</v>
      </c>
      <c r="V84" s="24">
        <v>2.4550558000000001E-8</v>
      </c>
      <c r="W84" s="24">
        <v>2.4823624999999997E-8</v>
      </c>
      <c r="X84" s="24">
        <v>2.3068204999999898E-8</v>
      </c>
      <c r="Y84" s="24">
        <v>2.3741634999999998E-8</v>
      </c>
      <c r="Z84" s="24">
        <v>2.4106525E-8</v>
      </c>
      <c r="AA84" s="24">
        <v>2.1731974000000001E-8</v>
      </c>
      <c r="AB84" s="24">
        <v>2.0887739000000001E-8</v>
      </c>
      <c r="AC84" s="24">
        <v>2.0386493E-8</v>
      </c>
      <c r="AD84" s="24">
        <v>2.9467134999999899E-8</v>
      </c>
      <c r="AE84" s="24">
        <v>2.9637313E-8</v>
      </c>
    </row>
    <row r="85" spans="1:31" x14ac:dyDescent="0.35">
      <c r="A85" s="28" t="s">
        <v>134</v>
      </c>
      <c r="B85" s="28" t="s">
        <v>73</v>
      </c>
      <c r="C85" s="24">
        <v>0</v>
      </c>
      <c r="D85" s="24">
        <v>0</v>
      </c>
      <c r="E85" s="24">
        <v>1.7707959000000002E-8</v>
      </c>
      <c r="F85" s="24">
        <v>1.7591071999999998E-8</v>
      </c>
      <c r="G85" s="24">
        <v>1.86729615E-8</v>
      </c>
      <c r="H85" s="24">
        <v>1.8861790999999997E-8</v>
      </c>
      <c r="I85" s="24">
        <v>2.0543363999999902E-8</v>
      </c>
      <c r="J85" s="24">
        <v>2.0443892E-8</v>
      </c>
      <c r="K85" s="24">
        <v>2.1728106999999999E-8</v>
      </c>
      <c r="L85" s="24">
        <v>2.3297090999999999E-8</v>
      </c>
      <c r="M85" s="24">
        <v>2.6698144000000001E-8</v>
      </c>
      <c r="N85" s="24">
        <v>3.0561353667139999E-2</v>
      </c>
      <c r="O85" s="24">
        <v>2.8091282354200001E-2</v>
      </c>
      <c r="P85" s="24">
        <v>2.6816206607030001E-2</v>
      </c>
      <c r="Q85" s="24">
        <v>2.6898641093749901E-2</v>
      </c>
      <c r="R85" s="24">
        <v>0.220471356783949</v>
      </c>
      <c r="S85" s="24">
        <v>0.5974257410187801</v>
      </c>
      <c r="T85" s="24">
        <v>0.72058143325328006</v>
      </c>
      <c r="U85" s="24">
        <v>1.0738459315930999</v>
      </c>
      <c r="V85" s="24">
        <v>1.02529153431298</v>
      </c>
      <c r="W85" s="24">
        <v>1.1665021210172561</v>
      </c>
      <c r="X85" s="24">
        <v>1.1937082193103101</v>
      </c>
      <c r="Y85" s="24">
        <v>1.0992942119860201</v>
      </c>
      <c r="Z85" s="24">
        <v>1.0581271101430301</v>
      </c>
      <c r="AA85" s="24">
        <v>1.0260384069808899</v>
      </c>
      <c r="AB85" s="24">
        <v>0.90773092790662391</v>
      </c>
      <c r="AC85" s="24">
        <v>0.91066409420054006</v>
      </c>
      <c r="AD85" s="24">
        <v>0.90928213504558009</v>
      </c>
      <c r="AE85" s="24">
        <v>0.76421554561456007</v>
      </c>
    </row>
    <row r="86" spans="1:31" x14ac:dyDescent="0.35">
      <c r="A86" s="28" t="s">
        <v>134</v>
      </c>
      <c r="B86" s="28" t="s">
        <v>56</v>
      </c>
      <c r="C86" s="24">
        <v>2.3034157399999997E-3</v>
      </c>
      <c r="D86" s="24">
        <v>6.9438751699999997E-3</v>
      </c>
      <c r="E86" s="24">
        <v>4.6231766700000005E-3</v>
      </c>
      <c r="F86" s="24">
        <v>8.5880780000000007E-3</v>
      </c>
      <c r="G86" s="24">
        <v>2.1441519000000003E-2</v>
      </c>
      <c r="H86" s="24">
        <v>3.2832642999999995E-2</v>
      </c>
      <c r="I86" s="24">
        <v>7.3010120999999997E-2</v>
      </c>
      <c r="J86" s="24">
        <v>8.4055633000000005E-2</v>
      </c>
      <c r="K86" s="24">
        <v>9.7715159999999898E-2</v>
      </c>
      <c r="L86" s="24">
        <v>0.11760483000000001</v>
      </c>
      <c r="M86" s="24">
        <v>0.14611400699999999</v>
      </c>
      <c r="N86" s="24">
        <v>0.18425226</v>
      </c>
      <c r="O86" s="24">
        <v>0.19089250699999999</v>
      </c>
      <c r="P86" s="24">
        <v>0.190386736</v>
      </c>
      <c r="Q86" s="24">
        <v>0.215537117</v>
      </c>
      <c r="R86" s="24">
        <v>0.21693313</v>
      </c>
      <c r="S86" s="24">
        <v>0.19484287</v>
      </c>
      <c r="T86" s="24">
        <v>0.19011233799999999</v>
      </c>
      <c r="U86" s="24">
        <v>0.189228761</v>
      </c>
      <c r="V86" s="24">
        <v>0.19833010700000001</v>
      </c>
      <c r="W86" s="24">
        <v>0.200322058</v>
      </c>
      <c r="X86" s="24">
        <v>0.19326527099999999</v>
      </c>
      <c r="Y86" s="24">
        <v>0.18235845599999989</v>
      </c>
      <c r="Z86" s="24">
        <v>0.18997532</v>
      </c>
      <c r="AA86" s="24">
        <v>0.19200226599999989</v>
      </c>
      <c r="AB86" s="24">
        <v>0.17418850299999999</v>
      </c>
      <c r="AC86" s="24">
        <v>0.16053056000000002</v>
      </c>
      <c r="AD86" s="24">
        <v>0.168607704</v>
      </c>
      <c r="AE86" s="24">
        <v>0.14180715199999999</v>
      </c>
    </row>
    <row r="87" spans="1:31" x14ac:dyDescent="0.35">
      <c r="A87" s="31" t="s">
        <v>138</v>
      </c>
      <c r="B87" s="31"/>
      <c r="C87" s="32">
        <v>56835.552471474904</v>
      </c>
      <c r="D87" s="32">
        <v>54814.920310762973</v>
      </c>
      <c r="E87" s="32">
        <v>51946.604546622155</v>
      </c>
      <c r="F87" s="32">
        <v>58750.891000012904</v>
      </c>
      <c r="G87" s="32">
        <v>56406.317192689909</v>
      </c>
      <c r="H87" s="32">
        <v>46435.136102107484</v>
      </c>
      <c r="I87" s="32">
        <v>54250.556096763146</v>
      </c>
      <c r="J87" s="32">
        <v>54049.646634770703</v>
      </c>
      <c r="K87" s="32">
        <v>47944.927350779653</v>
      </c>
      <c r="L87" s="32">
        <v>40292.229040725797</v>
      </c>
      <c r="M87" s="32">
        <v>39402.403964352867</v>
      </c>
      <c r="N87" s="32">
        <v>41804.922126220692</v>
      </c>
      <c r="O87" s="32">
        <v>40972.87030190201</v>
      </c>
      <c r="P87" s="32">
        <v>39285.346403889096</v>
      </c>
      <c r="Q87" s="32">
        <v>34202.814318297613</v>
      </c>
      <c r="R87" s="32">
        <v>30941.022905320966</v>
      </c>
      <c r="S87" s="32">
        <v>33027.071117008614</v>
      </c>
      <c r="T87" s="32">
        <v>30023.320728615003</v>
      </c>
      <c r="U87" s="32">
        <v>25411.756187202376</v>
      </c>
      <c r="V87" s="32">
        <v>25396.492128237594</v>
      </c>
      <c r="W87" s="32">
        <v>21536.552569582142</v>
      </c>
      <c r="X87" s="32">
        <v>23082.143004437454</v>
      </c>
      <c r="Y87" s="32">
        <v>22929.549811395496</v>
      </c>
      <c r="Z87" s="32">
        <v>19964.698086019409</v>
      </c>
      <c r="AA87" s="32">
        <v>20365.76431777958</v>
      </c>
      <c r="AB87" s="32">
        <v>20558.85023974947</v>
      </c>
      <c r="AC87" s="32">
        <v>18103.688554860426</v>
      </c>
      <c r="AD87" s="32">
        <v>16799.23975073003</v>
      </c>
      <c r="AE87" s="32">
        <v>15645.610656759258</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0.24278376569999988</v>
      </c>
      <c r="D92" s="33">
        <v>0.3201691592</v>
      </c>
      <c r="E92" s="33">
        <v>0.32010966669999985</v>
      </c>
      <c r="F92" s="33">
        <v>0.3456828509999999</v>
      </c>
      <c r="G92" s="33">
        <v>0.32630516399999981</v>
      </c>
      <c r="H92" s="33">
        <v>0.30988166409999979</v>
      </c>
      <c r="I92" s="33">
        <v>0.27007535819999989</v>
      </c>
      <c r="J92" s="33">
        <v>0.2453492110999988</v>
      </c>
      <c r="K92" s="33">
        <v>0.20859683929999978</v>
      </c>
      <c r="L92" s="33">
        <v>0.19939241029999991</v>
      </c>
      <c r="M92" s="33">
        <v>0.1850739267999999</v>
      </c>
      <c r="N92" s="33">
        <v>0.18941949869999991</v>
      </c>
      <c r="O92" s="33">
        <v>0.15584064269999992</v>
      </c>
      <c r="P92" s="33">
        <v>0.13072492150000001</v>
      </c>
      <c r="Q92" s="33">
        <v>0.13093601220000001</v>
      </c>
      <c r="R92" s="33">
        <v>0.12507930269999989</v>
      </c>
      <c r="S92" s="33">
        <v>0.10976446729999989</v>
      </c>
      <c r="T92" s="33">
        <v>0.10409223919999999</v>
      </c>
      <c r="U92" s="33">
        <v>0.10285859680000001</v>
      </c>
      <c r="V92" s="33">
        <v>8.3749356399999988E-2</v>
      </c>
      <c r="W92" s="33">
        <v>4.4679265999999801E-2</v>
      </c>
      <c r="X92" s="33">
        <v>2.5031326E-2</v>
      </c>
      <c r="Y92" s="33">
        <v>2.3117729999999899E-2</v>
      </c>
      <c r="Z92" s="33">
        <v>2.3765392E-2</v>
      </c>
      <c r="AA92" s="33">
        <v>2.3335692999999998E-2</v>
      </c>
      <c r="AB92" s="33">
        <v>2.0402042000000002E-2</v>
      </c>
      <c r="AC92" s="33">
        <v>1.9295134000000002E-2</v>
      </c>
      <c r="AD92" s="33">
        <v>1.8172714E-2</v>
      </c>
      <c r="AE92" s="33">
        <v>1.5718651E-2</v>
      </c>
    </row>
    <row r="93" spans="1:31" x14ac:dyDescent="0.35">
      <c r="A93" s="28" t="s">
        <v>40</v>
      </c>
      <c r="B93" s="28" t="s">
        <v>72</v>
      </c>
      <c r="C93" s="24">
        <v>1203.3907850000001</v>
      </c>
      <c r="D93" s="24">
        <v>3779.8235599999998</v>
      </c>
      <c r="E93" s="24">
        <v>4713.8804500000006</v>
      </c>
      <c r="F93" s="24">
        <v>11181.9895289</v>
      </c>
      <c r="G93" s="24">
        <v>9429.4147426</v>
      </c>
      <c r="H93" s="24">
        <v>8781.101161999999</v>
      </c>
      <c r="I93" s="24">
        <v>8338.2720965000008</v>
      </c>
      <c r="J93" s="24">
        <v>9898.9892920000002</v>
      </c>
      <c r="K93" s="24">
        <v>7423.6184563999996</v>
      </c>
      <c r="L93" s="24">
        <v>7915.5664833999999</v>
      </c>
      <c r="M93" s="24">
        <v>8527.360564999999</v>
      </c>
      <c r="N93" s="24">
        <v>11374.3288393</v>
      </c>
      <c r="O93" s="24">
        <v>10576.2288171</v>
      </c>
      <c r="P93" s="24">
        <v>8989.9715907000009</v>
      </c>
      <c r="Q93" s="24">
        <v>10532.329909</v>
      </c>
      <c r="R93" s="24">
        <v>9334.9211658000004</v>
      </c>
      <c r="S93" s="24">
        <v>7814.9461284000008</v>
      </c>
      <c r="T93" s="24">
        <v>6753.4197214999995</v>
      </c>
      <c r="U93" s="24">
        <v>7580.9259717000004</v>
      </c>
      <c r="V93" s="24">
        <v>7451.6154629999992</v>
      </c>
      <c r="W93" s="24">
        <v>7103.1951033000005</v>
      </c>
      <c r="X93" s="24">
        <v>7518.8938216999995</v>
      </c>
      <c r="Y93" s="24">
        <v>6941.8121879999999</v>
      </c>
      <c r="Z93" s="24">
        <v>7038.7568721999996</v>
      </c>
      <c r="AA93" s="24">
        <v>7194.0187551000008</v>
      </c>
      <c r="AB93" s="24">
        <v>5919.2106924999998</v>
      </c>
      <c r="AC93" s="24">
        <v>5504.6671231999999</v>
      </c>
      <c r="AD93" s="24">
        <v>5927.3675018000004</v>
      </c>
      <c r="AE93" s="24">
        <v>4021.0210418999995</v>
      </c>
    </row>
    <row r="94" spans="1:31" x14ac:dyDescent="0.35">
      <c r="A94" s="28" t="s">
        <v>40</v>
      </c>
      <c r="B94" s="28" t="s">
        <v>76</v>
      </c>
      <c r="C94" s="24">
        <v>0.47148150039999903</v>
      </c>
      <c r="D94" s="24">
        <v>0.82229015941999994</v>
      </c>
      <c r="E94" s="24">
        <v>1.0785618365599998</v>
      </c>
      <c r="F94" s="24">
        <v>1.7635867251999999</v>
      </c>
      <c r="G94" s="24">
        <v>2.5958185006000001</v>
      </c>
      <c r="H94" s="24">
        <v>3.4101530040999988</v>
      </c>
      <c r="I94" s="24">
        <v>4.1024740129999993</v>
      </c>
      <c r="J94" s="24">
        <v>4.914323465999999</v>
      </c>
      <c r="K94" s="24">
        <v>5.5804321049999999</v>
      </c>
      <c r="L94" s="24">
        <v>6.5459772629999984</v>
      </c>
      <c r="M94" s="24">
        <v>7.6324619899999986</v>
      </c>
      <c r="N94" s="24">
        <v>9.0413805899999993</v>
      </c>
      <c r="O94" s="24">
        <v>9.7111129680000001</v>
      </c>
      <c r="P94" s="24">
        <v>9.7751951469999998</v>
      </c>
      <c r="Q94" s="24">
        <v>10.420408599999998</v>
      </c>
      <c r="R94" s="24">
        <v>10.736239626000001</v>
      </c>
      <c r="S94" s="24">
        <v>9.7951343599999987</v>
      </c>
      <c r="T94" s="24">
        <v>9.8330828020000016</v>
      </c>
      <c r="U94" s="24">
        <v>10.092356853</v>
      </c>
      <c r="V94" s="24">
        <v>10.208190168</v>
      </c>
      <c r="W94" s="24">
        <v>10.392486654999988</v>
      </c>
      <c r="X94" s="24">
        <v>10.50239215</v>
      </c>
      <c r="Y94" s="24">
        <v>10.215229520000001</v>
      </c>
      <c r="Z94" s="24">
        <v>10.712538339999998</v>
      </c>
      <c r="AA94" s="24">
        <v>10.447468135000001</v>
      </c>
      <c r="AB94" s="24">
        <v>9.4585685759999993</v>
      </c>
      <c r="AC94" s="24">
        <v>9.333845964</v>
      </c>
      <c r="AD94" s="24">
        <v>9.2389090060000001</v>
      </c>
      <c r="AE94" s="24">
        <v>7.7259898729999996</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900.50418500000001</v>
      </c>
      <c r="D98" s="24">
        <v>2883.72246</v>
      </c>
      <c r="E98" s="24">
        <v>3478.0126500000001</v>
      </c>
      <c r="F98" s="24">
        <v>6960.0440288999998</v>
      </c>
      <c r="G98" s="24">
        <v>4800.7972425999997</v>
      </c>
      <c r="H98" s="24">
        <v>4893.8399619999991</v>
      </c>
      <c r="I98" s="24">
        <v>4964.7272965000002</v>
      </c>
      <c r="J98" s="24">
        <v>5632.9722920000004</v>
      </c>
      <c r="K98" s="24">
        <v>4384.5234563999993</v>
      </c>
      <c r="L98" s="24">
        <v>4666.1436833999996</v>
      </c>
      <c r="M98" s="24">
        <v>5450.0825649999997</v>
      </c>
      <c r="N98" s="24">
        <v>7380.0643393</v>
      </c>
      <c r="O98" s="24">
        <v>6983.9620171000006</v>
      </c>
      <c r="P98" s="24">
        <v>5824.7295907000007</v>
      </c>
      <c r="Q98" s="24">
        <v>7251.8594089999997</v>
      </c>
      <c r="R98" s="24">
        <v>6309.9639658000006</v>
      </c>
      <c r="S98" s="24">
        <v>5956.2842284000008</v>
      </c>
      <c r="T98" s="24">
        <v>4987.1503214999993</v>
      </c>
      <c r="U98" s="24">
        <v>5753.3525717000002</v>
      </c>
      <c r="V98" s="24">
        <v>5610.4379629999994</v>
      </c>
      <c r="W98" s="24">
        <v>4999.184103300001</v>
      </c>
      <c r="X98" s="24">
        <v>5699.8022216999998</v>
      </c>
      <c r="Y98" s="24">
        <v>5571.2347879999998</v>
      </c>
      <c r="Z98" s="24">
        <v>5573.6072721999999</v>
      </c>
      <c r="AA98" s="24">
        <v>5885.3256551000004</v>
      </c>
      <c r="AB98" s="24">
        <v>4905.6989924999998</v>
      </c>
      <c r="AC98" s="24">
        <v>4612.8107232000002</v>
      </c>
      <c r="AD98" s="24">
        <v>5118.9481018000006</v>
      </c>
      <c r="AE98" s="24">
        <v>3766.4675918999997</v>
      </c>
    </row>
    <row r="99" spans="1:31" x14ac:dyDescent="0.35">
      <c r="A99" s="28" t="s">
        <v>130</v>
      </c>
      <c r="B99" s="28" t="s">
        <v>76</v>
      </c>
      <c r="C99" s="24">
        <v>0.17098698600000001</v>
      </c>
      <c r="D99" s="24">
        <v>0.31185713900000001</v>
      </c>
      <c r="E99" s="24">
        <v>0.38435656299999987</v>
      </c>
      <c r="F99" s="24">
        <v>0.67584342600000002</v>
      </c>
      <c r="G99" s="24">
        <v>1.0095839</v>
      </c>
      <c r="H99" s="24">
        <v>1.2895543999999999</v>
      </c>
      <c r="I99" s="24">
        <v>1.5769260399999989</v>
      </c>
      <c r="J99" s="24">
        <v>1.84092115</v>
      </c>
      <c r="K99" s="24">
        <v>2.0890192999999999</v>
      </c>
      <c r="L99" s="24">
        <v>2.3961005299999987</v>
      </c>
      <c r="M99" s="24">
        <v>2.7123406000000001</v>
      </c>
      <c r="N99" s="24">
        <v>3.0929889999999998</v>
      </c>
      <c r="O99" s="24">
        <v>3.3172124599999999</v>
      </c>
      <c r="P99" s="24">
        <v>3.2993815</v>
      </c>
      <c r="Q99" s="24">
        <v>3.4772026</v>
      </c>
      <c r="R99" s="24">
        <v>3.5861855999999999</v>
      </c>
      <c r="S99" s="24">
        <v>3.4990341000000003</v>
      </c>
      <c r="T99" s="24">
        <v>3.4440203</v>
      </c>
      <c r="U99" s="24">
        <v>3.5439814000000003</v>
      </c>
      <c r="V99" s="24">
        <v>3.5186318000000001</v>
      </c>
      <c r="W99" s="24">
        <v>3.5298652999999902</v>
      </c>
      <c r="X99" s="24">
        <v>3.6084403000000003</v>
      </c>
      <c r="Y99" s="24">
        <v>3.5491079500000002</v>
      </c>
      <c r="Z99" s="24">
        <v>3.6789142000000004</v>
      </c>
      <c r="AA99" s="24">
        <v>3.6400074</v>
      </c>
      <c r="AB99" s="24">
        <v>3.4149975999999995</v>
      </c>
      <c r="AC99" s="24">
        <v>3.3130135999999997</v>
      </c>
      <c r="AD99" s="24">
        <v>3.3094733000000001</v>
      </c>
      <c r="AE99" s="24">
        <v>2.9587161399999999</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2.5395479999999998E-2</v>
      </c>
      <c r="E102" s="24">
        <v>2.6922946999999902E-2</v>
      </c>
      <c r="F102" s="24">
        <v>3.1580712999999996E-2</v>
      </c>
      <c r="G102" s="24">
        <v>3.2275775999999999E-2</v>
      </c>
      <c r="H102" s="24">
        <v>3.0406285999999897E-2</v>
      </c>
      <c r="I102" s="24">
        <v>2.78276789999999E-2</v>
      </c>
      <c r="J102" s="24">
        <v>2.636952E-2</v>
      </c>
      <c r="K102" s="24">
        <v>2.4268999999999999E-2</v>
      </c>
      <c r="L102" s="24">
        <v>2.3357067000000002E-2</v>
      </c>
      <c r="M102" s="24">
        <v>2.1783587E-2</v>
      </c>
      <c r="N102" s="24">
        <v>2.0825907000000001E-2</v>
      </c>
      <c r="O102" s="24">
        <v>1.9869109999999999E-2</v>
      </c>
      <c r="P102" s="24">
        <v>1.8612475999999999E-2</v>
      </c>
      <c r="Q102" s="24">
        <v>1.7841085E-2</v>
      </c>
      <c r="R102" s="24">
        <v>1.7220886000000001E-2</v>
      </c>
      <c r="S102" s="24">
        <v>1.2727047999999999E-2</v>
      </c>
      <c r="T102" s="24">
        <v>1.2592022E-2</v>
      </c>
      <c r="U102" s="24">
        <v>1.2337048E-2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302.88659999999999</v>
      </c>
      <c r="D103" s="24">
        <v>896.10109999999997</v>
      </c>
      <c r="E103" s="24">
        <v>1235.8678</v>
      </c>
      <c r="F103" s="24">
        <v>4221.9454999999998</v>
      </c>
      <c r="G103" s="24">
        <v>4628.6175000000003</v>
      </c>
      <c r="H103" s="24">
        <v>3887.2612000000004</v>
      </c>
      <c r="I103" s="24">
        <v>3373.5447999999997</v>
      </c>
      <c r="J103" s="24">
        <v>4266.0169999999998</v>
      </c>
      <c r="K103" s="24">
        <v>3039.0949999999998</v>
      </c>
      <c r="L103" s="24">
        <v>3249.4227999999998</v>
      </c>
      <c r="M103" s="24">
        <v>3077.2779999999998</v>
      </c>
      <c r="N103" s="24">
        <v>3994.2645000000002</v>
      </c>
      <c r="O103" s="24">
        <v>3592.2667999999999</v>
      </c>
      <c r="P103" s="24">
        <v>3165.2420000000002</v>
      </c>
      <c r="Q103" s="24">
        <v>3280.4704999999999</v>
      </c>
      <c r="R103" s="24">
        <v>3024.9572000000003</v>
      </c>
      <c r="S103" s="24">
        <v>1858.6618999999998</v>
      </c>
      <c r="T103" s="24">
        <v>1766.2693999999999</v>
      </c>
      <c r="U103" s="24">
        <v>1827.5734</v>
      </c>
      <c r="V103" s="24">
        <v>1841.1775</v>
      </c>
      <c r="W103" s="24">
        <v>2104.011</v>
      </c>
      <c r="X103" s="24">
        <v>1819.0916000000002</v>
      </c>
      <c r="Y103" s="24">
        <v>1370.5773999999999</v>
      </c>
      <c r="Z103" s="24">
        <v>1465.1496000000002</v>
      </c>
      <c r="AA103" s="24">
        <v>1308.6931000000002</v>
      </c>
      <c r="AB103" s="24">
        <v>1013.5116999999999</v>
      </c>
      <c r="AC103" s="24">
        <v>891.85640000000001</v>
      </c>
      <c r="AD103" s="24">
        <v>808.4194</v>
      </c>
      <c r="AE103" s="24">
        <v>254.55345</v>
      </c>
    </row>
    <row r="104" spans="1:31" x14ac:dyDescent="0.35">
      <c r="A104" s="28" t="s">
        <v>131</v>
      </c>
      <c r="B104" s="28" t="s">
        <v>76</v>
      </c>
      <c r="C104" s="24">
        <v>7.4324885699999996E-2</v>
      </c>
      <c r="D104" s="24">
        <v>0.124397629</v>
      </c>
      <c r="E104" s="24">
        <v>0.18189866499999999</v>
      </c>
      <c r="F104" s="24">
        <v>0.33273303599999998</v>
      </c>
      <c r="G104" s="24">
        <v>0.52614848599999997</v>
      </c>
      <c r="H104" s="24">
        <v>0.68659747999999998</v>
      </c>
      <c r="I104" s="24">
        <v>0.83248432999999999</v>
      </c>
      <c r="J104" s="24">
        <v>1.02803303</v>
      </c>
      <c r="K104" s="24">
        <v>1.1971406500000001</v>
      </c>
      <c r="L104" s="24">
        <v>1.4480002999999999</v>
      </c>
      <c r="M104" s="24">
        <v>1.6992292499999999</v>
      </c>
      <c r="N104" s="24">
        <v>1.9845824000000001</v>
      </c>
      <c r="O104" s="24">
        <v>2.1863798000000001</v>
      </c>
      <c r="P104" s="24">
        <v>2.29870558</v>
      </c>
      <c r="Q104" s="24">
        <v>2.4112011299999989</v>
      </c>
      <c r="R104" s="24">
        <v>2.5198719399999998</v>
      </c>
      <c r="S104" s="24">
        <v>1.8339010799999991</v>
      </c>
      <c r="T104" s="24">
        <v>1.91017137</v>
      </c>
      <c r="U104" s="24">
        <v>1.9991388999999999</v>
      </c>
      <c r="V104" s="24">
        <v>2.0831511000000003</v>
      </c>
      <c r="W104" s="24">
        <v>2.2773616000000003</v>
      </c>
      <c r="X104" s="24">
        <v>2.3298317600000003</v>
      </c>
      <c r="Y104" s="24">
        <v>2.3301937800000001</v>
      </c>
      <c r="Z104" s="24">
        <v>2.3550792500000002</v>
      </c>
      <c r="AA104" s="24">
        <v>2.1159765999999998</v>
      </c>
      <c r="AB104" s="24">
        <v>1.740435739999999</v>
      </c>
      <c r="AC104" s="24">
        <v>1.836612079999999</v>
      </c>
      <c r="AD104" s="24">
        <v>1.8182925999999997</v>
      </c>
      <c r="AE104" s="24">
        <v>1.1732683699999999</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0.12746290239999999</v>
      </c>
      <c r="D107" s="24">
        <v>0.1833665065</v>
      </c>
      <c r="E107" s="24">
        <v>0.17835258299999998</v>
      </c>
      <c r="F107" s="24">
        <v>0.19991780000000001</v>
      </c>
      <c r="G107" s="24">
        <v>0.18754392699999989</v>
      </c>
      <c r="H107" s="24">
        <v>0.1795953495</v>
      </c>
      <c r="I107" s="24">
        <v>0.1552625815</v>
      </c>
      <c r="J107" s="24">
        <v>0.13899070749999901</v>
      </c>
      <c r="K107" s="24">
        <v>0.11437916629999999</v>
      </c>
      <c r="L107" s="24">
        <v>0.1119446432999999</v>
      </c>
      <c r="M107" s="24">
        <v>0.1041422917999999</v>
      </c>
      <c r="N107" s="24">
        <v>0.1080171166999999</v>
      </c>
      <c r="O107" s="24">
        <v>7.9986923700000004E-2</v>
      </c>
      <c r="P107" s="24">
        <v>7.1536517500000008E-2</v>
      </c>
      <c r="Q107" s="24">
        <v>7.2979284199999994E-2</v>
      </c>
      <c r="R107" s="24">
        <v>6.9645856700000008E-2</v>
      </c>
      <c r="S107" s="24">
        <v>6.1599625299999898E-2</v>
      </c>
      <c r="T107" s="24">
        <v>5.8090267199999997E-2</v>
      </c>
      <c r="U107" s="24">
        <v>5.8011558800000002E-2</v>
      </c>
      <c r="V107" s="24">
        <v>5.3475793399999985E-2</v>
      </c>
      <c r="W107" s="24">
        <v>1.8931535999999902E-2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0.10970590799999901</v>
      </c>
      <c r="D109" s="24">
        <v>0.18500232599999999</v>
      </c>
      <c r="E109" s="24">
        <v>0.25880691700000003</v>
      </c>
      <c r="F109" s="24">
        <v>0.44532567699999998</v>
      </c>
      <c r="G109" s="24">
        <v>0.64777548000000007</v>
      </c>
      <c r="H109" s="24">
        <v>0.89475994000000003</v>
      </c>
      <c r="I109" s="24">
        <v>1.04192643</v>
      </c>
      <c r="J109" s="24">
        <v>1.30644786</v>
      </c>
      <c r="K109" s="24">
        <v>1.49688935</v>
      </c>
      <c r="L109" s="24">
        <v>1.79964032</v>
      </c>
      <c r="M109" s="24">
        <v>2.1663010300000001</v>
      </c>
      <c r="N109" s="24">
        <v>2.7235532000000005</v>
      </c>
      <c r="O109" s="24">
        <v>2.90502437</v>
      </c>
      <c r="P109" s="24">
        <v>2.8989445299999996</v>
      </c>
      <c r="Q109" s="24">
        <v>3.1689083</v>
      </c>
      <c r="R109" s="24">
        <v>3.2627510600000003</v>
      </c>
      <c r="S109" s="24">
        <v>3.1388798000000002</v>
      </c>
      <c r="T109" s="24">
        <v>3.1766274999999999</v>
      </c>
      <c r="U109" s="24">
        <v>3.2570640499999999</v>
      </c>
      <c r="V109" s="24">
        <v>3.2982936500000002</v>
      </c>
      <c r="W109" s="24">
        <v>3.4140582999999998</v>
      </c>
      <c r="X109" s="24">
        <v>3.3928693399999998</v>
      </c>
      <c r="Y109" s="24">
        <v>3.2029362700000004</v>
      </c>
      <c r="Z109" s="24">
        <v>3.5077073999999997</v>
      </c>
      <c r="AA109" s="24">
        <v>3.5095682400000001</v>
      </c>
      <c r="AB109" s="24">
        <v>3.2406221999999998</v>
      </c>
      <c r="AC109" s="24">
        <v>3.1676644</v>
      </c>
      <c r="AD109" s="24">
        <v>3.1276492999999999</v>
      </c>
      <c r="AE109" s="24">
        <v>2.7713129999999997</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0.1153208632999999</v>
      </c>
      <c r="D112" s="24">
        <v>0.1114071727</v>
      </c>
      <c r="E112" s="24">
        <v>0.11483413670000001</v>
      </c>
      <c r="F112" s="24">
        <v>0.1141843379999999</v>
      </c>
      <c r="G112" s="24">
        <v>0.10648546099999991</v>
      </c>
      <c r="H112" s="24">
        <v>9.9880028599999907E-2</v>
      </c>
      <c r="I112" s="24">
        <v>8.69850977E-2</v>
      </c>
      <c r="J112" s="24">
        <v>7.9988983599999799E-2</v>
      </c>
      <c r="K112" s="24">
        <v>6.9948672999999795E-2</v>
      </c>
      <c r="L112" s="24">
        <v>6.40907E-2</v>
      </c>
      <c r="M112" s="24">
        <v>5.9148048000000002E-2</v>
      </c>
      <c r="N112" s="24">
        <v>6.0576475000000005E-2</v>
      </c>
      <c r="O112" s="24">
        <v>5.5984608999999907E-2</v>
      </c>
      <c r="P112" s="24">
        <v>4.0575927999999997E-2</v>
      </c>
      <c r="Q112" s="24">
        <v>4.0115642999999999E-2</v>
      </c>
      <c r="R112" s="24">
        <v>3.8212559999999895E-2</v>
      </c>
      <c r="S112" s="24">
        <v>3.5437793999999995E-2</v>
      </c>
      <c r="T112" s="24">
        <v>3.3409950000000001E-2</v>
      </c>
      <c r="U112" s="24">
        <v>3.2509990000000002E-2</v>
      </c>
      <c r="V112" s="24">
        <v>3.0273563E-2</v>
      </c>
      <c r="W112" s="24">
        <v>2.5747729999999903E-2</v>
      </c>
      <c r="X112" s="24">
        <v>2.5031326E-2</v>
      </c>
      <c r="Y112" s="24">
        <v>2.3117729999999899E-2</v>
      </c>
      <c r="Z112" s="24">
        <v>2.3765392E-2</v>
      </c>
      <c r="AA112" s="24">
        <v>2.3335692999999998E-2</v>
      </c>
      <c r="AB112" s="24">
        <v>2.0402042000000002E-2</v>
      </c>
      <c r="AC112" s="24">
        <v>1.9295134000000002E-2</v>
      </c>
      <c r="AD112" s="24">
        <v>1.8172714E-2</v>
      </c>
      <c r="AE112" s="24">
        <v>1.5718651E-2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0.11375345599999999</v>
      </c>
      <c r="D114" s="24">
        <v>0.192820401</v>
      </c>
      <c r="E114" s="24">
        <v>0.24810085400000001</v>
      </c>
      <c r="F114" s="24">
        <v>0.2994953139999999</v>
      </c>
      <c r="G114" s="24">
        <v>0.38716471299999999</v>
      </c>
      <c r="H114" s="24">
        <v>0.50061752999999898</v>
      </c>
      <c r="I114" s="24">
        <v>0.56499914500000004</v>
      </c>
      <c r="J114" s="24">
        <v>0.64026851299999998</v>
      </c>
      <c r="K114" s="24">
        <v>0.68241741999999994</v>
      </c>
      <c r="L114" s="24">
        <v>0.76387061499999998</v>
      </c>
      <c r="M114" s="24">
        <v>0.88268358999999907</v>
      </c>
      <c r="N114" s="24">
        <v>1.0229566999999999</v>
      </c>
      <c r="O114" s="24">
        <v>1.0784263300000001</v>
      </c>
      <c r="P114" s="24">
        <v>1.0535828100000002</v>
      </c>
      <c r="Q114" s="24">
        <v>1.1100994</v>
      </c>
      <c r="R114" s="24">
        <v>1.1122035700000001</v>
      </c>
      <c r="S114" s="24">
        <v>1.0940801</v>
      </c>
      <c r="T114" s="24">
        <v>1.07844457</v>
      </c>
      <c r="U114" s="24">
        <v>1.069682419999999</v>
      </c>
      <c r="V114" s="24">
        <v>1.0743478599999989</v>
      </c>
      <c r="W114" s="24">
        <v>0.93593771000000003</v>
      </c>
      <c r="X114" s="24">
        <v>0.94386227</v>
      </c>
      <c r="Y114" s="24">
        <v>0.91817269000000001</v>
      </c>
      <c r="Z114" s="24">
        <v>0.94759432999999904</v>
      </c>
      <c r="AA114" s="24">
        <v>0.95539580999999996</v>
      </c>
      <c r="AB114" s="24">
        <v>0.85819585999999992</v>
      </c>
      <c r="AC114" s="24">
        <v>0.82708923000000001</v>
      </c>
      <c r="AD114" s="24">
        <v>0.78571620000000009</v>
      </c>
      <c r="AE114" s="24">
        <v>0.65584820499999996</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2.7102647000000002E-3</v>
      </c>
      <c r="D119" s="24">
        <v>8.2126644199999998E-3</v>
      </c>
      <c r="E119" s="24">
        <v>5.3988375599999996E-3</v>
      </c>
      <c r="F119" s="24">
        <v>1.01892722E-2</v>
      </c>
      <c r="G119" s="24">
        <v>2.5145921599999999E-2</v>
      </c>
      <c r="H119" s="24">
        <v>3.8623654099999905E-2</v>
      </c>
      <c r="I119" s="24">
        <v>8.6138067999999984E-2</v>
      </c>
      <c r="J119" s="24">
        <v>9.8652912999999995E-2</v>
      </c>
      <c r="K119" s="24">
        <v>0.114965385</v>
      </c>
      <c r="L119" s="24">
        <v>0.138365498</v>
      </c>
      <c r="M119" s="24">
        <v>0.17190751999999898</v>
      </c>
      <c r="N119" s="24">
        <v>0.21729928999999998</v>
      </c>
      <c r="O119" s="24">
        <v>0.22407000800000001</v>
      </c>
      <c r="P119" s="24">
        <v>0.22458072700000004</v>
      </c>
      <c r="Q119" s="24">
        <v>0.25299716999999994</v>
      </c>
      <c r="R119" s="24">
        <v>0.25522745600000002</v>
      </c>
      <c r="S119" s="24">
        <v>0.22923928000000002</v>
      </c>
      <c r="T119" s="24">
        <v>0.22381906200000001</v>
      </c>
      <c r="U119" s="24">
        <v>0.22249008300000001</v>
      </c>
      <c r="V119" s="24">
        <v>0.23376575800000002</v>
      </c>
      <c r="W119" s="24">
        <v>0.23526374499999989</v>
      </c>
      <c r="X119" s="24">
        <v>0.22738847999999998</v>
      </c>
      <c r="Y119" s="24">
        <v>0.21481882999999999</v>
      </c>
      <c r="Z119" s="24">
        <v>0.22324316</v>
      </c>
      <c r="AA119" s="24">
        <v>0.22652008499999998</v>
      </c>
      <c r="AB119" s="24">
        <v>0.20431717599999999</v>
      </c>
      <c r="AC119" s="24">
        <v>0.18946665400000001</v>
      </c>
      <c r="AD119" s="24">
        <v>0.19777760599999999</v>
      </c>
      <c r="AE119" s="24">
        <v>0.16684415799999999</v>
      </c>
    </row>
    <row r="121" spans="1:31" collapsed="1" x14ac:dyDescent="0.35"/>
  </sheetData>
  <sheetProtection algorithmName="SHA-512" hashValue="o+cDqgB+BMg3vqHo+uJZYFdDzs4t2WIO4gmq9vS8HdjHiG4SwOERqmTg8Do97gCZLMFejI2LZhFZFdk2WRgVfA==" saltValue="oVxbRncG2TDBLLaUM6QIL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CD35-4997-4524-A263-92EC69FF7667}">
  <sheetPr codeName="Sheet20">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-95565.697040935513</v>
      </c>
      <c r="G6" s="24">
        <v>-43623.369873759133</v>
      </c>
      <c r="H6" s="24">
        <v>139692.41902266489</v>
      </c>
      <c r="I6" s="24">
        <v>-69973.154405927227</v>
      </c>
      <c r="J6" s="24">
        <v>-183647.14504443033</v>
      </c>
      <c r="K6" s="24">
        <v>-194926.41900766655</v>
      </c>
      <c r="L6" s="24">
        <v>-185998.49134547904</v>
      </c>
      <c r="M6" s="24">
        <v>205482.28842463961</v>
      </c>
      <c r="N6" s="24">
        <v>329677.15222871077</v>
      </c>
      <c r="O6" s="24">
        <v>183778.53497925875</v>
      </c>
      <c r="P6" s="24">
        <v>-112051.80233152444</v>
      </c>
      <c r="Q6" s="24">
        <v>-6399.8998231178502</v>
      </c>
      <c r="R6" s="24">
        <v>-2.7322867635030867E-3</v>
      </c>
      <c r="S6" s="24">
        <v>-7.5463472123158803E-4</v>
      </c>
      <c r="T6" s="24">
        <v>-7.2007129859842601E-4</v>
      </c>
      <c r="U6" s="24">
        <v>-6.8892912714960206E-4</v>
      </c>
      <c r="V6" s="24">
        <v>-6.5553691156195696E-4</v>
      </c>
      <c r="W6" s="24">
        <v>239835.44139827471</v>
      </c>
      <c r="X6" s="24">
        <v>0</v>
      </c>
      <c r="Y6" s="24">
        <v>0</v>
      </c>
      <c r="Z6" s="24">
        <v>0</v>
      </c>
      <c r="AA6" s="24">
        <v>0</v>
      </c>
      <c r="AB6" s="24">
        <v>0</v>
      </c>
      <c r="AC6" s="24">
        <v>0</v>
      </c>
      <c r="AD6" s="24">
        <v>0</v>
      </c>
      <c r="AE6" s="24">
        <v>0</v>
      </c>
    </row>
    <row r="7" spans="1:31" x14ac:dyDescent="0.35">
      <c r="A7" s="28" t="s">
        <v>40</v>
      </c>
      <c r="B7" s="28" t="s">
        <v>71</v>
      </c>
      <c r="C7" s="24">
        <v>0</v>
      </c>
      <c r="D7" s="24">
        <v>0</v>
      </c>
      <c r="E7" s="24">
        <v>0</v>
      </c>
      <c r="F7" s="24">
        <v>-147738.36070311881</v>
      </c>
      <c r="G7" s="24">
        <v>-140971.71817204283</v>
      </c>
      <c r="H7" s="24">
        <v>-159866.85774687346</v>
      </c>
      <c r="I7" s="24">
        <v>151885.08578597641</v>
      </c>
      <c r="J7" s="24">
        <v>434833.56181361497</v>
      </c>
      <c r="K7" s="24">
        <v>-105352.17310874329</v>
      </c>
      <c r="L7" s="24">
        <v>-68541.057697891083</v>
      </c>
      <c r="M7" s="24">
        <v>-32788.375391645801</v>
      </c>
      <c r="N7" s="24">
        <v>-4.709899898294497E-3</v>
      </c>
      <c r="O7" s="24">
        <v>-4.4941792904765066E-3</v>
      </c>
      <c r="P7" s="24">
        <v>-4.2883390159229725E-3</v>
      </c>
      <c r="Q7" s="24">
        <v>-4.1028737861262864E-3</v>
      </c>
      <c r="R7" s="24">
        <v>-3.9040085609585323E-3</v>
      </c>
      <c r="S7" s="24">
        <v>190672.81477154198</v>
      </c>
      <c r="T7" s="24">
        <v>363063.54776362376</v>
      </c>
      <c r="U7" s="24">
        <v>-3.4008481563205907E-3</v>
      </c>
      <c r="V7" s="24">
        <v>-3.2360099308175439E-3</v>
      </c>
      <c r="W7" s="24">
        <v>-3.0877957342836096E-3</v>
      </c>
      <c r="X7" s="24">
        <v>-2.9463699742884341E-3</v>
      </c>
      <c r="Y7" s="24">
        <v>-2.8189432054815814E-3</v>
      </c>
      <c r="Z7" s="24">
        <v>-2.6823097615796977E-3</v>
      </c>
      <c r="AA7" s="24">
        <v>-2.5594558783509601E-3</v>
      </c>
      <c r="AB7" s="24">
        <v>-2.4422288905839532E-3</v>
      </c>
      <c r="AC7" s="24">
        <v>-1.8048370933718325E-3</v>
      </c>
      <c r="AD7" s="24">
        <v>0</v>
      </c>
      <c r="AE7" s="24">
        <v>0</v>
      </c>
    </row>
    <row r="8" spans="1:31" x14ac:dyDescent="0.35">
      <c r="A8" s="28" t="s">
        <v>40</v>
      </c>
      <c r="B8" s="28" t="s">
        <v>20</v>
      </c>
      <c r="C8" s="24">
        <v>1.4622398049212609E-5</v>
      </c>
      <c r="D8" s="24">
        <v>1.3952669888731962E-5</v>
      </c>
      <c r="E8" s="24">
        <v>1.3349234591853031E-5</v>
      </c>
      <c r="F8" s="24">
        <v>1.2702200663609199E-5</v>
      </c>
      <c r="G8" s="24">
        <v>1.2120420475717721E-5</v>
      </c>
      <c r="H8" s="24">
        <v>1.1565286708866699E-5</v>
      </c>
      <c r="I8" s="24">
        <v>1.1065102710082999E-5</v>
      </c>
      <c r="J8" s="24">
        <v>1.052878005999668E-5</v>
      </c>
      <c r="K8" s="24">
        <v>1.004654585477571E-5</v>
      </c>
      <c r="L8" s="24">
        <v>9.5863987125724687E-6</v>
      </c>
      <c r="M8" s="24">
        <v>9.1717991126928308E-6</v>
      </c>
      <c r="N8" s="24">
        <v>1.5700960041406031E-5</v>
      </c>
      <c r="O8" s="24">
        <v>1.498183209461366E-5</v>
      </c>
      <c r="P8" s="24">
        <v>1.429564130596284E-5</v>
      </c>
      <c r="Q8" s="24">
        <v>1.367737292977877E-5</v>
      </c>
      <c r="R8" s="24">
        <v>1.3014434221651529E-5</v>
      </c>
      <c r="S8" s="24">
        <v>2.09368652255642E-5</v>
      </c>
      <c r="T8" s="24">
        <v>1.9977924825599957E-5</v>
      </c>
      <c r="U8" s="24">
        <v>2.4849871608795903E-5</v>
      </c>
      <c r="V8" s="24">
        <v>2.36454047959041E-5</v>
      </c>
      <c r="W8" s="24">
        <v>2.5599402581464638E-5</v>
      </c>
      <c r="X8" s="24">
        <v>2.5786711945695669E-5</v>
      </c>
      <c r="Y8" s="24">
        <v>2.4671469321698039E-5</v>
      </c>
      <c r="Z8" s="24">
        <v>2.347564962125561E-5</v>
      </c>
      <c r="AA8" s="24">
        <v>2.2400429018997535E-5</v>
      </c>
      <c r="AB8" s="24">
        <v>2.2722727284910983E-5</v>
      </c>
      <c r="AC8" s="24">
        <v>2.1739998115912112E-5</v>
      </c>
      <c r="AD8" s="24">
        <v>3.4367249143300457E-5</v>
      </c>
      <c r="AE8" s="24">
        <v>3.2793176650398949E-5</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6.1151534765949809E-5</v>
      </c>
      <c r="D10" s="24">
        <v>5.8350701089316791E-5</v>
      </c>
      <c r="E10" s="24">
        <v>5.5827107188241172E-5</v>
      </c>
      <c r="F10" s="24">
        <v>5.3121181824659517E-5</v>
      </c>
      <c r="G10" s="24">
        <v>5.0688150575869014E-5</v>
      </c>
      <c r="H10" s="24">
        <v>4.8366555873748972E-5</v>
      </c>
      <c r="I10" s="24">
        <v>4.6274763604926142E-5</v>
      </c>
      <c r="J10" s="24">
        <v>4.4031837850057528E-5</v>
      </c>
      <c r="K10" s="24">
        <v>4.201511243561782E-5</v>
      </c>
      <c r="L10" s="24">
        <v>4.0090756124895623E-5</v>
      </c>
      <c r="M10" s="24">
        <v>3.8356881711091545E-5</v>
      </c>
      <c r="N10" s="24">
        <v>5.2522211756188284E-5</v>
      </c>
      <c r="O10" s="24">
        <v>5.0116614251219481E-5</v>
      </c>
      <c r="P10" s="24">
        <v>4.782119678556003E-5</v>
      </c>
      <c r="Q10" s="24">
        <v>4.5752990606418317E-5</v>
      </c>
      <c r="R10" s="24">
        <v>4.3535355053062989E-5</v>
      </c>
      <c r="S10" s="24">
        <v>7.2627663562460399E-5</v>
      </c>
      <c r="T10" s="24">
        <v>6.9301205661780242E-5</v>
      </c>
      <c r="U10" s="24">
        <v>1663.8985962815348</v>
      </c>
      <c r="V10" s="24">
        <v>1583.2498641356099</v>
      </c>
      <c r="W10" s="24">
        <v>1510.7346245028029</v>
      </c>
      <c r="X10" s="24">
        <v>1441.5406779964424</v>
      </c>
      <c r="Y10" s="24">
        <v>1379.195869875356</v>
      </c>
      <c r="Z10" s="24">
        <v>5651.6904675101214</v>
      </c>
      <c r="AA10" s="24">
        <v>7178.9780386907196</v>
      </c>
      <c r="AB10" s="24">
        <v>11303.208086533119</v>
      </c>
      <c r="AC10" s="24">
        <v>10814.35865615351</v>
      </c>
      <c r="AD10" s="24">
        <v>14447.410691498104</v>
      </c>
      <c r="AE10" s="24">
        <v>13785.69721922353</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14613.442061987109</v>
      </c>
      <c r="D12" s="24">
        <v>33101.493450581489</v>
      </c>
      <c r="E12" s="24">
        <v>53095.97262619697</v>
      </c>
      <c r="F12" s="24">
        <v>71213.642628413087</v>
      </c>
      <c r="G12" s="24">
        <v>86945.349441832193</v>
      </c>
      <c r="H12" s="24">
        <v>87494.237547606914</v>
      </c>
      <c r="I12" s="24">
        <v>99769.627417667914</v>
      </c>
      <c r="J12" s="24">
        <v>110167.06525332527</v>
      </c>
      <c r="K12" s="24">
        <v>185969.44458025973</v>
      </c>
      <c r="L12" s="24">
        <v>179711.38899892702</v>
      </c>
      <c r="M12" s="24">
        <v>174062.72065227677</v>
      </c>
      <c r="N12" s="24">
        <v>214604.35177465354</v>
      </c>
      <c r="O12" s="24">
        <v>204775.14500968988</v>
      </c>
      <c r="P12" s="24">
        <v>206686.70482725382</v>
      </c>
      <c r="Q12" s="24">
        <v>204205.61701685502</v>
      </c>
      <c r="R12" s="24">
        <v>210474.48315256307</v>
      </c>
      <c r="S12" s="24">
        <v>244148.00558012992</v>
      </c>
      <c r="T12" s="24">
        <v>244517.79458162602</v>
      </c>
      <c r="U12" s="24">
        <v>241561.01771924415</v>
      </c>
      <c r="V12" s="24">
        <v>231290.95400243992</v>
      </c>
      <c r="W12" s="24">
        <v>238014.99480617265</v>
      </c>
      <c r="X12" s="24">
        <v>245976.58734733425</v>
      </c>
      <c r="Y12" s="24">
        <v>244171.26907111565</v>
      </c>
      <c r="Z12" s="24">
        <v>234973.7620902863</v>
      </c>
      <c r="AA12" s="24">
        <v>236717.16055205723</v>
      </c>
      <c r="AB12" s="24">
        <v>243400.64055856323</v>
      </c>
      <c r="AC12" s="24">
        <v>256326.25263814486</v>
      </c>
      <c r="AD12" s="24">
        <v>255505.29158237285</v>
      </c>
      <c r="AE12" s="24">
        <v>258705.71435148374</v>
      </c>
    </row>
    <row r="13" spans="1:31" x14ac:dyDescent="0.35">
      <c r="A13" s="28" t="s">
        <v>40</v>
      </c>
      <c r="B13" s="28" t="s">
        <v>68</v>
      </c>
      <c r="C13" s="24">
        <v>8.5697511243671817E-5</v>
      </c>
      <c r="D13" s="24">
        <v>1.4027330141314626E-4</v>
      </c>
      <c r="E13" s="24">
        <v>1.3420665883094135E-4</v>
      </c>
      <c r="F13" s="24">
        <v>2.6417743905968801E-4</v>
      </c>
      <c r="G13" s="24">
        <v>2134.9302527430732</v>
      </c>
      <c r="H13" s="24">
        <v>14233.676077618846</v>
      </c>
      <c r="I13" s="24">
        <v>25189.413421729652</v>
      </c>
      <c r="J13" s="24">
        <v>36418.569118306084</v>
      </c>
      <c r="K13" s="24">
        <v>67915.13916888005</v>
      </c>
      <c r="L13" s="24">
        <v>64804.522101140821</v>
      </c>
      <c r="M13" s="24">
        <v>62001.808626676517</v>
      </c>
      <c r="N13" s="24">
        <v>58996.597336580293</v>
      </c>
      <c r="O13" s="24">
        <v>56294.463110151912</v>
      </c>
      <c r="P13" s="24">
        <v>53716.09073257618</v>
      </c>
      <c r="Q13" s="24">
        <v>51392.937858117002</v>
      </c>
      <c r="R13" s="24">
        <v>48901.935528543574</v>
      </c>
      <c r="S13" s="24">
        <v>64807.091089291891</v>
      </c>
      <c r="T13" s="24">
        <v>63424.916454325357</v>
      </c>
      <c r="U13" s="24">
        <v>69452.963346005155</v>
      </c>
      <c r="V13" s="24">
        <v>77139.744127097045</v>
      </c>
      <c r="W13" s="24">
        <v>78483.569888746439</v>
      </c>
      <c r="X13" s="24">
        <v>109502.74051340412</v>
      </c>
      <c r="Y13" s="24">
        <v>104873.26580861909</v>
      </c>
      <c r="Z13" s="24">
        <v>99790.085894669319</v>
      </c>
      <c r="AA13" s="24">
        <v>95219.547571508185</v>
      </c>
      <c r="AB13" s="24">
        <v>107613.46158039638</v>
      </c>
      <c r="AC13" s="24">
        <v>105617.17110384397</v>
      </c>
      <c r="AD13" s="24">
        <v>108508.07253755821</v>
      </c>
      <c r="AE13" s="24">
        <v>109443.10493636091</v>
      </c>
    </row>
    <row r="14" spans="1:31" x14ac:dyDescent="0.35">
      <c r="A14" s="28" t="s">
        <v>40</v>
      </c>
      <c r="B14" s="28" t="s">
        <v>36</v>
      </c>
      <c r="C14" s="24">
        <v>7.4578039491361993E-5</v>
      </c>
      <c r="D14" s="24">
        <v>1.0928723232997478E-4</v>
      </c>
      <c r="E14" s="24">
        <v>1.045606979812067E-4</v>
      </c>
      <c r="F14" s="24">
        <v>1.272157342392379E-4</v>
      </c>
      <c r="G14" s="24">
        <v>1.6661348944846808E-4</v>
      </c>
      <c r="H14" s="24">
        <v>1.6701154534056356E-4</v>
      </c>
      <c r="I14" s="24">
        <v>2.1241565287744599E-4</v>
      </c>
      <c r="J14" s="24">
        <v>2.3925915515556862E-4</v>
      </c>
      <c r="K14" s="24">
        <v>5920.3378512124673</v>
      </c>
      <c r="L14" s="24">
        <v>5649.1773382328201</v>
      </c>
      <c r="M14" s="24">
        <v>5404.8575984299614</v>
      </c>
      <c r="N14" s="24">
        <v>5443.9523164015782</v>
      </c>
      <c r="O14" s="24">
        <v>5194.6109892016457</v>
      </c>
      <c r="P14" s="24">
        <v>4956.6898732190393</v>
      </c>
      <c r="Q14" s="24">
        <v>4742.3193155383015</v>
      </c>
      <c r="R14" s="24">
        <v>4512.4603892829546</v>
      </c>
      <c r="S14" s="24">
        <v>20527.020250024132</v>
      </c>
      <c r="T14" s="24">
        <v>19586.851383593679</v>
      </c>
      <c r="U14" s="24">
        <v>20559.201442811431</v>
      </c>
      <c r="V14" s="24">
        <v>19562.702296769206</v>
      </c>
      <c r="W14" s="24">
        <v>33781.146829659578</v>
      </c>
      <c r="X14" s="24">
        <v>32233.918717758141</v>
      </c>
      <c r="Y14" s="24">
        <v>30839.84256845207</v>
      </c>
      <c r="Z14" s="24">
        <v>29345.043421266109</v>
      </c>
      <c r="AA14" s="24">
        <v>28000.995619831294</v>
      </c>
      <c r="AB14" s="24">
        <v>32929.048949339121</v>
      </c>
      <c r="AC14" s="24">
        <v>31504.909303444398</v>
      </c>
      <c r="AD14" s="24">
        <v>30074.912323124827</v>
      </c>
      <c r="AE14" s="24">
        <v>28697.435412680148</v>
      </c>
    </row>
    <row r="15" spans="1:31" x14ac:dyDescent="0.35">
      <c r="A15" s="28" t="s">
        <v>40</v>
      </c>
      <c r="B15" s="28" t="s">
        <v>73</v>
      </c>
      <c r="C15" s="24">
        <v>0</v>
      </c>
      <c r="D15" s="24">
        <v>0</v>
      </c>
      <c r="E15" s="24">
        <v>1.3759636876999423E-4</v>
      </c>
      <c r="F15" s="24">
        <v>1.476382166167308E-4</v>
      </c>
      <c r="G15" s="24">
        <v>1.447547792753847E-4</v>
      </c>
      <c r="H15" s="24">
        <v>1.411517260755629E-4</v>
      </c>
      <c r="I15" s="24">
        <v>1.447776987784118E-4</v>
      </c>
      <c r="J15" s="24">
        <v>1.484767094244942E-4</v>
      </c>
      <c r="K15" s="24">
        <v>20455.41421910104</v>
      </c>
      <c r="L15" s="24">
        <v>19518.525018560747</v>
      </c>
      <c r="M15" s="24">
        <v>18674.373552008681</v>
      </c>
      <c r="N15" s="24">
        <v>17859.143261960755</v>
      </c>
      <c r="O15" s="24">
        <v>17041.167227910908</v>
      </c>
      <c r="P15" s="24">
        <v>16260.655745349566</v>
      </c>
      <c r="Q15" s="24">
        <v>15557.402984022152</v>
      </c>
      <c r="R15" s="24">
        <v>15353.103435399884</v>
      </c>
      <c r="S15" s="24">
        <v>18434.687081811593</v>
      </c>
      <c r="T15" s="24">
        <v>18060.157285965724</v>
      </c>
      <c r="U15" s="24">
        <v>18511.907304549259</v>
      </c>
      <c r="V15" s="24">
        <v>17614.639972843299</v>
      </c>
      <c r="W15" s="24">
        <v>17576.97115826021</v>
      </c>
      <c r="X15" s="24">
        <v>23257.596629024774</v>
      </c>
      <c r="Y15" s="24">
        <v>22251.735038487161</v>
      </c>
      <c r="Z15" s="24">
        <v>21173.199302346082</v>
      </c>
      <c r="AA15" s="24">
        <v>20203.434440760117</v>
      </c>
      <c r="AB15" s="24">
        <v>21301.854004558729</v>
      </c>
      <c r="AC15" s="24">
        <v>20380.575804915134</v>
      </c>
      <c r="AD15" s="24">
        <v>21589.295557194775</v>
      </c>
      <c r="AE15" s="24">
        <v>25954.778015605047</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14613.442223458553</v>
      </c>
      <c r="D17" s="32">
        <v>33101.493663158166</v>
      </c>
      <c r="E17" s="32">
        <v>53095.972829579972</v>
      </c>
      <c r="F17" s="32">
        <v>-172090.41478564043</v>
      </c>
      <c r="G17" s="32">
        <v>-95514.808288418135</v>
      </c>
      <c r="H17" s="32">
        <v>81553.474960949039</v>
      </c>
      <c r="I17" s="32">
        <v>206870.97227678663</v>
      </c>
      <c r="J17" s="32">
        <v>397772.05119537661</v>
      </c>
      <c r="K17" s="32">
        <v>-46394.008315208441</v>
      </c>
      <c r="L17" s="32">
        <v>-10023.63789362512</v>
      </c>
      <c r="M17" s="32">
        <v>408758.44235947577</v>
      </c>
      <c r="N17" s="32">
        <v>603278.09669826785</v>
      </c>
      <c r="O17" s="32">
        <v>444848.13867001969</v>
      </c>
      <c r="P17" s="32">
        <v>148350.9890020834</v>
      </c>
      <c r="Q17" s="32">
        <v>249198.65100841073</v>
      </c>
      <c r="R17" s="32">
        <v>259376.41210136111</v>
      </c>
      <c r="S17" s="32">
        <v>499627.91077989357</v>
      </c>
      <c r="T17" s="32">
        <v>671006.25816878292</v>
      </c>
      <c r="U17" s="32">
        <v>312677.87559660344</v>
      </c>
      <c r="V17" s="32">
        <v>310013.94412577117</v>
      </c>
      <c r="W17" s="32">
        <v>557844.7376555003</v>
      </c>
      <c r="X17" s="32">
        <v>356920.86561815155</v>
      </c>
      <c r="Y17" s="32">
        <v>350423.72795533837</v>
      </c>
      <c r="Z17" s="32">
        <v>340415.53579363163</v>
      </c>
      <c r="AA17" s="32">
        <v>339115.68362520065</v>
      </c>
      <c r="AB17" s="32">
        <v>362317.30780598655</v>
      </c>
      <c r="AC17" s="32">
        <v>372757.78061504522</v>
      </c>
      <c r="AD17" s="32">
        <v>378460.7748457964</v>
      </c>
      <c r="AE17" s="32">
        <v>381934.51653986133</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-21741.873793811661</v>
      </c>
      <c r="G20" s="24">
        <v>26819.209541973323</v>
      </c>
      <c r="H20" s="24">
        <v>-114618.51607526513</v>
      </c>
      <c r="I20" s="24">
        <v>-121344.77224574609</v>
      </c>
      <c r="J20" s="24">
        <v>-115463.2226993823</v>
      </c>
      <c r="K20" s="24">
        <v>-129865.42442951538</v>
      </c>
      <c r="L20" s="24">
        <v>-123917.38967348574</v>
      </c>
      <c r="M20" s="24">
        <v>-118558.11963117965</v>
      </c>
      <c r="N20" s="24">
        <v>225334.04171697717</v>
      </c>
      <c r="O20" s="24">
        <v>-63501.609873135218</v>
      </c>
      <c r="P20" s="24">
        <v>-60593.139167799476</v>
      </c>
      <c r="Q20" s="24">
        <v>-5.31265670678889E-4</v>
      </c>
      <c r="R20" s="24">
        <v>-5.0551536181472E-4</v>
      </c>
      <c r="S20" s="24">
        <v>-4.8236198627238901E-4</v>
      </c>
      <c r="T20" s="24">
        <v>-4.60269070687356E-4</v>
      </c>
      <c r="U20" s="24">
        <v>-4.4036301646767503E-4</v>
      </c>
      <c r="V20" s="24">
        <v>-4.1901873560738702E-4</v>
      </c>
      <c r="W20" s="24">
        <v>-3.9982703763412802E-4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3.16125492336859E-6</v>
      </c>
      <c r="D22" s="24">
        <v>3.01646462033399E-6</v>
      </c>
      <c r="E22" s="24">
        <v>2.8860063468844001E-6</v>
      </c>
      <c r="F22" s="24">
        <v>2.7461223699632903E-6</v>
      </c>
      <c r="G22" s="24">
        <v>2.6203457718225201E-6</v>
      </c>
      <c r="H22" s="24">
        <v>2.5003299339497099E-6</v>
      </c>
      <c r="I22" s="24">
        <v>2.3921938318258697E-6</v>
      </c>
      <c r="J22" s="24">
        <v>2.27624481905838E-6</v>
      </c>
      <c r="K22" s="24">
        <v>2.1719893302978597E-6</v>
      </c>
      <c r="L22" s="24">
        <v>2.0725089021308598E-6</v>
      </c>
      <c r="M22" s="24">
        <v>1.9828755176521304E-6</v>
      </c>
      <c r="N22" s="24">
        <v>3.8419833194235495E-6</v>
      </c>
      <c r="O22" s="24">
        <v>3.66601461631104E-6</v>
      </c>
      <c r="P22" s="24">
        <v>3.49810554852244E-6</v>
      </c>
      <c r="Q22" s="24">
        <v>3.3468169150909797E-6</v>
      </c>
      <c r="R22" s="24">
        <v>3.1845975697956497E-6</v>
      </c>
      <c r="S22" s="24">
        <v>6.9206784129695602E-6</v>
      </c>
      <c r="T22" s="24">
        <v>6.6037007731052296E-6</v>
      </c>
      <c r="U22" s="24">
        <v>7.2547086132514603E-6</v>
      </c>
      <c r="V22" s="24">
        <v>6.9030747738730401E-6</v>
      </c>
      <c r="W22" s="24">
        <v>7.5306398521641403E-6</v>
      </c>
      <c r="X22" s="24">
        <v>7.1857250469141401E-6</v>
      </c>
      <c r="Y22" s="24">
        <v>6.8749515418033503E-6</v>
      </c>
      <c r="Z22" s="24">
        <v>6.5417244288950399E-6</v>
      </c>
      <c r="AA22" s="24">
        <v>6.2421034602009799E-6</v>
      </c>
      <c r="AB22" s="24">
        <v>6.4618467173137305E-6</v>
      </c>
      <c r="AC22" s="24">
        <v>6.1823800329197006E-6</v>
      </c>
      <c r="AD22" s="24">
        <v>1.0420943670360399E-5</v>
      </c>
      <c r="AE22" s="24">
        <v>9.9436485364614702E-6</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1.266426576525701E-5</v>
      </c>
      <c r="D24" s="24">
        <v>1.208422305364035E-5</v>
      </c>
      <c r="E24" s="24">
        <v>1.156159571535481E-5</v>
      </c>
      <c r="F24" s="24">
        <v>1.100120817845151E-5</v>
      </c>
      <c r="G24" s="24">
        <v>1.049733604396152E-5</v>
      </c>
      <c r="H24" s="24">
        <v>1.0016542022693029E-5</v>
      </c>
      <c r="I24" s="24">
        <v>9.5833392695736889E-6</v>
      </c>
      <c r="J24" s="24">
        <v>9.1188373080102898E-6</v>
      </c>
      <c r="K24" s="24">
        <v>8.7011806339502703E-6</v>
      </c>
      <c r="L24" s="24">
        <v>8.3026532733646193E-6</v>
      </c>
      <c r="M24" s="24">
        <v>7.9435740374298813E-6</v>
      </c>
      <c r="N24" s="24">
        <v>1.1108243945153411E-5</v>
      </c>
      <c r="O24" s="24">
        <v>1.0599469409094439E-5</v>
      </c>
      <c r="P24" s="24">
        <v>1.0113997523735259E-5</v>
      </c>
      <c r="Q24" s="24">
        <v>9.6765799436564306E-6</v>
      </c>
      <c r="R24" s="24">
        <v>9.2075586308741488E-6</v>
      </c>
      <c r="S24" s="24">
        <v>3.3777182295716458E-5</v>
      </c>
      <c r="T24" s="24">
        <v>3.2230135765523859E-5</v>
      </c>
      <c r="U24" s="24">
        <v>4.5440360159507902E-5</v>
      </c>
      <c r="V24" s="24">
        <v>4.3237877722592401E-5</v>
      </c>
      <c r="W24" s="24">
        <v>4.1257516894445094E-5</v>
      </c>
      <c r="X24" s="24">
        <v>3.9367859616430898E-5</v>
      </c>
      <c r="Y24" s="24">
        <v>3.7665249560823198E-5</v>
      </c>
      <c r="Z24" s="24">
        <v>3537.2593330438322</v>
      </c>
      <c r="AA24" s="24">
        <v>3375.2474538507308</v>
      </c>
      <c r="AB24" s="24">
        <v>3220.6559661326028</v>
      </c>
      <c r="AC24" s="24">
        <v>3081.3666756551202</v>
      </c>
      <c r="AD24" s="24">
        <v>6148.3561754519733</v>
      </c>
      <c r="AE24" s="24">
        <v>5866.752073477267</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2.7454345525911391E-4</v>
      </c>
      <c r="D26" s="24">
        <v>19157.36960030521</v>
      </c>
      <c r="E26" s="24">
        <v>36664.057546475589</v>
      </c>
      <c r="F26" s="24">
        <v>52634.022481855092</v>
      </c>
      <c r="G26" s="24">
        <v>64340.948553181443</v>
      </c>
      <c r="H26" s="24">
        <v>63199.080723224841</v>
      </c>
      <c r="I26" s="24">
        <v>62312.024190767748</v>
      </c>
      <c r="J26" s="24">
        <v>59291.779707839734</v>
      </c>
      <c r="K26" s="24">
        <v>121878.52884967046</v>
      </c>
      <c r="L26" s="24">
        <v>116296.30610796556</v>
      </c>
      <c r="M26" s="24">
        <v>111266.63819767851</v>
      </c>
      <c r="N26" s="24">
        <v>105873.57319249166</v>
      </c>
      <c r="O26" s="24">
        <v>101024.40186101235</v>
      </c>
      <c r="P26" s="24">
        <v>106827.94789152242</v>
      </c>
      <c r="Q26" s="24">
        <v>106873.63881204823</v>
      </c>
      <c r="R26" s="24">
        <v>101693.50137408401</v>
      </c>
      <c r="S26" s="24">
        <v>98346.695967128413</v>
      </c>
      <c r="T26" s="24">
        <v>98985.07981907831</v>
      </c>
      <c r="U26" s="24">
        <v>101069.37324417511</v>
      </c>
      <c r="V26" s="24">
        <v>96170.567027370344</v>
      </c>
      <c r="W26" s="24">
        <v>107400.90880922295</v>
      </c>
      <c r="X26" s="24">
        <v>105281.67774306846</v>
      </c>
      <c r="Y26" s="24">
        <v>100728.37855578479</v>
      </c>
      <c r="Z26" s="24">
        <v>95846.100248805524</v>
      </c>
      <c r="AA26" s="24">
        <v>91456.203417364173</v>
      </c>
      <c r="AB26" s="24">
        <v>87267.369709349936</v>
      </c>
      <c r="AC26" s="24">
        <v>93279.418209344614</v>
      </c>
      <c r="AD26" s="24">
        <v>89535.421763672959</v>
      </c>
      <c r="AE26" s="24">
        <v>85434.562717582841</v>
      </c>
    </row>
    <row r="27" spans="1:31" x14ac:dyDescent="0.35">
      <c r="A27" s="28" t="s">
        <v>130</v>
      </c>
      <c r="B27" s="28" t="s">
        <v>68</v>
      </c>
      <c r="C27" s="24">
        <v>2.012313123883178E-5</v>
      </c>
      <c r="D27" s="24">
        <v>4.1935210469063243E-5</v>
      </c>
      <c r="E27" s="24">
        <v>4.0121565741503555E-5</v>
      </c>
      <c r="F27" s="24">
        <v>8.6036822799306133E-5</v>
      </c>
      <c r="G27" s="24">
        <v>2134.9300786851827</v>
      </c>
      <c r="H27" s="24">
        <v>14233.675910199514</v>
      </c>
      <c r="I27" s="24">
        <v>25189.413212356569</v>
      </c>
      <c r="J27" s="24">
        <v>36418.56890411771</v>
      </c>
      <c r="K27" s="24">
        <v>67915.138890271497</v>
      </c>
      <c r="L27" s="24">
        <v>64804.521816062042</v>
      </c>
      <c r="M27" s="24">
        <v>62001.808344516845</v>
      </c>
      <c r="N27" s="24">
        <v>58996.596822063198</v>
      </c>
      <c r="O27" s="24">
        <v>56294.462594060366</v>
      </c>
      <c r="P27" s="24">
        <v>53716.090240122408</v>
      </c>
      <c r="Q27" s="24">
        <v>51392.937386961239</v>
      </c>
      <c r="R27" s="24">
        <v>48901.935080224604</v>
      </c>
      <c r="S27" s="24">
        <v>52885.620928332268</v>
      </c>
      <c r="T27" s="24">
        <v>52049.467385776239</v>
      </c>
      <c r="U27" s="24">
        <v>54359.082923445843</v>
      </c>
      <c r="V27" s="24">
        <v>51724.312315904725</v>
      </c>
      <c r="W27" s="24">
        <v>49355.259823771135</v>
      </c>
      <c r="X27" s="24">
        <v>63974.006486582031</v>
      </c>
      <c r="Y27" s="24">
        <v>61207.211751809955</v>
      </c>
      <c r="Z27" s="24">
        <v>58240.514119513064</v>
      </c>
      <c r="AA27" s="24">
        <v>55573.009633899026</v>
      </c>
      <c r="AB27" s="24">
        <v>60028.902731935472</v>
      </c>
      <c r="AC27" s="24">
        <v>60090.584134845602</v>
      </c>
      <c r="AD27" s="24">
        <v>60875.65602662821</v>
      </c>
      <c r="AE27" s="24">
        <v>62539.747187911657</v>
      </c>
    </row>
    <row r="28" spans="1:31" x14ac:dyDescent="0.35">
      <c r="A28" s="28" t="s">
        <v>130</v>
      </c>
      <c r="B28" s="28" t="s">
        <v>36</v>
      </c>
      <c r="C28" s="24">
        <v>2.6033613202134197E-5</v>
      </c>
      <c r="D28" s="24">
        <v>3.8258701536310697E-5</v>
      </c>
      <c r="E28" s="24">
        <v>3.6604061162541798E-5</v>
      </c>
      <c r="F28" s="24">
        <v>4.7987399618226497E-5</v>
      </c>
      <c r="G28" s="24">
        <v>5.6050581444111798E-5</v>
      </c>
      <c r="H28" s="24">
        <v>5.3483379219271696E-5</v>
      </c>
      <c r="I28" s="24">
        <v>7.1134513541924792E-5</v>
      </c>
      <c r="J28" s="24">
        <v>7.5173331438290394E-5</v>
      </c>
      <c r="K28" s="24">
        <v>5920.337663224278</v>
      </c>
      <c r="L28" s="24">
        <v>5649.1771573160859</v>
      </c>
      <c r="M28" s="24">
        <v>5404.8574062676216</v>
      </c>
      <c r="N28" s="24">
        <v>5142.8854179641976</v>
      </c>
      <c r="O28" s="24">
        <v>4907.3334121342523</v>
      </c>
      <c r="P28" s="24">
        <v>4682.5700478821873</v>
      </c>
      <c r="Q28" s="24">
        <v>4480.0548253811439</v>
      </c>
      <c r="R28" s="24">
        <v>4262.907733353627</v>
      </c>
      <c r="S28" s="24">
        <v>4152.1954711494773</v>
      </c>
      <c r="T28" s="24">
        <v>3962.0185777637398</v>
      </c>
      <c r="U28" s="24">
        <v>5610.1213758118392</v>
      </c>
      <c r="V28" s="24">
        <v>5338.2002520395799</v>
      </c>
      <c r="W28" s="24">
        <v>14314.923675243401</v>
      </c>
      <c r="X28" s="24">
        <v>13659.27831063387</v>
      </c>
      <c r="Y28" s="24">
        <v>13068.53182782733</v>
      </c>
      <c r="Z28" s="24">
        <v>12435.103489538989</v>
      </c>
      <c r="AA28" s="24">
        <v>11865.556760103342</v>
      </c>
      <c r="AB28" s="24">
        <v>11322.096140629201</v>
      </c>
      <c r="AC28" s="24">
        <v>10832.42982583807</v>
      </c>
      <c r="AD28" s="24">
        <v>10307.38505154212</v>
      </c>
      <c r="AE28" s="24">
        <v>9835.291077076301</v>
      </c>
    </row>
    <row r="29" spans="1:31" x14ac:dyDescent="0.35">
      <c r="A29" s="28" t="s">
        <v>130</v>
      </c>
      <c r="B29" s="28" t="s">
        <v>73</v>
      </c>
      <c r="C29" s="24">
        <v>0</v>
      </c>
      <c r="D29" s="24">
        <v>0</v>
      </c>
      <c r="E29" s="24">
        <v>4.0815700636152199E-5</v>
      </c>
      <c r="F29" s="24">
        <v>4.72396346359525E-5</v>
      </c>
      <c r="G29" s="24">
        <v>4.5075987230100604E-5</v>
      </c>
      <c r="H29" s="24">
        <v>4.3011438179536999E-5</v>
      </c>
      <c r="I29" s="24">
        <v>4.3859903511672002E-5</v>
      </c>
      <c r="J29" s="24">
        <v>4.5696862187708602E-5</v>
      </c>
      <c r="K29" s="24">
        <v>20455.414114974727</v>
      </c>
      <c r="L29" s="24">
        <v>19518.524912607907</v>
      </c>
      <c r="M29" s="24">
        <v>18674.373436997495</v>
      </c>
      <c r="N29" s="24">
        <v>17769.231429576525</v>
      </c>
      <c r="O29" s="24">
        <v>16955.373494754007</v>
      </c>
      <c r="P29" s="24">
        <v>16178.791496186641</v>
      </c>
      <c r="Q29" s="24">
        <v>15479.079259926568</v>
      </c>
      <c r="R29" s="24">
        <v>14728.812314639699</v>
      </c>
      <c r="S29" s="24">
        <v>14054.210265467396</v>
      </c>
      <c r="T29" s="24">
        <v>13410.505973160349</v>
      </c>
      <c r="U29" s="24">
        <v>12830.518621298374</v>
      </c>
      <c r="V29" s="24">
        <v>12208.626721218079</v>
      </c>
      <c r="W29" s="24">
        <v>11649.452973623695</v>
      </c>
      <c r="X29" s="24">
        <v>11115.890237581851</v>
      </c>
      <c r="Y29" s="24">
        <v>10635.142066867496</v>
      </c>
      <c r="Z29" s="24">
        <v>10119.659507566588</v>
      </c>
      <c r="AA29" s="24">
        <v>9656.1636484139108</v>
      </c>
      <c r="AB29" s="24">
        <v>9213.896607413717</v>
      </c>
      <c r="AC29" s="24">
        <v>8815.4072516813994</v>
      </c>
      <c r="AD29" s="24">
        <v>8388.126755269599</v>
      </c>
      <c r="AE29" s="24">
        <v>8003.9377403913077</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3.104921071865713E-4</v>
      </c>
      <c r="D31" s="32">
        <v>19157.369657341107</v>
      </c>
      <c r="E31" s="32">
        <v>36664.057601044755</v>
      </c>
      <c r="F31" s="32">
        <v>30892.148787827584</v>
      </c>
      <c r="G31" s="32">
        <v>93295.088186957626</v>
      </c>
      <c r="H31" s="32">
        <v>-37185.759429323902</v>
      </c>
      <c r="I31" s="32">
        <v>-33843.334830646243</v>
      </c>
      <c r="J31" s="32">
        <v>-19752.874076029773</v>
      </c>
      <c r="K31" s="32">
        <v>59928.243321299757</v>
      </c>
      <c r="L31" s="32">
        <v>57183.438260917028</v>
      </c>
      <c r="M31" s="32">
        <v>54710.326920942141</v>
      </c>
      <c r="N31" s="32">
        <v>390204.21174648229</v>
      </c>
      <c r="O31" s="32">
        <v>93817.254596202984</v>
      </c>
      <c r="P31" s="32">
        <v>99950.898977457458</v>
      </c>
      <c r="Q31" s="32">
        <v>158266.57568076719</v>
      </c>
      <c r="R31" s="32">
        <v>150595.4359611854</v>
      </c>
      <c r="S31" s="32">
        <v>151232.31645379655</v>
      </c>
      <c r="T31" s="32">
        <v>151034.54678341933</v>
      </c>
      <c r="U31" s="32">
        <v>155428.45577995299</v>
      </c>
      <c r="V31" s="32">
        <v>147894.87897439729</v>
      </c>
      <c r="W31" s="32">
        <v>156756.16828195521</v>
      </c>
      <c r="X31" s="32">
        <v>169255.68427620409</v>
      </c>
      <c r="Y31" s="32">
        <v>161935.59035213495</v>
      </c>
      <c r="Z31" s="32">
        <v>157623.87370790413</v>
      </c>
      <c r="AA31" s="32">
        <v>150404.46051135604</v>
      </c>
      <c r="AB31" s="32">
        <v>150516.92841387985</v>
      </c>
      <c r="AC31" s="32">
        <v>156451.36902602774</v>
      </c>
      <c r="AD31" s="32">
        <v>156559.4339761741</v>
      </c>
      <c r="AE31" s="32">
        <v>153841.0619889154</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-73823.823247123844</v>
      </c>
      <c r="G34" s="24">
        <v>-70442.579415732456</v>
      </c>
      <c r="H34" s="24">
        <v>254310.93509793002</v>
      </c>
      <c r="I34" s="24">
        <v>51371.617839818864</v>
      </c>
      <c r="J34" s="24">
        <v>-68183.922345048035</v>
      </c>
      <c r="K34" s="24">
        <v>-65060.994578151171</v>
      </c>
      <c r="L34" s="24">
        <v>-62081.101671993281</v>
      </c>
      <c r="M34" s="24">
        <v>324040.40805581928</v>
      </c>
      <c r="N34" s="24">
        <v>104343.11051173361</v>
      </c>
      <c r="O34" s="24">
        <v>247280.14485239398</v>
      </c>
      <c r="P34" s="24">
        <v>-51458.663163724967</v>
      </c>
      <c r="Q34" s="24">
        <v>-6399.8992918521799</v>
      </c>
      <c r="R34" s="24">
        <v>-2.2267714016883668E-3</v>
      </c>
      <c r="S34" s="24">
        <v>-2.7227273495919902E-4</v>
      </c>
      <c r="T34" s="24">
        <v>-2.5980222791107001E-4</v>
      </c>
      <c r="U34" s="24">
        <v>-2.4856611068192698E-4</v>
      </c>
      <c r="V34" s="24">
        <v>-2.3651817595456999E-4</v>
      </c>
      <c r="W34" s="24">
        <v>239835.44179810173</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3.3667180068048001E-6</v>
      </c>
      <c r="D36" s="24">
        <v>3.2125171807866702E-6</v>
      </c>
      <c r="E36" s="24">
        <v>3.0735798824648497E-6</v>
      </c>
      <c r="F36" s="24">
        <v>2.9246042650660703E-6</v>
      </c>
      <c r="G36" s="24">
        <v>2.7906529235703397E-6</v>
      </c>
      <c r="H36" s="24">
        <v>2.6628367580718702E-6</v>
      </c>
      <c r="I36" s="24">
        <v>2.5476724416749799E-6</v>
      </c>
      <c r="J36" s="24">
        <v>2.4241874211314401E-6</v>
      </c>
      <c r="K36" s="24">
        <v>2.3131559352732E-6</v>
      </c>
      <c r="L36" s="24">
        <v>2.2072098610231701E-6</v>
      </c>
      <c r="M36" s="24">
        <v>2.1117508307169901E-6</v>
      </c>
      <c r="N36" s="24">
        <v>3.6379836980848698E-6</v>
      </c>
      <c r="O36" s="24">
        <v>3.47135848915697E-6</v>
      </c>
      <c r="P36" s="24">
        <v>3.3123649692508998E-6</v>
      </c>
      <c r="Q36" s="24">
        <v>3.1691093805692299E-6</v>
      </c>
      <c r="R36" s="24">
        <v>3.0155034732466098E-6</v>
      </c>
      <c r="S36" s="24">
        <v>5.9411889340559896E-6</v>
      </c>
      <c r="T36" s="24">
        <v>5.6690734081017801E-6</v>
      </c>
      <c r="U36" s="24">
        <v>8.5465482042014797E-6</v>
      </c>
      <c r="V36" s="24">
        <v>8.1322992358850003E-6</v>
      </c>
      <c r="W36" s="24">
        <v>7.7598275120680799E-6</v>
      </c>
      <c r="X36" s="24">
        <v>8.7642166572469894E-6</v>
      </c>
      <c r="Y36" s="24">
        <v>8.3851753896865695E-6</v>
      </c>
      <c r="Z36" s="24">
        <v>7.9787481197130892E-6</v>
      </c>
      <c r="AA36" s="24">
        <v>7.6133092715043606E-6</v>
      </c>
      <c r="AB36" s="24">
        <v>8.1072390753355805E-6</v>
      </c>
      <c r="AC36" s="24">
        <v>7.7566112559069506E-6</v>
      </c>
      <c r="AD36" s="24">
        <v>7.3806503259947102E-6</v>
      </c>
      <c r="AE36" s="24">
        <v>7.0426052700918903E-6</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1.245811371627994E-5</v>
      </c>
      <c r="D38" s="24">
        <v>1.1887513083320689E-5</v>
      </c>
      <c r="E38" s="24">
        <v>1.137339320205132E-5</v>
      </c>
      <c r="F38" s="24">
        <v>1.0822127792012291E-5</v>
      </c>
      <c r="G38" s="24">
        <v>1.0326457812694419E-5</v>
      </c>
      <c r="H38" s="24">
        <v>9.8534902753656702E-6</v>
      </c>
      <c r="I38" s="24">
        <v>9.4273393037576704E-6</v>
      </c>
      <c r="J38" s="24">
        <v>8.9703986199584295E-6</v>
      </c>
      <c r="K38" s="24">
        <v>8.5595406644915206E-6</v>
      </c>
      <c r="L38" s="24">
        <v>8.1675006308051202E-6</v>
      </c>
      <c r="M38" s="24">
        <v>7.8142665754442208E-6</v>
      </c>
      <c r="N38" s="24">
        <v>1.1117787331319841E-5</v>
      </c>
      <c r="O38" s="24">
        <v>1.0608575693600759E-5</v>
      </c>
      <c r="P38" s="24">
        <v>1.0122686726505001E-5</v>
      </c>
      <c r="Q38" s="24">
        <v>9.68489334941422E-6</v>
      </c>
      <c r="R38" s="24">
        <v>9.2154690880173504E-6</v>
      </c>
      <c r="S38" s="24">
        <v>1.3032652329554629E-5</v>
      </c>
      <c r="T38" s="24">
        <v>1.243573695073096E-5</v>
      </c>
      <c r="U38" s="24">
        <v>1663.8985113858157</v>
      </c>
      <c r="V38" s="24">
        <v>1583.2497833547641</v>
      </c>
      <c r="W38" s="24">
        <v>1510.7345255004163</v>
      </c>
      <c r="X38" s="24">
        <v>1441.5405835285162</v>
      </c>
      <c r="Y38" s="24">
        <v>1379.1957794930479</v>
      </c>
      <c r="Z38" s="24">
        <v>1312.3465188195312</v>
      </c>
      <c r="AA38" s="24">
        <v>3038.3826694512195</v>
      </c>
      <c r="AB38" s="24">
        <v>7352.2583082973979</v>
      </c>
      <c r="AC38" s="24">
        <v>7034.2824506028801</v>
      </c>
      <c r="AD38" s="24">
        <v>7186.001274749533</v>
      </c>
      <c r="AE38" s="24">
        <v>6856.8714426418101</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14613.441058331215</v>
      </c>
      <c r="D40" s="24">
        <v>13944.12315455831</v>
      </c>
      <c r="E40" s="24">
        <v>13341.057493105063</v>
      </c>
      <c r="F40" s="24">
        <v>12694.420184856581</v>
      </c>
      <c r="G40" s="24">
        <v>14131.828654829655</v>
      </c>
      <c r="H40" s="24">
        <v>13484.569321758998</v>
      </c>
      <c r="I40" s="24">
        <v>24506.382727325868</v>
      </c>
      <c r="J40" s="24">
        <v>36070.051853208657</v>
      </c>
      <c r="K40" s="24">
        <v>47595.697142836405</v>
      </c>
      <c r="L40" s="24">
        <v>45415.741530427018</v>
      </c>
      <c r="M40" s="24">
        <v>43451.568243741443</v>
      </c>
      <c r="N40" s="24">
        <v>56692.336637868881</v>
      </c>
      <c r="O40" s="24">
        <v>54095.741189448025</v>
      </c>
      <c r="P40" s="24">
        <v>51618.073633503031</v>
      </c>
      <c r="Q40" s="24">
        <v>49385.657340725513</v>
      </c>
      <c r="R40" s="24">
        <v>54010.543026409949</v>
      </c>
      <c r="S40" s="24">
        <v>66252.9487065055</v>
      </c>
      <c r="T40" s="24">
        <v>63218.462481038929</v>
      </c>
      <c r="U40" s="24">
        <v>60484.344066449055</v>
      </c>
      <c r="V40" s="24">
        <v>57552.683642828233</v>
      </c>
      <c r="W40" s="24">
        <v>56599.101824800317</v>
      </c>
      <c r="X40" s="24">
        <v>70069.92363405104</v>
      </c>
      <c r="Y40" s="24">
        <v>67039.488209096351</v>
      </c>
      <c r="Z40" s="24">
        <v>66427.512539427655</v>
      </c>
      <c r="AA40" s="24">
        <v>69566.189079431759</v>
      </c>
      <c r="AB40" s="24">
        <v>70787.376642857198</v>
      </c>
      <c r="AC40" s="24">
        <v>67725.912279376542</v>
      </c>
      <c r="AD40" s="24">
        <v>64443.254928162882</v>
      </c>
      <c r="AE40" s="24">
        <v>73948.061347466108</v>
      </c>
    </row>
    <row r="41" spans="1:31" x14ac:dyDescent="0.35">
      <c r="A41" s="28" t="s">
        <v>131</v>
      </c>
      <c r="B41" s="28" t="s">
        <v>68</v>
      </c>
      <c r="C41" s="24">
        <v>2.7668973772149527E-5</v>
      </c>
      <c r="D41" s="24">
        <v>4.3666799159674768E-5</v>
      </c>
      <c r="E41" s="24">
        <v>4.1778265414892991E-5</v>
      </c>
      <c r="F41" s="24">
        <v>7.6005418185119984E-5</v>
      </c>
      <c r="G41" s="24">
        <v>7.2524253964561619E-5</v>
      </c>
      <c r="H41" s="24">
        <v>7.0536093309755895E-5</v>
      </c>
      <c r="I41" s="24">
        <v>9.8122705741966081E-5</v>
      </c>
      <c r="J41" s="24">
        <v>9.3366723718480937E-5</v>
      </c>
      <c r="K41" s="24">
        <v>1.6168808813564302E-4</v>
      </c>
      <c r="L41" s="24">
        <v>1.5428252678556425E-4</v>
      </c>
      <c r="M41" s="24">
        <v>1.4761000295345771E-4</v>
      </c>
      <c r="N41" s="24">
        <v>1.40455384506843E-4</v>
      </c>
      <c r="O41" s="24">
        <v>1.3402231340737085E-4</v>
      </c>
      <c r="P41" s="24">
        <v>1.2788388678818078E-4</v>
      </c>
      <c r="Q41" s="24">
        <v>1.2235307069309218E-4</v>
      </c>
      <c r="R41" s="24">
        <v>1.1642264918326563E-4</v>
      </c>
      <c r="S41" s="24">
        <v>11921.469018894029</v>
      </c>
      <c r="T41" s="24">
        <v>11375.447532583798</v>
      </c>
      <c r="U41" s="24">
        <v>10883.473837678353</v>
      </c>
      <c r="V41" s="24">
        <v>14104.672972102338</v>
      </c>
      <c r="W41" s="24">
        <v>16937.308540614369</v>
      </c>
      <c r="X41" s="24">
        <v>31362.784508871904</v>
      </c>
      <c r="Y41" s="24">
        <v>30006.383810512038</v>
      </c>
      <c r="Z41" s="24">
        <v>28551.982192522901</v>
      </c>
      <c r="AA41" s="24">
        <v>27244.25780644625</v>
      </c>
      <c r="AB41" s="24">
        <v>35750.322079203965</v>
      </c>
      <c r="AC41" s="24">
        <v>34204.165939237988</v>
      </c>
      <c r="AD41" s="24">
        <v>32546.298913402963</v>
      </c>
      <c r="AE41" s="24">
        <v>32508.207239134485</v>
      </c>
    </row>
    <row r="42" spans="1:31" x14ac:dyDescent="0.35">
      <c r="A42" s="28" t="s">
        <v>131</v>
      </c>
      <c r="B42" s="28" t="s">
        <v>36</v>
      </c>
      <c r="C42" s="24">
        <v>1.26489255398096E-5</v>
      </c>
      <c r="D42" s="24">
        <v>1.7283403697110399E-5</v>
      </c>
      <c r="E42" s="24">
        <v>1.65359183825279E-5</v>
      </c>
      <c r="F42" s="24">
        <v>2.1239118677995099E-5</v>
      </c>
      <c r="G42" s="24">
        <v>2.8036685067299503E-5</v>
      </c>
      <c r="H42" s="24">
        <v>2.6752562076466998E-5</v>
      </c>
      <c r="I42" s="24">
        <v>4.1842578969412401E-5</v>
      </c>
      <c r="J42" s="24">
        <v>5.61600655711136E-5</v>
      </c>
      <c r="K42" s="24">
        <v>5.3587848806063895E-5</v>
      </c>
      <c r="L42" s="24">
        <v>5.1133443496879195E-5</v>
      </c>
      <c r="M42" s="24">
        <v>5.4921191344373598E-5</v>
      </c>
      <c r="N42" s="24">
        <v>301.06663053711799</v>
      </c>
      <c r="O42" s="24">
        <v>287.27732143737103</v>
      </c>
      <c r="P42" s="24">
        <v>274.11958141507597</v>
      </c>
      <c r="Q42" s="24">
        <v>262.264256784689</v>
      </c>
      <c r="R42" s="24">
        <v>249.552376478914</v>
      </c>
      <c r="S42" s="24">
        <v>16374.8245037549</v>
      </c>
      <c r="T42" s="24">
        <v>15624.8325355302</v>
      </c>
      <c r="U42" s="24">
        <v>14949.078322540799</v>
      </c>
      <c r="V42" s="24">
        <v>14224.5003848243</v>
      </c>
      <c r="W42" s="24">
        <v>13572.996545001199</v>
      </c>
      <c r="X42" s="24">
        <v>12951.332575951799</v>
      </c>
      <c r="Y42" s="24">
        <v>12391.2038493158</v>
      </c>
      <c r="Z42" s="24">
        <v>11790.6054219583</v>
      </c>
      <c r="AA42" s="24">
        <v>11250.577688229199</v>
      </c>
      <c r="AB42" s="24">
        <v>16945.825737817002</v>
      </c>
      <c r="AC42" s="24">
        <v>16212.940242316499</v>
      </c>
      <c r="AD42" s="24">
        <v>15427.1032461062</v>
      </c>
      <c r="AE42" s="24">
        <v>14720.518358744601</v>
      </c>
    </row>
    <row r="43" spans="1:31" x14ac:dyDescent="0.35">
      <c r="A43" s="28" t="s">
        <v>131</v>
      </c>
      <c r="B43" s="28" t="s">
        <v>73</v>
      </c>
      <c r="C43" s="24">
        <v>0</v>
      </c>
      <c r="D43" s="24">
        <v>0</v>
      </c>
      <c r="E43" s="24">
        <v>1.7757510605577699E-5</v>
      </c>
      <c r="F43" s="24">
        <v>2.0866226058987603E-5</v>
      </c>
      <c r="G43" s="24">
        <v>1.9910521040725499E-5</v>
      </c>
      <c r="H43" s="24">
        <v>1.89985887717544E-5</v>
      </c>
      <c r="I43" s="24">
        <v>1.8176923875559697E-5</v>
      </c>
      <c r="J43" s="24">
        <v>2.0776391409442999E-5</v>
      </c>
      <c r="K43" s="24">
        <v>1.98248009553162E-5</v>
      </c>
      <c r="L43" s="24">
        <v>2.0090231315394901E-5</v>
      </c>
      <c r="M43" s="24">
        <v>2.0385090703615001E-5</v>
      </c>
      <c r="N43" s="24">
        <v>8.2243276231466498E-5</v>
      </c>
      <c r="O43" s="24">
        <v>7.84764085865684E-5</v>
      </c>
      <c r="P43" s="24">
        <v>7.48820692321805E-5</v>
      </c>
      <c r="Q43" s="24">
        <v>7.1643514601534391E-5</v>
      </c>
      <c r="R43" s="24">
        <v>6.8170972084818395E-5</v>
      </c>
      <c r="S43" s="24">
        <v>2397.7614795643299</v>
      </c>
      <c r="T43" s="24">
        <v>2287.9403421848501</v>
      </c>
      <c r="U43" s="24">
        <v>2188.98982084108</v>
      </c>
      <c r="V43" s="24">
        <v>2082.8900536282899</v>
      </c>
      <c r="W43" s="24">
        <v>1987.4905093505201</v>
      </c>
      <c r="X43" s="24">
        <v>8382.1380004912298</v>
      </c>
      <c r="Y43" s="24">
        <v>8019.62115080274</v>
      </c>
      <c r="Z43" s="24">
        <v>7630.9121996994299</v>
      </c>
      <c r="AA43" s="24">
        <v>7281.40476780667</v>
      </c>
      <c r="AB43" s="24">
        <v>8971.6730238250493</v>
      </c>
      <c r="AC43" s="24">
        <v>8583.6595312242807</v>
      </c>
      <c r="AD43" s="24">
        <v>8167.6117865404594</v>
      </c>
      <c r="AE43" s="24">
        <v>13147.827857865701</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14613.441101825019</v>
      </c>
      <c r="D45" s="32">
        <v>13944.12321332514</v>
      </c>
      <c r="E45" s="32">
        <v>13341.0575493303</v>
      </c>
      <c r="F45" s="32">
        <v>-61129.402972515119</v>
      </c>
      <c r="G45" s="32">
        <v>-56310.750675261435</v>
      </c>
      <c r="H45" s="32">
        <v>267795.50450274145</v>
      </c>
      <c r="I45" s="32">
        <v>75878.000677242453</v>
      </c>
      <c r="J45" s="32">
        <v>-32113.870387078066</v>
      </c>
      <c r="K45" s="32">
        <v>-17465.297262753982</v>
      </c>
      <c r="L45" s="32">
        <v>-16665.359976909021</v>
      </c>
      <c r="M45" s="32">
        <v>367491.97645709681</v>
      </c>
      <c r="N45" s="32">
        <v>161035.44730481366</v>
      </c>
      <c r="O45" s="32">
        <v>301375.88618994429</v>
      </c>
      <c r="P45" s="32">
        <v>159.41061109699925</v>
      </c>
      <c r="Q45" s="32">
        <v>42985.758184080405</v>
      </c>
      <c r="R45" s="32">
        <v>54010.540928292168</v>
      </c>
      <c r="S45" s="32">
        <v>78174.417472100642</v>
      </c>
      <c r="T45" s="32">
        <v>74593.909771925304</v>
      </c>
      <c r="U45" s="32">
        <v>73031.716175493668</v>
      </c>
      <c r="V45" s="32">
        <v>73240.60616989946</v>
      </c>
      <c r="W45" s="32">
        <v>314882.58669677668</v>
      </c>
      <c r="X45" s="32">
        <v>102874.24873521567</v>
      </c>
      <c r="Y45" s="32">
        <v>98425.067807486615</v>
      </c>
      <c r="Z45" s="32">
        <v>96291.841258748842</v>
      </c>
      <c r="AA45" s="32">
        <v>99848.829562942527</v>
      </c>
      <c r="AB45" s="32">
        <v>113889.9570384658</v>
      </c>
      <c r="AC45" s="32">
        <v>108964.36067697403</v>
      </c>
      <c r="AD45" s="32">
        <v>104175.55512369603</v>
      </c>
      <c r="AE45" s="32">
        <v>113313.14003628501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-147738.36070311881</v>
      </c>
      <c r="G49" s="24">
        <v>-140971.71817204283</v>
      </c>
      <c r="H49" s="24">
        <v>-159866.85774687346</v>
      </c>
      <c r="I49" s="24">
        <v>151885.08578597641</v>
      </c>
      <c r="J49" s="24">
        <v>434833.56181361497</v>
      </c>
      <c r="K49" s="24">
        <v>-105352.17310874329</v>
      </c>
      <c r="L49" s="24">
        <v>-68541.057697891083</v>
      </c>
      <c r="M49" s="24">
        <v>-32788.375391645801</v>
      </c>
      <c r="N49" s="24">
        <v>-4.709899898294497E-3</v>
      </c>
      <c r="O49" s="24">
        <v>-4.4941792904765066E-3</v>
      </c>
      <c r="P49" s="24">
        <v>-4.2883390159229725E-3</v>
      </c>
      <c r="Q49" s="24">
        <v>-4.1028737861262864E-3</v>
      </c>
      <c r="R49" s="24">
        <v>-3.9040085609585323E-3</v>
      </c>
      <c r="S49" s="24">
        <v>190672.81477154198</v>
      </c>
      <c r="T49" s="24">
        <v>363063.54776362376</v>
      </c>
      <c r="U49" s="24">
        <v>-3.4008481563205907E-3</v>
      </c>
      <c r="V49" s="24">
        <v>-3.2360099308175439E-3</v>
      </c>
      <c r="W49" s="24">
        <v>-3.0877957342836096E-3</v>
      </c>
      <c r="X49" s="24">
        <v>-2.9463699742884341E-3</v>
      </c>
      <c r="Y49" s="24">
        <v>-2.8189432054815814E-3</v>
      </c>
      <c r="Z49" s="24">
        <v>-2.6823097615796977E-3</v>
      </c>
      <c r="AA49" s="24">
        <v>-2.5594558783509601E-3</v>
      </c>
      <c r="AB49" s="24">
        <v>-2.4422288905839532E-3</v>
      </c>
      <c r="AC49" s="24">
        <v>-1.8048370933718325E-3</v>
      </c>
      <c r="AD49" s="24">
        <v>0</v>
      </c>
      <c r="AE49" s="24">
        <v>0</v>
      </c>
    </row>
    <row r="50" spans="1:31" x14ac:dyDescent="0.35">
      <c r="A50" s="28" t="s">
        <v>132</v>
      </c>
      <c r="B50" s="28" t="s">
        <v>20</v>
      </c>
      <c r="C50" s="24">
        <v>2.7915110930660002E-6</v>
      </c>
      <c r="D50" s="24">
        <v>2.6636556220941204E-6</v>
      </c>
      <c r="E50" s="24">
        <v>2.5484558908656403E-6</v>
      </c>
      <c r="F50" s="24">
        <v>2.4249328967436201E-6</v>
      </c>
      <c r="G50" s="24">
        <v>2.3138672669639401E-6</v>
      </c>
      <c r="H50" s="24">
        <v>2.2078886126361898E-6</v>
      </c>
      <c r="I50" s="24">
        <v>2.1124002271826198E-6</v>
      </c>
      <c r="J50" s="24">
        <v>2.01001273765185E-6</v>
      </c>
      <c r="K50" s="24">
        <v>1.91795108478208E-6</v>
      </c>
      <c r="L50" s="24">
        <v>1.8301059962008599E-6</v>
      </c>
      <c r="M50" s="24">
        <v>1.7509562303177501E-6</v>
      </c>
      <c r="N50" s="24">
        <v>2.90784970132449E-6</v>
      </c>
      <c r="O50" s="24">
        <v>2.7746657444339703E-6</v>
      </c>
      <c r="P50" s="24">
        <v>2.64758181615393E-6</v>
      </c>
      <c r="Q50" s="24">
        <v>2.5330772566694102E-6</v>
      </c>
      <c r="R50" s="24">
        <v>2.41029966094657E-6</v>
      </c>
      <c r="S50" s="24">
        <v>2.8982332313895399E-6</v>
      </c>
      <c r="T50" s="24">
        <v>2.7654897235073301E-6</v>
      </c>
      <c r="U50" s="24">
        <v>3.4479434132416698E-6</v>
      </c>
      <c r="V50" s="24">
        <v>3.28082249288615E-6</v>
      </c>
      <c r="W50" s="24">
        <v>3.8922326142478602E-6</v>
      </c>
      <c r="X50" s="24">
        <v>3.7139624166968303E-6</v>
      </c>
      <c r="Y50" s="24">
        <v>3.5533382471730796E-6</v>
      </c>
      <c r="Z50" s="24">
        <v>3.3811088666323697E-6</v>
      </c>
      <c r="AA50" s="24">
        <v>3.2262489172578902E-6</v>
      </c>
      <c r="AB50" s="24">
        <v>3.0784817900509999E-6</v>
      </c>
      <c r="AC50" s="24">
        <v>2.9453413525770197E-6</v>
      </c>
      <c r="AD50" s="24">
        <v>8.407963878874649E-6</v>
      </c>
      <c r="AE50" s="24">
        <v>8.0228662934420295E-6</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1.1953972422522372E-5</v>
      </c>
      <c r="D52" s="24">
        <v>1.14064622306901E-5</v>
      </c>
      <c r="E52" s="24">
        <v>1.0913147189382241E-5</v>
      </c>
      <c r="F52" s="24">
        <v>1.0384189783857391E-5</v>
      </c>
      <c r="G52" s="24">
        <v>9.9085780340870301E-6</v>
      </c>
      <c r="H52" s="24">
        <v>9.4547500287616403E-6</v>
      </c>
      <c r="I52" s="24">
        <v>9.0458440676789297E-6</v>
      </c>
      <c r="J52" s="24">
        <v>8.6073943587373016E-6</v>
      </c>
      <c r="K52" s="24">
        <v>8.2131625527772003E-6</v>
      </c>
      <c r="L52" s="24">
        <v>7.8369871655604491E-6</v>
      </c>
      <c r="M52" s="24">
        <v>7.4980473988635004E-6</v>
      </c>
      <c r="N52" s="24">
        <v>1.00426639213093E-5</v>
      </c>
      <c r="O52" s="24">
        <v>9.5826945775869209E-6</v>
      </c>
      <c r="P52" s="24">
        <v>9.1437925322250296E-6</v>
      </c>
      <c r="Q52" s="24">
        <v>8.7483350889339292E-6</v>
      </c>
      <c r="R52" s="24">
        <v>8.3243055628035909E-6</v>
      </c>
      <c r="S52" s="24">
        <v>7.9430396560014288E-6</v>
      </c>
      <c r="T52" s="24">
        <v>7.5792363099609992E-6</v>
      </c>
      <c r="U52" s="24">
        <v>1.2030099236407191E-5</v>
      </c>
      <c r="V52" s="24">
        <v>1.144700345570632E-5</v>
      </c>
      <c r="W52" s="24">
        <v>1.8479635446507659E-5</v>
      </c>
      <c r="X52" s="24">
        <v>1.7633239922853539E-5</v>
      </c>
      <c r="Y52" s="24">
        <v>1.6870624634694408E-5</v>
      </c>
      <c r="Z52" s="24">
        <v>3.5763416762219302E-5</v>
      </c>
      <c r="AA52" s="24">
        <v>3.4125397660287338E-5</v>
      </c>
      <c r="AB52" s="24">
        <v>3.2562402334638571E-5</v>
      </c>
      <c r="AC52" s="24">
        <v>3.1154119685038803E-5</v>
      </c>
      <c r="AD52" s="24">
        <v>150.81204015307981</v>
      </c>
      <c r="AE52" s="24">
        <v>143.90461840938778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1.6113449775315779E-4</v>
      </c>
      <c r="D54" s="24">
        <v>1.5375429168798337E-4</v>
      </c>
      <c r="E54" s="24">
        <v>1.495773440753343E-4</v>
      </c>
      <c r="F54" s="24">
        <v>1.9904038972772819E-4</v>
      </c>
      <c r="G54" s="24">
        <v>1.8992403592412772E-4</v>
      </c>
      <c r="H54" s="24">
        <v>1.8122522504629247E-4</v>
      </c>
      <c r="I54" s="24">
        <v>1.776198262811167E-4</v>
      </c>
      <c r="J54" s="24">
        <v>1.9229869155389597E-4</v>
      </c>
      <c r="K54" s="24">
        <v>1.8349111782188678E-4</v>
      </c>
      <c r="L54" s="24">
        <v>1.769252263909991E-4</v>
      </c>
      <c r="M54" s="24">
        <v>2.1531578697962989E-4</v>
      </c>
      <c r="N54" s="24">
        <v>9795.1538133775066</v>
      </c>
      <c r="O54" s="24">
        <v>9346.5209027869314</v>
      </c>
      <c r="P54" s="24">
        <v>8918.4370750036487</v>
      </c>
      <c r="Q54" s="24">
        <v>8532.7259697479458</v>
      </c>
      <c r="R54" s="24">
        <v>11744.616313564444</v>
      </c>
      <c r="S54" s="24">
        <v>28366.718963002611</v>
      </c>
      <c r="T54" s="24">
        <v>27067.480145229609</v>
      </c>
      <c r="U54" s="24">
        <v>25896.845942568376</v>
      </c>
      <c r="V54" s="24">
        <v>24641.63258007259</v>
      </c>
      <c r="W54" s="24">
        <v>23513.008257393511</v>
      </c>
      <c r="X54" s="24">
        <v>22436.077663102358</v>
      </c>
      <c r="Y54" s="24">
        <v>30298.603176318476</v>
      </c>
      <c r="Z54" s="24">
        <v>28830.037761681226</v>
      </c>
      <c r="AA54" s="24">
        <v>33833.974591936567</v>
      </c>
      <c r="AB54" s="24">
        <v>43776.290309867851</v>
      </c>
      <c r="AC54" s="24">
        <v>54187.702400442904</v>
      </c>
      <c r="AD54" s="24">
        <v>58494.464912197414</v>
      </c>
      <c r="AE54" s="24">
        <v>58261.878491389463</v>
      </c>
    </row>
    <row r="55" spans="1:31" x14ac:dyDescent="0.35">
      <c r="A55" s="28" t="s">
        <v>132</v>
      </c>
      <c r="B55" s="28" t="s">
        <v>68</v>
      </c>
      <c r="C55" s="24">
        <v>8.1490254666681498E-6</v>
      </c>
      <c r="D55" s="24">
        <v>9.70281338240327E-6</v>
      </c>
      <c r="E55" s="24">
        <v>9.2831789955322709E-6</v>
      </c>
      <c r="F55" s="24">
        <v>2.6986707803433728E-5</v>
      </c>
      <c r="G55" s="24">
        <v>2.5750675374703942E-5</v>
      </c>
      <c r="H55" s="24">
        <v>2.4571255118751902E-5</v>
      </c>
      <c r="I55" s="24">
        <v>2.9880031929325502E-5</v>
      </c>
      <c r="J55" s="24">
        <v>3.2294417403813769E-5</v>
      </c>
      <c r="K55" s="24">
        <v>3.0815283769996801E-5</v>
      </c>
      <c r="L55" s="24">
        <v>3.4081365488074099E-5</v>
      </c>
      <c r="M55" s="24">
        <v>3.2607389606372495E-5</v>
      </c>
      <c r="N55" s="24">
        <v>8.81970387075752E-5</v>
      </c>
      <c r="O55" s="24">
        <v>8.4157479649295692E-5</v>
      </c>
      <c r="P55" s="24">
        <v>8.0302938564685896E-5</v>
      </c>
      <c r="Q55" s="24">
        <v>7.68299382027863E-5</v>
      </c>
      <c r="R55" s="24">
        <v>7.3106011083218098E-5</v>
      </c>
      <c r="S55" s="24">
        <v>2.1076941959971259E-4</v>
      </c>
      <c r="T55" s="24">
        <v>6.3994022484581284E-4</v>
      </c>
      <c r="U55" s="24">
        <v>4037.4933780786619</v>
      </c>
      <c r="V55" s="24">
        <v>9273.7237413714047</v>
      </c>
      <c r="W55" s="24">
        <v>8848.9730347228833</v>
      </c>
      <c r="X55" s="24">
        <v>8443.6765564884663</v>
      </c>
      <c r="Y55" s="24">
        <v>8078.4982422126332</v>
      </c>
      <c r="Z55" s="24">
        <v>7686.9355338038868</v>
      </c>
      <c r="AA55" s="24">
        <v>7334.8621476560547</v>
      </c>
      <c r="AB55" s="24">
        <v>6998.914264857709</v>
      </c>
      <c r="AC55" s="24">
        <v>6696.2200958973654</v>
      </c>
      <c r="AD55" s="24">
        <v>10684.147403100498</v>
      </c>
      <c r="AE55" s="24">
        <v>10194.797253194623</v>
      </c>
    </row>
    <row r="56" spans="1:31" x14ac:dyDescent="0.35">
      <c r="A56" s="28" t="s">
        <v>132</v>
      </c>
      <c r="B56" s="28" t="s">
        <v>36</v>
      </c>
      <c r="C56" s="24">
        <v>1.16842805278701E-5</v>
      </c>
      <c r="D56" s="24">
        <v>1.75787409320491E-5</v>
      </c>
      <c r="E56" s="24">
        <v>1.6818482656200699E-5</v>
      </c>
      <c r="F56" s="24">
        <v>1.9524312845200698E-5</v>
      </c>
      <c r="G56" s="24">
        <v>2.8159022360247798E-5</v>
      </c>
      <c r="H56" s="24">
        <v>3.0611135351483895E-5</v>
      </c>
      <c r="I56" s="24">
        <v>3.3552919834776103E-5</v>
      </c>
      <c r="J56" s="24">
        <v>3.5141707656040396E-5</v>
      </c>
      <c r="K56" s="24">
        <v>4.4314067909056697E-5</v>
      </c>
      <c r="L56" s="24">
        <v>4.2284415926922004E-5</v>
      </c>
      <c r="M56" s="24">
        <v>4.4761480643466204E-5</v>
      </c>
      <c r="N56" s="24">
        <v>8.3866762336635495E-5</v>
      </c>
      <c r="O56" s="24">
        <v>8.0025536548899095E-5</v>
      </c>
      <c r="P56" s="24">
        <v>7.6360244768167087E-5</v>
      </c>
      <c r="Q56" s="24">
        <v>7.3057760918202405E-5</v>
      </c>
      <c r="R56" s="24">
        <v>6.9516670250393398E-5</v>
      </c>
      <c r="S56" s="24">
        <v>7.3612860815162613E-5</v>
      </c>
      <c r="T56" s="24">
        <v>7.5623474291327896E-5</v>
      </c>
      <c r="U56" s="24">
        <v>2.1110166953609399E-4</v>
      </c>
      <c r="V56" s="24">
        <v>2.0086962652576801E-4</v>
      </c>
      <c r="W56" s="24">
        <v>1.79980684311487E-3</v>
      </c>
      <c r="X56" s="24">
        <v>1.7173729412197801E-3</v>
      </c>
      <c r="Y56" s="24">
        <v>1.6430987371497899E-3</v>
      </c>
      <c r="Z56" s="24">
        <v>1.5634581687654901E-3</v>
      </c>
      <c r="AA56" s="24">
        <v>1.49184939708306E-3</v>
      </c>
      <c r="AB56" s="24">
        <v>1.4235204164972498E-3</v>
      </c>
      <c r="AC56" s="24">
        <v>1.3619549618572101E-3</v>
      </c>
      <c r="AD56" s="24">
        <v>97.038751867432808</v>
      </c>
      <c r="AE56" s="24">
        <v>92.594228844274397</v>
      </c>
    </row>
    <row r="57" spans="1:31" x14ac:dyDescent="0.35">
      <c r="A57" s="28" t="s">
        <v>132</v>
      </c>
      <c r="B57" s="28" t="s">
        <v>73</v>
      </c>
      <c r="C57" s="24">
        <v>0</v>
      </c>
      <c r="D57" s="24">
        <v>0</v>
      </c>
      <c r="E57" s="24">
        <v>1.97025427078218E-5</v>
      </c>
      <c r="F57" s="24">
        <v>2.3086995871126102E-5</v>
      </c>
      <c r="G57" s="24">
        <v>2.20295762041361E-5</v>
      </c>
      <c r="H57" s="24">
        <v>2.1020587972677201E-5</v>
      </c>
      <c r="I57" s="24">
        <v>2.01114741725932E-5</v>
      </c>
      <c r="J57" s="24">
        <v>1.9136676250875001E-5</v>
      </c>
      <c r="K57" s="24">
        <v>1.8260187255015497E-5</v>
      </c>
      <c r="L57" s="24">
        <v>1.7423842793650501E-5</v>
      </c>
      <c r="M57" s="24">
        <v>1.8319325998414002E-5</v>
      </c>
      <c r="N57" s="24">
        <v>3.4783831673635601E-5</v>
      </c>
      <c r="O57" s="24">
        <v>3.3190679064682604E-5</v>
      </c>
      <c r="P57" s="24">
        <v>3.1670495278118905E-5</v>
      </c>
      <c r="Q57" s="24">
        <v>3.03007864788096E-5</v>
      </c>
      <c r="R57" s="24">
        <v>2.8832115240068598E-5</v>
      </c>
      <c r="S57" s="24">
        <v>3.4942658375477696E-5</v>
      </c>
      <c r="T57" s="24">
        <v>3.5769939376579103E-5</v>
      </c>
      <c r="U57" s="24">
        <v>6.5364256768116202E-5</v>
      </c>
      <c r="V57" s="24">
        <v>6.2196068245215901E-5</v>
      </c>
      <c r="W57" s="24">
        <v>2.1167664982457902E-4</v>
      </c>
      <c r="X57" s="24">
        <v>2.0198153601174202E-4</v>
      </c>
      <c r="Y57" s="24">
        <v>1.9324609045764498E-4</v>
      </c>
      <c r="Z57" s="24">
        <v>2.4013280487948299E-4</v>
      </c>
      <c r="AA57" s="24">
        <v>2.2913435570981E-4</v>
      </c>
      <c r="AB57" s="24">
        <v>2.1863965230781098E-4</v>
      </c>
      <c r="AC57" s="24">
        <v>2.0918376432708699E-4</v>
      </c>
      <c r="AD57" s="24">
        <v>2153.38295279255</v>
      </c>
      <c r="AE57" s="24">
        <v>2054.7547251290498</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1.8402900673541431E-4</v>
      </c>
      <c r="D59" s="32">
        <v>1.7752722292317089E-4</v>
      </c>
      <c r="E59" s="32">
        <v>1.7232212615111446E-4</v>
      </c>
      <c r="F59" s="32">
        <v>-147738.3604642826</v>
      </c>
      <c r="G59" s="32">
        <v>-140971.7179441457</v>
      </c>
      <c r="H59" s="32">
        <v>-159866.85752941435</v>
      </c>
      <c r="I59" s="32">
        <v>151885.08600463453</v>
      </c>
      <c r="J59" s="32">
        <v>434833.56204882549</v>
      </c>
      <c r="K59" s="32">
        <v>-105352.17288430576</v>
      </c>
      <c r="L59" s="32">
        <v>-68541.057477217386</v>
      </c>
      <c r="M59" s="32">
        <v>-32788.375134473616</v>
      </c>
      <c r="N59" s="32">
        <v>9795.1492046251606</v>
      </c>
      <c r="O59" s="32">
        <v>9346.5165051224812</v>
      </c>
      <c r="P59" s="32">
        <v>8918.4328787589457</v>
      </c>
      <c r="Q59" s="32">
        <v>8532.721954985509</v>
      </c>
      <c r="R59" s="32">
        <v>11744.6124933965</v>
      </c>
      <c r="S59" s="32">
        <v>219039.5339561553</v>
      </c>
      <c r="T59" s="32">
        <v>390131.0285591383</v>
      </c>
      <c r="U59" s="32">
        <v>29934.335935276926</v>
      </c>
      <c r="V59" s="32">
        <v>33915.35310016189</v>
      </c>
      <c r="W59" s="32">
        <v>32361.978226692529</v>
      </c>
      <c r="X59" s="32">
        <v>30879.751294568054</v>
      </c>
      <c r="Y59" s="32">
        <v>38377.098620011864</v>
      </c>
      <c r="Z59" s="32">
        <v>36516.970652319877</v>
      </c>
      <c r="AA59" s="32">
        <v>41168.834217488387</v>
      </c>
      <c r="AB59" s="32">
        <v>50775.202168137555</v>
      </c>
      <c r="AC59" s="32">
        <v>60883.920725602635</v>
      </c>
      <c r="AD59" s="32">
        <v>69329.424363858954</v>
      </c>
      <c r="AE59" s="32">
        <v>68600.580371016345</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2.7478674634863699E-6</v>
      </c>
      <c r="D64" s="24">
        <v>2.6220109373973099E-6</v>
      </c>
      <c r="E64" s="24">
        <v>2.50861228602479E-6</v>
      </c>
      <c r="F64" s="24">
        <v>2.3870205010652299E-6</v>
      </c>
      <c r="G64" s="24">
        <v>2.2776913169035301E-6</v>
      </c>
      <c r="H64" s="24">
        <v>2.1733695763327598E-6</v>
      </c>
      <c r="I64" s="24">
        <v>2.0793740954691899E-6</v>
      </c>
      <c r="J64" s="24">
        <v>1.9785873739517603E-6</v>
      </c>
      <c r="K64" s="24">
        <v>1.88796505072905E-6</v>
      </c>
      <c r="L64" s="24">
        <v>1.80149336829905E-6</v>
      </c>
      <c r="M64" s="24">
        <v>1.7235810623250599E-6</v>
      </c>
      <c r="N64" s="24">
        <v>3.15495888665052E-6</v>
      </c>
      <c r="O64" s="24">
        <v>3.01045695171227E-6</v>
      </c>
      <c r="P64" s="24">
        <v>2.8725734260627302E-6</v>
      </c>
      <c r="Q64" s="24">
        <v>2.7483382644781602E-6</v>
      </c>
      <c r="R64" s="24">
        <v>2.6151270237008499E-6</v>
      </c>
      <c r="S64" s="24">
        <v>3.4697928024452502E-6</v>
      </c>
      <c r="T64" s="24">
        <v>3.3108709933815397E-6</v>
      </c>
      <c r="U64" s="24">
        <v>4.0423245515445397E-6</v>
      </c>
      <c r="V64" s="24">
        <v>3.8463941320268099E-6</v>
      </c>
      <c r="W64" s="24">
        <v>5.0018035947376601E-6</v>
      </c>
      <c r="X64" s="24">
        <v>4.7727133518571803E-6</v>
      </c>
      <c r="Y64" s="24">
        <v>4.5662995456564194E-6</v>
      </c>
      <c r="Z64" s="24">
        <v>4.34497219447126E-6</v>
      </c>
      <c r="AA64" s="24">
        <v>4.1459658327685396E-6</v>
      </c>
      <c r="AB64" s="24">
        <v>3.9560742663339103E-6</v>
      </c>
      <c r="AC64" s="24">
        <v>3.7849790660304799E-6</v>
      </c>
      <c r="AD64" s="24">
        <v>6.2007919290543294E-6</v>
      </c>
      <c r="AE64" s="24">
        <v>5.91678618949012E-6</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1.194854159690829E-5</v>
      </c>
      <c r="D66" s="24">
        <v>1.1401280145182539E-5</v>
      </c>
      <c r="E66" s="24">
        <v>1.0908189222508E-5</v>
      </c>
      <c r="F66" s="24">
        <v>1.037947212834788E-5</v>
      </c>
      <c r="G66" s="24">
        <v>9.9040764544041703E-6</v>
      </c>
      <c r="H66" s="24">
        <v>9.4504546283026107E-6</v>
      </c>
      <c r="I66" s="24">
        <v>9.0417344378481591E-6</v>
      </c>
      <c r="J66" s="24">
        <v>8.6034839215954297E-6</v>
      </c>
      <c r="K66" s="24">
        <v>8.2094312196280414E-6</v>
      </c>
      <c r="L66" s="24">
        <v>7.8334267331676292E-6</v>
      </c>
      <c r="M66" s="24">
        <v>7.4946409506611701E-6</v>
      </c>
      <c r="N66" s="24">
        <v>1.0317369404534561E-5</v>
      </c>
      <c r="O66" s="24">
        <v>9.8448181301784204E-6</v>
      </c>
      <c r="P66" s="24">
        <v>9.3939104258196297E-6</v>
      </c>
      <c r="Q66" s="24">
        <v>8.9876357004900903E-6</v>
      </c>
      <c r="R66" s="24">
        <v>8.5520073359648506E-6</v>
      </c>
      <c r="S66" s="24">
        <v>1.001599688412289E-5</v>
      </c>
      <c r="T66" s="24">
        <v>9.5572489314268109E-6</v>
      </c>
      <c r="U66" s="24">
        <v>1.655384500196802E-5</v>
      </c>
      <c r="V66" s="24">
        <v>1.5751484440734071E-5</v>
      </c>
      <c r="W66" s="24">
        <v>2.8443733459322359E-5</v>
      </c>
      <c r="X66" s="24">
        <v>2.7140967030532688E-5</v>
      </c>
      <c r="Y66" s="24">
        <v>2.5967154589741233E-5</v>
      </c>
      <c r="Z66" s="24">
        <v>802.08456927308828</v>
      </c>
      <c r="AA66" s="24">
        <v>765.3478711390843</v>
      </c>
      <c r="AB66" s="24">
        <v>730.29376988013576</v>
      </c>
      <c r="AC66" s="24">
        <v>698.70948949861952</v>
      </c>
      <c r="AD66" s="24">
        <v>962.24118789579791</v>
      </c>
      <c r="AE66" s="24">
        <v>918.16907205411076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3.0150582189113987E-4</v>
      </c>
      <c r="D68" s="24">
        <v>2.8769639481975528E-4</v>
      </c>
      <c r="E68" s="24">
        <v>3.6356315973767921E-4</v>
      </c>
      <c r="F68" s="24">
        <v>3.6510553845873957E-4</v>
      </c>
      <c r="G68" s="24">
        <v>3.483831472455942E-4</v>
      </c>
      <c r="H68" s="24">
        <v>3.3242666708673213E-4</v>
      </c>
      <c r="I68" s="24">
        <v>3.1804963486682989E-4</v>
      </c>
      <c r="J68" s="24">
        <v>3.6620100815451284E-4</v>
      </c>
      <c r="K68" s="24">
        <v>3.4942844275641187E-4</v>
      </c>
      <c r="L68" s="24">
        <v>3.3740747247067892E-4</v>
      </c>
      <c r="M68" s="24">
        <v>4.5721264425846101E-4</v>
      </c>
      <c r="N68" s="24">
        <v>18636.095142363702</v>
      </c>
      <c r="O68" s="24">
        <v>17782.533545209433</v>
      </c>
      <c r="P68" s="24">
        <v>16968.066360398141</v>
      </c>
      <c r="Q68" s="24">
        <v>16234.219319538941</v>
      </c>
      <c r="R68" s="24">
        <v>19264.813705220105</v>
      </c>
      <c r="S68" s="24">
        <v>26881.892572537065</v>
      </c>
      <c r="T68" s="24">
        <v>30066.084507303833</v>
      </c>
      <c r="U68" s="24">
        <v>28918.715581884007</v>
      </c>
      <c r="V68" s="24">
        <v>27517.032960010562</v>
      </c>
      <c r="W68" s="24">
        <v>26256.710855555164</v>
      </c>
      <c r="X68" s="24">
        <v>25054.113412505427</v>
      </c>
      <c r="Y68" s="24">
        <v>23970.554806403325</v>
      </c>
      <c r="Z68" s="24">
        <v>22808.708281626354</v>
      </c>
      <c r="AA68" s="24">
        <v>21764.034636644839</v>
      </c>
      <c r="AB68" s="24">
        <v>22393.307313779333</v>
      </c>
      <c r="AC68" s="24">
        <v>22786.273700162979</v>
      </c>
      <c r="AD68" s="24">
        <v>25574.475631273403</v>
      </c>
      <c r="AE68" s="24">
        <v>24403.125592644683</v>
      </c>
    </row>
    <row r="69" spans="1:31" x14ac:dyDescent="0.35">
      <c r="A69" s="28" t="s">
        <v>133</v>
      </c>
      <c r="B69" s="28" t="s">
        <v>68</v>
      </c>
      <c r="C69" s="24">
        <v>2.63624645477841E-5</v>
      </c>
      <c r="D69" s="24">
        <v>3.9601771859912915E-5</v>
      </c>
      <c r="E69" s="24">
        <v>3.7889045396104216E-5</v>
      </c>
      <c r="F69" s="24">
        <v>6.5554459952615941E-5</v>
      </c>
      <c r="G69" s="24">
        <v>6.4406913527302205E-5</v>
      </c>
      <c r="H69" s="24">
        <v>6.1456978532118672E-5</v>
      </c>
      <c r="I69" s="24">
        <v>7.0984800951264958E-5</v>
      </c>
      <c r="J69" s="24">
        <v>7.8645077137306921E-5</v>
      </c>
      <c r="K69" s="24">
        <v>7.5043012505721942E-5</v>
      </c>
      <c r="L69" s="24">
        <v>8.3583296957352997E-5</v>
      </c>
      <c r="M69" s="24">
        <v>8.9378610543819695E-5</v>
      </c>
      <c r="N69" s="24">
        <v>2.7390996251597851E-4</v>
      </c>
      <c r="O69" s="24">
        <v>2.8402348771552086E-4</v>
      </c>
      <c r="P69" s="24">
        <v>2.7101477824660787E-4</v>
      </c>
      <c r="Q69" s="24">
        <v>2.5929373241996719E-4</v>
      </c>
      <c r="R69" s="24">
        <v>2.4672583265745291E-4</v>
      </c>
      <c r="S69" s="24">
        <v>9.1978427521771655E-4</v>
      </c>
      <c r="T69" s="24">
        <v>8.8504044891228139E-4</v>
      </c>
      <c r="U69" s="24">
        <v>172.91319292881471</v>
      </c>
      <c r="V69" s="24">
        <v>2037.0350710410457</v>
      </c>
      <c r="W69" s="24">
        <v>3342.0284641823914</v>
      </c>
      <c r="X69" s="24">
        <v>5722.2729371719633</v>
      </c>
      <c r="Y69" s="24">
        <v>5581.1719808452153</v>
      </c>
      <c r="Z69" s="24">
        <v>5310.6540267166338</v>
      </c>
      <c r="AA69" s="24">
        <v>5067.417962406812</v>
      </c>
      <c r="AB69" s="24">
        <v>4835.3224842655991</v>
      </c>
      <c r="AC69" s="24">
        <v>4626.2009146001174</v>
      </c>
      <c r="AD69" s="24">
        <v>4401.9701760973212</v>
      </c>
      <c r="AE69" s="24">
        <v>4200.3532372526479</v>
      </c>
    </row>
    <row r="70" spans="1:31" x14ac:dyDescent="0.35">
      <c r="A70" s="28" t="s">
        <v>133</v>
      </c>
      <c r="B70" s="28" t="s">
        <v>36</v>
      </c>
      <c r="C70" s="24">
        <v>1.2113075355981399E-5</v>
      </c>
      <c r="D70" s="24">
        <v>1.9226774163463799E-5</v>
      </c>
      <c r="E70" s="24">
        <v>1.8395240538152201E-5</v>
      </c>
      <c r="F70" s="24">
        <v>1.9708018570038999E-5</v>
      </c>
      <c r="G70" s="24">
        <v>2.8609774170912798E-5</v>
      </c>
      <c r="H70" s="24">
        <v>3.1586771750935001E-5</v>
      </c>
      <c r="I70" s="24">
        <v>3.5792841310585704E-5</v>
      </c>
      <c r="J70" s="24">
        <v>3.90716523011147E-5</v>
      </c>
      <c r="K70" s="24">
        <v>4.8530282577015299E-5</v>
      </c>
      <c r="L70" s="24">
        <v>4.6307521524517503E-5</v>
      </c>
      <c r="M70" s="24">
        <v>4.8501104912948001E-5</v>
      </c>
      <c r="N70" s="24">
        <v>1.11537117131979E-4</v>
      </c>
      <c r="O70" s="24">
        <v>1.0642854683928799E-4</v>
      </c>
      <c r="P70" s="24">
        <v>1.0155395686728701E-4</v>
      </c>
      <c r="Q70" s="24">
        <v>9.7161876885452895E-5</v>
      </c>
      <c r="R70" s="24">
        <v>1.4984191459157102E-4</v>
      </c>
      <c r="S70" s="24">
        <v>1.4297892608007202E-4</v>
      </c>
      <c r="T70" s="24">
        <v>1.3643027292285201E-4</v>
      </c>
      <c r="U70" s="24">
        <v>1.44518403433297E-3</v>
      </c>
      <c r="V70" s="24">
        <v>1.3751363401123299E-3</v>
      </c>
      <c r="W70" s="24">
        <v>5893.2247115411901</v>
      </c>
      <c r="X70" s="24">
        <v>5623.3060202241995</v>
      </c>
      <c r="Y70" s="24">
        <v>5380.1051586818903</v>
      </c>
      <c r="Z70" s="24">
        <v>5119.3328611217503</v>
      </c>
      <c r="AA70" s="24">
        <v>4884.8595983622399</v>
      </c>
      <c r="AB70" s="24">
        <v>4661.12556910064</v>
      </c>
      <c r="AC70" s="24">
        <v>4459.5377931401599</v>
      </c>
      <c r="AD70" s="24">
        <v>4243.3851563284306</v>
      </c>
      <c r="AE70" s="24">
        <v>4049.0316361059599</v>
      </c>
    </row>
    <row r="71" spans="1:31" x14ac:dyDescent="0.35">
      <c r="A71" s="28" t="s">
        <v>133</v>
      </c>
      <c r="B71" s="28" t="s">
        <v>73</v>
      </c>
      <c r="C71" s="24">
        <v>0</v>
      </c>
      <c r="D71" s="24">
        <v>0</v>
      </c>
      <c r="E71" s="24">
        <v>1.5278449841746801E-5</v>
      </c>
      <c r="F71" s="24">
        <v>1.4537907352171101E-5</v>
      </c>
      <c r="G71" s="24">
        <v>1.38720489946405E-5</v>
      </c>
      <c r="H71" s="24">
        <v>1.32366879667153E-5</v>
      </c>
      <c r="I71" s="24">
        <v>1.26642179809287E-5</v>
      </c>
      <c r="J71" s="24">
        <v>1.20503866296288E-5</v>
      </c>
      <c r="K71" s="24">
        <v>1.1498460519877101E-5</v>
      </c>
      <c r="L71" s="24">
        <v>1.0971813468797101E-5</v>
      </c>
      <c r="M71" s="24">
        <v>1.0497296435810399E-5</v>
      </c>
      <c r="N71" s="24">
        <v>1.6260258648558402E-5</v>
      </c>
      <c r="O71" s="24">
        <v>1.5515513971454999E-5</v>
      </c>
      <c r="P71" s="24">
        <v>1.4804879737860601E-5</v>
      </c>
      <c r="Q71" s="24">
        <v>1.41645874446209E-5</v>
      </c>
      <c r="R71" s="24">
        <v>1.7534406792589202E-5</v>
      </c>
      <c r="S71" s="24">
        <v>1.7684554323582802E-5</v>
      </c>
      <c r="T71" s="24">
        <v>1.6874574729525E-5</v>
      </c>
      <c r="U71" s="24">
        <v>2.05957357492214E-5</v>
      </c>
      <c r="V71" s="24">
        <v>1.9597465794850897E-5</v>
      </c>
      <c r="W71" s="24">
        <v>2.7449869128805903E-5</v>
      </c>
      <c r="X71" s="24">
        <v>2.6192623204081499E-5</v>
      </c>
      <c r="Y71" s="24">
        <v>2.5059825432383599E-5</v>
      </c>
      <c r="Z71" s="24">
        <v>3.0360213452056602E-5</v>
      </c>
      <c r="AA71" s="24">
        <v>2.8969669312948001E-5</v>
      </c>
      <c r="AB71" s="24">
        <v>2.7642814218906999E-5</v>
      </c>
      <c r="AC71" s="24">
        <v>2.6447297522978699E-5</v>
      </c>
      <c r="AD71" s="24">
        <v>2.8952149035903701E-5</v>
      </c>
      <c r="AE71" s="24">
        <v>2.7626096397306498E-5</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3.4256469549931868E-4</v>
      </c>
      <c r="D73" s="32">
        <v>3.4132145776224804E-4</v>
      </c>
      <c r="E73" s="32">
        <v>4.1486900664231626E-4</v>
      </c>
      <c r="F73" s="32">
        <v>4.4342649104076861E-4</v>
      </c>
      <c r="G73" s="32">
        <v>4.2497182854420406E-4</v>
      </c>
      <c r="H73" s="32">
        <v>4.0550746982348615E-4</v>
      </c>
      <c r="I73" s="32">
        <v>4.0015554435141222E-4</v>
      </c>
      <c r="J73" s="32">
        <v>4.5542815658736695E-4</v>
      </c>
      <c r="K73" s="32">
        <v>4.3456885153249093E-4</v>
      </c>
      <c r="L73" s="32">
        <v>4.3062568952949857E-4</v>
      </c>
      <c r="M73" s="32">
        <v>5.5580947681526695E-4</v>
      </c>
      <c r="N73" s="32">
        <v>18636.09542974599</v>
      </c>
      <c r="O73" s="32">
        <v>17782.533842088196</v>
      </c>
      <c r="P73" s="32">
        <v>16968.066643679402</v>
      </c>
      <c r="Q73" s="32">
        <v>16234.219590568648</v>
      </c>
      <c r="R73" s="32">
        <v>19264.813963113073</v>
      </c>
      <c r="S73" s="32">
        <v>26881.893505807129</v>
      </c>
      <c r="T73" s="32">
        <v>30066.085405212401</v>
      </c>
      <c r="U73" s="32">
        <v>29091.628795408993</v>
      </c>
      <c r="V73" s="32">
        <v>29554.068050649486</v>
      </c>
      <c r="W73" s="32">
        <v>29598.739353183093</v>
      </c>
      <c r="X73" s="32">
        <v>30776.386381591074</v>
      </c>
      <c r="Y73" s="32">
        <v>29551.726817781993</v>
      </c>
      <c r="Z73" s="32">
        <v>28921.446881961048</v>
      </c>
      <c r="AA73" s="32">
        <v>27596.800474336702</v>
      </c>
      <c r="AB73" s="32">
        <v>27958.92357188114</v>
      </c>
      <c r="AC73" s="32">
        <v>28111.184108046695</v>
      </c>
      <c r="AD73" s="32">
        <v>30938.687001467315</v>
      </c>
      <c r="AE73" s="32">
        <v>29521.647907868224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2.5550465624868502E-6</v>
      </c>
      <c r="D78" s="24">
        <v>2.4380215281198704E-6</v>
      </c>
      <c r="E78" s="24">
        <v>2.33258018561335E-6</v>
      </c>
      <c r="F78" s="24">
        <v>2.2195206307709903E-6</v>
      </c>
      <c r="G78" s="24">
        <v>2.1178631964573902E-6</v>
      </c>
      <c r="H78" s="24">
        <v>2.0208618278761702E-6</v>
      </c>
      <c r="I78" s="24">
        <v>1.9334621139303398E-6</v>
      </c>
      <c r="J78" s="24">
        <v>1.83974770820325E-6</v>
      </c>
      <c r="K78" s="24">
        <v>1.7554844536935199E-6</v>
      </c>
      <c r="L78" s="24">
        <v>1.6750805849185301E-6</v>
      </c>
      <c r="M78" s="24">
        <v>1.6026354716809001E-6</v>
      </c>
      <c r="N78" s="24">
        <v>2.1581844359226001E-6</v>
      </c>
      <c r="O78" s="24">
        <v>2.0593362929994102E-6</v>
      </c>
      <c r="P78" s="24">
        <v>1.96501554597284E-6</v>
      </c>
      <c r="Q78" s="24">
        <v>1.8800311129709901E-6</v>
      </c>
      <c r="R78" s="24">
        <v>1.78890649396185E-6</v>
      </c>
      <c r="S78" s="24">
        <v>1.7069718447038601E-6</v>
      </c>
      <c r="T78" s="24">
        <v>1.6287899275040799E-6</v>
      </c>
      <c r="U78" s="24">
        <v>1.5583468265567501E-6</v>
      </c>
      <c r="V78" s="24">
        <v>1.4828141612331001E-6</v>
      </c>
      <c r="W78" s="24">
        <v>1.4148990082468999E-6</v>
      </c>
      <c r="X78" s="24">
        <v>1.3500944729805301E-6</v>
      </c>
      <c r="Y78" s="24">
        <v>1.29170459737862E-6</v>
      </c>
      <c r="Z78" s="24">
        <v>1.2290960115438498E-6</v>
      </c>
      <c r="AA78" s="24">
        <v>1.1728015372657602E-6</v>
      </c>
      <c r="AB78" s="24">
        <v>1.11908543587676E-6</v>
      </c>
      <c r="AC78" s="24">
        <v>1.0706864084779599E-6</v>
      </c>
      <c r="AD78" s="24">
        <v>1.9568993390163699E-6</v>
      </c>
      <c r="AE78" s="24">
        <v>1.8672703609134401E-6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1.21266412649822E-5</v>
      </c>
      <c r="D80" s="24">
        <v>1.1571222576483121E-5</v>
      </c>
      <c r="E80" s="24">
        <v>1.1070781858944799E-5</v>
      </c>
      <c r="F80" s="24">
        <v>1.053418394199044E-5</v>
      </c>
      <c r="G80" s="24">
        <v>1.0051702230721879E-5</v>
      </c>
      <c r="H80" s="24">
        <v>9.5913189186260202E-6</v>
      </c>
      <c r="I80" s="24">
        <v>9.1765065260676901E-6</v>
      </c>
      <c r="J80" s="24">
        <v>8.7317236417560788E-6</v>
      </c>
      <c r="K80" s="24">
        <v>8.3317973647707904E-6</v>
      </c>
      <c r="L80" s="24">
        <v>7.9501883219978108E-6</v>
      </c>
      <c r="M80" s="24">
        <v>7.6063527486927694E-6</v>
      </c>
      <c r="N80" s="24">
        <v>9.9361471538711699E-6</v>
      </c>
      <c r="O80" s="24">
        <v>9.4810564407589399E-6</v>
      </c>
      <c r="P80" s="24">
        <v>9.0468095772751094E-6</v>
      </c>
      <c r="Q80" s="24">
        <v>8.6555465239236486E-6</v>
      </c>
      <c r="R80" s="24">
        <v>8.23601443540305E-6</v>
      </c>
      <c r="S80" s="24">
        <v>7.8587923970649898E-6</v>
      </c>
      <c r="T80" s="24">
        <v>7.4988477041376102E-6</v>
      </c>
      <c r="U80" s="24">
        <v>1.0871414764069671E-5</v>
      </c>
      <c r="V80" s="24">
        <v>1.0344480118344231E-5</v>
      </c>
      <c r="W80" s="24">
        <v>1.082150087930981E-5</v>
      </c>
      <c r="X80" s="24">
        <v>1.032585961355108E-5</v>
      </c>
      <c r="Y80" s="24">
        <v>9.8792792664832107E-6</v>
      </c>
      <c r="Z80" s="24">
        <v>1.0610252807707191E-5</v>
      </c>
      <c r="AA80" s="24">
        <v>1.0124287026224252E-5</v>
      </c>
      <c r="AB80" s="24">
        <v>9.6605792196503201E-6</v>
      </c>
      <c r="AC80" s="24">
        <v>9.2427714068144506E-6</v>
      </c>
      <c r="AD80" s="24">
        <v>1.3247720252092199E-5</v>
      </c>
      <c r="AE80" s="24">
        <v>1.2640954433986632E-5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2.6647211861831024E-4</v>
      </c>
      <c r="D82" s="24">
        <v>2.5426728865670013E-4</v>
      </c>
      <c r="E82" s="24">
        <v>3090.8570734758136</v>
      </c>
      <c r="F82" s="24">
        <v>5885.1993975554869</v>
      </c>
      <c r="G82" s="24">
        <v>8472.5716955139105</v>
      </c>
      <c r="H82" s="24">
        <v>10810.586988971176</v>
      </c>
      <c r="I82" s="24">
        <v>12951.220003904835</v>
      </c>
      <c r="J82" s="24">
        <v>14805.233133777174</v>
      </c>
      <c r="K82" s="24">
        <v>16495.218054833294</v>
      </c>
      <c r="L82" s="24">
        <v>17999.340846201787</v>
      </c>
      <c r="M82" s="24">
        <v>19344.513538328374</v>
      </c>
      <c r="N82" s="24">
        <v>23607.192988551746</v>
      </c>
      <c r="O82" s="24">
        <v>22525.94751123312</v>
      </c>
      <c r="P82" s="24">
        <v>22354.179866826558</v>
      </c>
      <c r="Q82" s="24">
        <v>23179.375574794358</v>
      </c>
      <c r="R82" s="24">
        <v>23761.00873328458</v>
      </c>
      <c r="S82" s="24">
        <v>24299.749370956339</v>
      </c>
      <c r="T82" s="24">
        <v>25180.687628975335</v>
      </c>
      <c r="U82" s="24">
        <v>25191.738884167593</v>
      </c>
      <c r="V82" s="24">
        <v>25409.037792158197</v>
      </c>
      <c r="W82" s="24">
        <v>24245.265059200708</v>
      </c>
      <c r="X82" s="24">
        <v>23134.794894606977</v>
      </c>
      <c r="Y82" s="24">
        <v>22134.244323512728</v>
      </c>
      <c r="Z82" s="24">
        <v>21061.403258745544</v>
      </c>
      <c r="AA82" s="24">
        <v>20096.758826679888</v>
      </c>
      <c r="AB82" s="24">
        <v>19176.296582708881</v>
      </c>
      <c r="AC82" s="24">
        <v>18346.946048817841</v>
      </c>
      <c r="AD82" s="24">
        <v>17457.674347066219</v>
      </c>
      <c r="AE82" s="24">
        <v>16658.086202400693</v>
      </c>
    </row>
    <row r="83" spans="1:31" x14ac:dyDescent="0.35">
      <c r="A83" s="28" t="s">
        <v>134</v>
      </c>
      <c r="B83" s="28" t="s">
        <v>68</v>
      </c>
      <c r="C83" s="24">
        <v>3.3939162182382598E-6</v>
      </c>
      <c r="D83" s="24">
        <v>5.3667065420920496E-6</v>
      </c>
      <c r="E83" s="24">
        <v>5.1346032829083105E-6</v>
      </c>
      <c r="F83" s="24">
        <v>9.5940303192122101E-6</v>
      </c>
      <c r="G83" s="24">
        <v>1.13760473081357E-5</v>
      </c>
      <c r="H83" s="24">
        <v>1.08550069690903E-5</v>
      </c>
      <c r="I83" s="24">
        <v>1.0385541669240699E-5</v>
      </c>
      <c r="J83" s="24">
        <v>9.8821571660355905E-6</v>
      </c>
      <c r="K83" s="24">
        <v>1.10621659172431E-5</v>
      </c>
      <c r="L83" s="24">
        <v>1.3131589496849699E-5</v>
      </c>
      <c r="M83" s="24">
        <v>1.2563664886741699E-5</v>
      </c>
      <c r="N83" s="24">
        <v>1.1954707317761E-5</v>
      </c>
      <c r="O83" s="24">
        <v>1.3888267820331199E-5</v>
      </c>
      <c r="P83" s="24">
        <v>1.3252163945421699E-5</v>
      </c>
      <c r="Q83" s="24">
        <v>1.2679024643161501E-5</v>
      </c>
      <c r="R83" s="24">
        <v>1.2064475616794801E-5</v>
      </c>
      <c r="S83" s="24">
        <v>1.15119042099157E-5</v>
      </c>
      <c r="T83" s="24">
        <v>1.0984641417302E-5</v>
      </c>
      <c r="U83" s="24">
        <v>1.3873476648442999E-5</v>
      </c>
      <c r="V83" s="24">
        <v>2.6677526604755701E-5</v>
      </c>
      <c r="W83" s="24">
        <v>2.5455655147075201E-5</v>
      </c>
      <c r="X83" s="24">
        <v>2.4289747268073199E-5</v>
      </c>
      <c r="Y83" s="24">
        <v>2.3239246469967102E-5</v>
      </c>
      <c r="Z83" s="24">
        <v>2.2112846238596E-5</v>
      </c>
      <c r="AA83" s="24">
        <v>2.1100044112397303E-5</v>
      </c>
      <c r="AB83" s="24">
        <v>2.0133629870226101E-5</v>
      </c>
      <c r="AC83" s="24">
        <v>1.92628758844386E-5</v>
      </c>
      <c r="AD83" s="24">
        <v>1.8329209301008498E-5</v>
      </c>
      <c r="AE83" s="24">
        <v>1.8867479994841898E-5</v>
      </c>
    </row>
    <row r="84" spans="1:31" x14ac:dyDescent="0.35">
      <c r="A84" s="28" t="s">
        <v>134</v>
      </c>
      <c r="B84" s="28" t="s">
        <v>36</v>
      </c>
      <c r="C84" s="24">
        <v>1.20981448655667E-5</v>
      </c>
      <c r="D84" s="24">
        <v>1.6939612001040799E-5</v>
      </c>
      <c r="E84" s="24">
        <v>1.62069952417841E-5</v>
      </c>
      <c r="F84" s="24">
        <v>1.8756884527776603E-5</v>
      </c>
      <c r="G84" s="24">
        <v>2.5757426405896199E-5</v>
      </c>
      <c r="H84" s="24">
        <v>2.4577696942406E-5</v>
      </c>
      <c r="I84" s="24">
        <v>3.0092799220746999E-5</v>
      </c>
      <c r="J84" s="24">
        <v>3.3712398189009501E-5</v>
      </c>
      <c r="K84" s="24">
        <v>4.15559902507165E-5</v>
      </c>
      <c r="L84" s="24">
        <v>4.1191353592889099E-5</v>
      </c>
      <c r="M84" s="24">
        <v>4.39785634486995E-5</v>
      </c>
      <c r="N84" s="24">
        <v>7.2496383540518008E-5</v>
      </c>
      <c r="O84" s="24">
        <v>6.9175938465320199E-5</v>
      </c>
      <c r="P84" s="24">
        <v>6.6007574845209594E-5</v>
      </c>
      <c r="Q84" s="24">
        <v>6.3152830854230191E-5</v>
      </c>
      <c r="R84" s="24">
        <v>6.00918295701365E-5</v>
      </c>
      <c r="S84" s="24">
        <v>5.8527968245074799E-5</v>
      </c>
      <c r="T84" s="24">
        <v>5.8245993187999998E-5</v>
      </c>
      <c r="U84" s="24">
        <v>8.8173085126889503E-5</v>
      </c>
      <c r="V84" s="24">
        <v>8.3899358626506791E-5</v>
      </c>
      <c r="W84" s="24">
        <v>9.8066941034099202E-5</v>
      </c>
      <c r="X84" s="24">
        <v>9.3575325376962296E-5</v>
      </c>
      <c r="Y84" s="24">
        <v>8.9528311099430302E-5</v>
      </c>
      <c r="Z84" s="24">
        <v>8.5188897148681894E-5</v>
      </c>
      <c r="AA84" s="24">
        <v>8.128711556752511E-5</v>
      </c>
      <c r="AB84" s="24">
        <v>7.8271864497726209E-5</v>
      </c>
      <c r="AC84" s="24">
        <v>8.0194711303431003E-5</v>
      </c>
      <c r="AD84" s="24">
        <v>1.1728064323737999E-4</v>
      </c>
      <c r="AE84" s="24">
        <v>1.1190901067813699E-4</v>
      </c>
    </row>
    <row r="85" spans="1:31" x14ac:dyDescent="0.35">
      <c r="A85" s="28" t="s">
        <v>134</v>
      </c>
      <c r="B85" s="28" t="s">
        <v>73</v>
      </c>
      <c r="C85" s="24">
        <v>0</v>
      </c>
      <c r="D85" s="24">
        <v>0</v>
      </c>
      <c r="E85" s="24">
        <v>4.4042164978695699E-5</v>
      </c>
      <c r="F85" s="24">
        <v>4.1907452698493496E-5</v>
      </c>
      <c r="G85" s="24">
        <v>4.3866645805781996E-5</v>
      </c>
      <c r="H85" s="24">
        <v>4.4884423184878998E-5</v>
      </c>
      <c r="I85" s="24">
        <v>4.9965179237658197E-5</v>
      </c>
      <c r="J85" s="24">
        <v>5.08163929468388E-5</v>
      </c>
      <c r="K85" s="24">
        <v>5.4542862705695097E-5</v>
      </c>
      <c r="L85" s="24">
        <v>5.7466953530732402E-5</v>
      </c>
      <c r="M85" s="24">
        <v>6.5809471126639904E-5</v>
      </c>
      <c r="N85" s="24">
        <v>89.911699096862307</v>
      </c>
      <c r="O85" s="24">
        <v>85.793605974300036</v>
      </c>
      <c r="P85" s="24">
        <v>81.864127805480592</v>
      </c>
      <c r="Q85" s="24">
        <v>78.323607986694526</v>
      </c>
      <c r="R85" s="24">
        <v>624.29100622269164</v>
      </c>
      <c r="S85" s="24">
        <v>1982.7152841526531</v>
      </c>
      <c r="T85" s="24">
        <v>2361.7109179760109</v>
      </c>
      <c r="U85" s="24">
        <v>3492.3987764498142</v>
      </c>
      <c r="V85" s="24">
        <v>3323.123116203396</v>
      </c>
      <c r="W85" s="24">
        <v>3940.027436159477</v>
      </c>
      <c r="X85" s="24">
        <v>3759.5681627775361</v>
      </c>
      <c r="Y85" s="24">
        <v>3596.9716025110083</v>
      </c>
      <c r="Z85" s="24">
        <v>3422.6273245870434</v>
      </c>
      <c r="AA85" s="24">
        <v>3265.8657664355128</v>
      </c>
      <c r="AB85" s="24">
        <v>3116.2841270374947</v>
      </c>
      <c r="AC85" s="24">
        <v>2981.5087863783901</v>
      </c>
      <c r="AD85" s="24">
        <v>2880.174033640018</v>
      </c>
      <c r="AE85" s="24">
        <v>2748.2576645928916</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2.8454772266401751E-4</v>
      </c>
      <c r="D87" s="32">
        <v>2.736432393033952E-4</v>
      </c>
      <c r="E87" s="32">
        <v>3090.857092013779</v>
      </c>
      <c r="F87" s="32">
        <v>5885.1994199032215</v>
      </c>
      <c r="G87" s="32">
        <v>8472.5717190595224</v>
      </c>
      <c r="H87" s="32">
        <v>10810.587011438363</v>
      </c>
      <c r="I87" s="32">
        <v>12951.220025400346</v>
      </c>
      <c r="J87" s="32">
        <v>14805.233154230802</v>
      </c>
      <c r="K87" s="32">
        <v>16495.218075982742</v>
      </c>
      <c r="L87" s="32">
        <v>17999.340868958647</v>
      </c>
      <c r="M87" s="32">
        <v>19344.513560101026</v>
      </c>
      <c r="N87" s="32">
        <v>23607.193012600786</v>
      </c>
      <c r="O87" s="32">
        <v>22525.947536661781</v>
      </c>
      <c r="P87" s="32">
        <v>22354.179891090545</v>
      </c>
      <c r="Q87" s="32">
        <v>23179.375598008963</v>
      </c>
      <c r="R87" s="32">
        <v>23761.008755373976</v>
      </c>
      <c r="S87" s="32">
        <v>24299.749392034006</v>
      </c>
      <c r="T87" s="32">
        <v>25180.687649087613</v>
      </c>
      <c r="U87" s="32">
        <v>25191.738910470831</v>
      </c>
      <c r="V87" s="32">
        <v>25409.037830663019</v>
      </c>
      <c r="W87" s="32">
        <v>24245.265096892763</v>
      </c>
      <c r="X87" s="32">
        <v>23134.79493057268</v>
      </c>
      <c r="Y87" s="32">
        <v>22134.244357922958</v>
      </c>
      <c r="Z87" s="32">
        <v>21061.403292697738</v>
      </c>
      <c r="AA87" s="32">
        <v>20096.758859077021</v>
      </c>
      <c r="AB87" s="32">
        <v>19176.296613622177</v>
      </c>
      <c r="AC87" s="32">
        <v>18346.946078394176</v>
      </c>
      <c r="AD87" s="32">
        <v>17457.674380600049</v>
      </c>
      <c r="AE87" s="32">
        <v>16658.086235776394</v>
      </c>
    </row>
  </sheetData>
  <sheetProtection algorithmName="SHA-512" hashValue="gihEAzpkP4PXVgCOejZsziL2YZESWUG/dJ1Gy7kjXElHLyQwjtxF5v5F5ayw4tBs4n8jbopqwTgwnxAlbfjmug==" saltValue="zNgAeQK/xamkp7Azq7/op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1753-EA49-47A8-A686-A44B2DB00430}">
  <sheetPr codeName="Sheet22">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1673660.6118999999</v>
      </c>
      <c r="D6" s="24">
        <v>1419452.9823000003</v>
      </c>
      <c r="E6" s="24">
        <v>1391055.8448999999</v>
      </c>
      <c r="F6" s="24">
        <v>1322871.245076204</v>
      </c>
      <c r="G6" s="24">
        <v>1203356.9417038197</v>
      </c>
      <c r="H6" s="24">
        <v>1059079.2195838396</v>
      </c>
      <c r="I6" s="24">
        <v>926059.62590220757</v>
      </c>
      <c r="J6" s="24">
        <v>947356.39183264389</v>
      </c>
      <c r="K6" s="24">
        <v>694549.17673653178</v>
      </c>
      <c r="L6" s="24">
        <v>640329.66448403825</v>
      </c>
      <c r="M6" s="24">
        <v>588794.06405388471</v>
      </c>
      <c r="N6" s="24">
        <v>475158.0098104428</v>
      </c>
      <c r="O6" s="24">
        <v>501414.62770631281</v>
      </c>
      <c r="P6" s="24">
        <v>440810.18729621917</v>
      </c>
      <c r="Q6" s="24">
        <v>373537.93264000001</v>
      </c>
      <c r="R6" s="24">
        <v>345256.84039999999</v>
      </c>
      <c r="S6" s="24">
        <v>272830.72080000001</v>
      </c>
      <c r="T6" s="24">
        <v>261260.91279999999</v>
      </c>
      <c r="U6" s="24">
        <v>235749.41264999998</v>
      </c>
      <c r="V6" s="24">
        <v>208644.10398999997</v>
      </c>
      <c r="W6" s="24">
        <v>190747.00449999998</v>
      </c>
      <c r="X6" s="24">
        <v>123906.72288</v>
      </c>
      <c r="Y6" s="24">
        <v>93930.313150000002</v>
      </c>
      <c r="Z6" s="24">
        <v>71790.902740000005</v>
      </c>
      <c r="AA6" s="24">
        <v>54213.051500000001</v>
      </c>
      <c r="AB6" s="24">
        <v>38414.602250000004</v>
      </c>
      <c r="AC6" s="24">
        <v>35249.660759999999</v>
      </c>
      <c r="AD6" s="24">
        <v>32928.90019</v>
      </c>
      <c r="AE6" s="24">
        <v>28526.344649999999</v>
      </c>
    </row>
    <row r="7" spans="1:31" x14ac:dyDescent="0.35">
      <c r="A7" s="28" t="s">
        <v>40</v>
      </c>
      <c r="B7" s="28" t="s">
        <v>71</v>
      </c>
      <c r="C7" s="24">
        <v>228823.99444000001</v>
      </c>
      <c r="D7" s="24">
        <v>208368.8401</v>
      </c>
      <c r="E7" s="24">
        <v>201435.91996</v>
      </c>
      <c r="F7" s="24">
        <v>138291.85500349125</v>
      </c>
      <c r="G7" s="24">
        <v>140078.74538163695</v>
      </c>
      <c r="H7" s="24">
        <v>127932.63819978393</v>
      </c>
      <c r="I7" s="24">
        <v>115778.25938174182</v>
      </c>
      <c r="J7" s="24">
        <v>110826.75372339287</v>
      </c>
      <c r="K7" s="24">
        <v>103640.67725714348</v>
      </c>
      <c r="L7" s="24">
        <v>104667.32853767976</v>
      </c>
      <c r="M7" s="24">
        <v>98702.723414031905</v>
      </c>
      <c r="N7" s="24">
        <v>92383.325590000008</v>
      </c>
      <c r="O7" s="24">
        <v>90892.225250000003</v>
      </c>
      <c r="P7" s="24">
        <v>83998.709780000005</v>
      </c>
      <c r="Q7" s="24">
        <v>84399.118739999991</v>
      </c>
      <c r="R7" s="24">
        <v>76323.573999999993</v>
      </c>
      <c r="S7" s="24">
        <v>68845.19415000001</v>
      </c>
      <c r="T7" s="24">
        <v>67627.703030000004</v>
      </c>
      <c r="U7" s="24">
        <v>55196.717299999997</v>
      </c>
      <c r="V7" s="24">
        <v>53096.319739999999</v>
      </c>
      <c r="W7" s="24">
        <v>57355.686470000001</v>
      </c>
      <c r="X7" s="24">
        <v>55439.765220000001</v>
      </c>
      <c r="Y7" s="24">
        <v>49244.74424</v>
      </c>
      <c r="Z7" s="24">
        <v>45677.509829999995</v>
      </c>
      <c r="AA7" s="24">
        <v>44241.157200000001</v>
      </c>
      <c r="AB7" s="24">
        <v>43339.810749999997</v>
      </c>
      <c r="AC7" s="24">
        <v>26931.294259999999</v>
      </c>
      <c r="AD7" s="24">
        <v>0</v>
      </c>
      <c r="AE7" s="24">
        <v>0</v>
      </c>
    </row>
    <row r="8" spans="1:31" x14ac:dyDescent="0.35">
      <c r="A8" s="28" t="s">
        <v>40</v>
      </c>
      <c r="B8" s="28" t="s">
        <v>20</v>
      </c>
      <c r="C8" s="24">
        <v>185260.87033782201</v>
      </c>
      <c r="D8" s="24">
        <v>177100.02101917606</v>
      </c>
      <c r="E8" s="24">
        <v>139246.43785646386</v>
      </c>
      <c r="F8" s="24">
        <v>137931.33150112213</v>
      </c>
      <c r="G8" s="24">
        <v>134640.67780738574</v>
      </c>
      <c r="H8" s="24">
        <v>127327.15747661596</v>
      </c>
      <c r="I8" s="24">
        <v>119693.7255862319</v>
      </c>
      <c r="J8" s="24">
        <v>129186.53270043005</v>
      </c>
      <c r="K8" s="24">
        <v>105219.00717017667</v>
      </c>
      <c r="L8" s="24">
        <v>107695.52965706847</v>
      </c>
      <c r="M8" s="24">
        <v>115886.49438678999</v>
      </c>
      <c r="N8" s="24">
        <v>185799.1877718278</v>
      </c>
      <c r="O8" s="24">
        <v>201315.404640366</v>
      </c>
      <c r="P8" s="24">
        <v>216792.84821309222</v>
      </c>
      <c r="Q8" s="24">
        <v>136671.22862717757</v>
      </c>
      <c r="R8" s="24">
        <v>120132.63101934241</v>
      </c>
      <c r="S8" s="24">
        <v>161901.66183644187</v>
      </c>
      <c r="T8" s="24">
        <v>163612.14419330307</v>
      </c>
      <c r="U8" s="24">
        <v>132743.64446906431</v>
      </c>
      <c r="V8" s="24">
        <v>128873.67782104989</v>
      </c>
      <c r="W8" s="24">
        <v>123210.34935664799</v>
      </c>
      <c r="X8" s="24">
        <v>138093.51565830866</v>
      </c>
      <c r="Y8" s="24">
        <v>85073.413329770134</v>
      </c>
      <c r="Z8" s="24">
        <v>77950.851722285151</v>
      </c>
      <c r="AA8" s="24">
        <v>41769.526189887045</v>
      </c>
      <c r="AB8" s="24">
        <v>30866.883236385638</v>
      </c>
      <c r="AC8" s="24">
        <v>29721.549200537924</v>
      </c>
      <c r="AD8" s="24">
        <v>28434.22783467027</v>
      </c>
      <c r="AE8" s="24">
        <v>27238.635706620051</v>
      </c>
    </row>
    <row r="9" spans="1:31" x14ac:dyDescent="0.35">
      <c r="A9" s="28" t="s">
        <v>40</v>
      </c>
      <c r="B9" s="28" t="s">
        <v>32</v>
      </c>
      <c r="C9" s="24">
        <v>85783.011440000002</v>
      </c>
      <c r="D9" s="24">
        <v>82508.287639999995</v>
      </c>
      <c r="E9" s="24">
        <v>78081.55025</v>
      </c>
      <c r="F9" s="24">
        <v>14211.540559999998</v>
      </c>
      <c r="G9" s="24">
        <v>12461.879510000001</v>
      </c>
      <c r="H9" s="24">
        <v>12828.23057</v>
      </c>
      <c r="I9" s="24">
        <v>11390.384910000001</v>
      </c>
      <c r="J9" s="24">
        <v>12062.315330000001</v>
      </c>
      <c r="K9" s="24">
        <v>9800.4123940000009</v>
      </c>
      <c r="L9" s="24">
        <v>9866.3919500000011</v>
      </c>
      <c r="M9" s="24">
        <v>9246.4711599999991</v>
      </c>
      <c r="N9" s="24">
        <v>12461.431939999999</v>
      </c>
      <c r="O9" s="24">
        <v>9523.75389</v>
      </c>
      <c r="P9" s="24">
        <v>15921.6947</v>
      </c>
      <c r="Q9" s="24">
        <v>4646.6820000000007</v>
      </c>
      <c r="R9" s="24">
        <v>3556.2846</v>
      </c>
      <c r="S9" s="24">
        <v>7897.4642999999996</v>
      </c>
      <c r="T9" s="24">
        <v>6646.0199999999995</v>
      </c>
      <c r="U9" s="24">
        <v>5008.4404999999997</v>
      </c>
      <c r="V9" s="24">
        <v>5091.4075000000003</v>
      </c>
      <c r="W9" s="24">
        <v>4921.5389999999998</v>
      </c>
      <c r="X9" s="24">
        <v>5367.0529999999999</v>
      </c>
      <c r="Y9" s="24">
        <v>4633.4660000000003</v>
      </c>
      <c r="Z9" s="24">
        <v>4092.7855</v>
      </c>
      <c r="AA9" s="24">
        <v>4777.91</v>
      </c>
      <c r="AB9" s="24">
        <v>0</v>
      </c>
      <c r="AC9" s="24">
        <v>0</v>
      </c>
      <c r="AD9" s="24">
        <v>0</v>
      </c>
      <c r="AE9" s="24">
        <v>0</v>
      </c>
    </row>
    <row r="10" spans="1:31" x14ac:dyDescent="0.35">
      <c r="A10" s="28" t="s">
        <v>40</v>
      </c>
      <c r="B10" s="28" t="s">
        <v>66</v>
      </c>
      <c r="C10" s="24">
        <v>4635.3535839887809</v>
      </c>
      <c r="D10" s="24">
        <v>1927.4943193637687</v>
      </c>
      <c r="E10" s="24">
        <v>10039.404847434524</v>
      </c>
      <c r="F10" s="24">
        <v>8892.9853963780297</v>
      </c>
      <c r="G10" s="24">
        <v>3096.4001157938687</v>
      </c>
      <c r="H10" s="24">
        <v>7193.4569281358936</v>
      </c>
      <c r="I10" s="24">
        <v>3868.9216670755623</v>
      </c>
      <c r="J10" s="24">
        <v>9762.545480855084</v>
      </c>
      <c r="K10" s="24">
        <v>1091.3761552371714</v>
      </c>
      <c r="L10" s="24">
        <v>2323.315093571402</v>
      </c>
      <c r="M10" s="24">
        <v>1944.9608571459323</v>
      </c>
      <c r="N10" s="24">
        <v>25577.656563190725</v>
      </c>
      <c r="O10" s="24">
        <v>16457.765454691278</v>
      </c>
      <c r="P10" s="24">
        <v>19221.365220396332</v>
      </c>
      <c r="Q10" s="24">
        <v>15423.341469958017</v>
      </c>
      <c r="R10" s="24">
        <v>15261.646738727273</v>
      </c>
      <c r="S10" s="24">
        <v>57431.139058155139</v>
      </c>
      <c r="T10" s="24">
        <v>40038.437454089159</v>
      </c>
      <c r="U10" s="24">
        <v>106380.81586327853</v>
      </c>
      <c r="V10" s="24">
        <v>119236.30719796398</v>
      </c>
      <c r="W10" s="24">
        <v>79224.759813565732</v>
      </c>
      <c r="X10" s="24">
        <v>97785.704350115848</v>
      </c>
      <c r="Y10" s="24">
        <v>177181.34987270299</v>
      </c>
      <c r="Z10" s="24">
        <v>107122.8543222873</v>
      </c>
      <c r="AA10" s="24">
        <v>121608.8722300036</v>
      </c>
      <c r="AB10" s="24">
        <v>207120.65919854434</v>
      </c>
      <c r="AC10" s="24">
        <v>221800.26866365859</v>
      </c>
      <c r="AD10" s="24">
        <v>362559.83680943103</v>
      </c>
      <c r="AE10" s="24">
        <v>335371.50262334524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2178163.8417018107</v>
      </c>
      <c r="D17" s="32">
        <v>1889357.62537854</v>
      </c>
      <c r="E17" s="32">
        <v>1819859.1578138985</v>
      </c>
      <c r="F17" s="32">
        <v>1622198.9575371954</v>
      </c>
      <c r="G17" s="32">
        <v>1493634.6445186364</v>
      </c>
      <c r="H17" s="32">
        <v>1334360.7027583751</v>
      </c>
      <c r="I17" s="32">
        <v>1176790.9174472569</v>
      </c>
      <c r="J17" s="32">
        <v>1209194.5390673219</v>
      </c>
      <c r="K17" s="32">
        <v>914300.64971308911</v>
      </c>
      <c r="L17" s="32">
        <v>864882.22972235782</v>
      </c>
      <c r="M17" s="32">
        <v>814574.71387185249</v>
      </c>
      <c r="N17" s="32">
        <v>791379.6116754614</v>
      </c>
      <c r="O17" s="32">
        <v>819603.7769413701</v>
      </c>
      <c r="P17" s="32">
        <v>776744.8052097077</v>
      </c>
      <c r="Q17" s="32">
        <v>614678.30347713572</v>
      </c>
      <c r="R17" s="32">
        <v>560530.97675806971</v>
      </c>
      <c r="S17" s="32">
        <v>568906.18014459696</v>
      </c>
      <c r="T17" s="32">
        <v>539185.21747739229</v>
      </c>
      <c r="U17" s="32">
        <v>535079.03078234289</v>
      </c>
      <c r="V17" s="32">
        <v>514941.81624901382</v>
      </c>
      <c r="W17" s="32">
        <v>455459.33914021368</v>
      </c>
      <c r="X17" s="32">
        <v>420592.76110842457</v>
      </c>
      <c r="Y17" s="32">
        <v>410063.28659247316</v>
      </c>
      <c r="Z17" s="32">
        <v>306634.90411457245</v>
      </c>
      <c r="AA17" s="32">
        <v>266610.51711989066</v>
      </c>
      <c r="AB17" s="32">
        <v>319741.95543492999</v>
      </c>
      <c r="AC17" s="32">
        <v>313702.77288419649</v>
      </c>
      <c r="AD17" s="32">
        <v>423922.96483410127</v>
      </c>
      <c r="AE17" s="32">
        <v>391136.48297996528</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906583.37749999994</v>
      </c>
      <c r="D20" s="24">
        <v>737474.71720000007</v>
      </c>
      <c r="E20" s="24">
        <v>705314.20700000005</v>
      </c>
      <c r="F20" s="24">
        <v>732285.39610000001</v>
      </c>
      <c r="G20" s="24">
        <v>627422.17788645288</v>
      </c>
      <c r="H20" s="24">
        <v>531758.16664094618</v>
      </c>
      <c r="I20" s="24">
        <v>455621.32376737864</v>
      </c>
      <c r="J20" s="24">
        <v>497626.98616561631</v>
      </c>
      <c r="K20" s="24">
        <v>282853.52656922198</v>
      </c>
      <c r="L20" s="24">
        <v>262280.20720045012</v>
      </c>
      <c r="M20" s="24">
        <v>232639.44820708036</v>
      </c>
      <c r="N20" s="24">
        <v>125927.35167458744</v>
      </c>
      <c r="O20" s="24">
        <v>149506.6423469838</v>
      </c>
      <c r="P20" s="24">
        <v>126370.7646748445</v>
      </c>
      <c r="Q20" s="24">
        <v>70520.7</v>
      </c>
      <c r="R20" s="24">
        <v>83115.508700000006</v>
      </c>
      <c r="S20" s="24">
        <v>85315.449400000012</v>
      </c>
      <c r="T20" s="24">
        <v>80197.720300000001</v>
      </c>
      <c r="U20" s="24">
        <v>72219.872700000007</v>
      </c>
      <c r="V20" s="24">
        <v>55832.073299999996</v>
      </c>
      <c r="W20" s="24">
        <v>48156.756999999998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2326.599363260922</v>
      </c>
      <c r="D22" s="24">
        <v>2210.1861602835352</v>
      </c>
      <c r="E22" s="24">
        <v>6473.9555563394797</v>
      </c>
      <c r="F22" s="24">
        <v>4048.1900671022204</v>
      </c>
      <c r="G22" s="24">
        <v>3759.9973853994402</v>
      </c>
      <c r="H22" s="24">
        <v>3640.9129770406753</v>
      </c>
      <c r="I22" s="24">
        <v>3509.47929218328</v>
      </c>
      <c r="J22" s="24">
        <v>3439.7176771598602</v>
      </c>
      <c r="K22" s="24">
        <v>3224.862168459586</v>
      </c>
      <c r="L22" s="24">
        <v>3113.7806651283636</v>
      </c>
      <c r="M22" s="24">
        <v>2972.7293721992601</v>
      </c>
      <c r="N22" s="24">
        <v>28679.842545961237</v>
      </c>
      <c r="O22" s="24">
        <v>28119.004433819831</v>
      </c>
      <c r="P22" s="24">
        <v>46162.283538205782</v>
      </c>
      <c r="Q22" s="24">
        <v>17372.418988313941</v>
      </c>
      <c r="R22" s="24">
        <v>14912.62840273783</v>
      </c>
      <c r="S22" s="24">
        <v>40141.050029632002</v>
      </c>
      <c r="T22" s="24">
        <v>49460.628396718232</v>
      </c>
      <c r="U22" s="24">
        <v>41457.559503500132</v>
      </c>
      <c r="V22" s="24">
        <v>37498.294908738382</v>
      </c>
      <c r="W22" s="24">
        <v>32529.963372627531</v>
      </c>
      <c r="X22" s="24">
        <v>43530.904641484034</v>
      </c>
      <c r="Y22" s="24">
        <v>1179.97534743807</v>
      </c>
      <c r="Z22" s="24">
        <v>3.0746537000000002E-4</v>
      </c>
      <c r="AA22" s="24">
        <v>3.0118966000000001E-4</v>
      </c>
      <c r="AB22" s="24">
        <v>3.2195820000000002E-4</v>
      </c>
      <c r="AC22" s="24">
        <v>3.1164735999999999E-4</v>
      </c>
      <c r="AD22" s="24">
        <v>4.9929672000000003E-4</v>
      </c>
      <c r="AE22" s="24">
        <v>4.6223766000000002E-4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2.1344001699999989E-4</v>
      </c>
      <c r="D24" s="24">
        <v>2.1019970699999988E-4</v>
      </c>
      <c r="E24" s="24">
        <v>1409.9237281987098</v>
      </c>
      <c r="F24" s="24">
        <v>4818.569509782561</v>
      </c>
      <c r="G24" s="24">
        <v>1050.205581514597</v>
      </c>
      <c r="H24" s="24">
        <v>1868.1618352734251</v>
      </c>
      <c r="I24" s="24">
        <v>634.72330180623601</v>
      </c>
      <c r="J24" s="24">
        <v>1040.6578372749041</v>
      </c>
      <c r="K24" s="24">
        <v>2.2386554300000004E-4</v>
      </c>
      <c r="L24" s="24">
        <v>7.8237079102749902</v>
      </c>
      <c r="M24" s="24">
        <v>2.3089110699999997E-4</v>
      </c>
      <c r="N24" s="24">
        <v>3795.4849952762361</v>
      </c>
      <c r="O24" s="24">
        <v>2668.5421295278447</v>
      </c>
      <c r="P24" s="24">
        <v>2316.2976241568845</v>
      </c>
      <c r="Q24" s="24">
        <v>4175.181821999704</v>
      </c>
      <c r="R24" s="24">
        <v>2237.5078214582304</v>
      </c>
      <c r="S24" s="24">
        <v>7842.0757228826351</v>
      </c>
      <c r="T24" s="24">
        <v>4351.8884856575105</v>
      </c>
      <c r="U24" s="24">
        <v>31235.98247257169</v>
      </c>
      <c r="V24" s="24">
        <v>43574.151587502711</v>
      </c>
      <c r="W24" s="24">
        <v>20129.241335864066</v>
      </c>
      <c r="X24" s="24">
        <v>25709.128457005969</v>
      </c>
      <c r="Y24" s="24">
        <v>71059.218783591583</v>
      </c>
      <c r="Z24" s="24">
        <v>32927.98419073828</v>
      </c>
      <c r="AA24" s="24">
        <v>36644.53217777385</v>
      </c>
      <c r="AB24" s="24">
        <v>53414.351238878269</v>
      </c>
      <c r="AC24" s="24">
        <v>85368.032295114332</v>
      </c>
      <c r="AD24" s="24">
        <v>186832.32470597606</v>
      </c>
      <c r="AE24" s="24">
        <v>189781.9946519786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908909.97707670089</v>
      </c>
      <c r="D31" s="32">
        <v>739684.90357048332</v>
      </c>
      <c r="E31" s="32">
        <v>713198.08628453827</v>
      </c>
      <c r="F31" s="32">
        <v>741152.15567688481</v>
      </c>
      <c r="G31" s="32">
        <v>632232.38085336692</v>
      </c>
      <c r="H31" s="32">
        <v>537267.24145326018</v>
      </c>
      <c r="I31" s="32">
        <v>459765.52636136819</v>
      </c>
      <c r="J31" s="32">
        <v>502107.36168005108</v>
      </c>
      <c r="K31" s="32">
        <v>286078.38896154711</v>
      </c>
      <c r="L31" s="32">
        <v>265401.81157348875</v>
      </c>
      <c r="M31" s="32">
        <v>235612.17781017072</v>
      </c>
      <c r="N31" s="32">
        <v>158402.6792158249</v>
      </c>
      <c r="O31" s="32">
        <v>180294.18891033146</v>
      </c>
      <c r="P31" s="32">
        <v>174849.34583720719</v>
      </c>
      <c r="Q31" s="32">
        <v>92068.300810313653</v>
      </c>
      <c r="R31" s="32">
        <v>100265.64492419607</v>
      </c>
      <c r="S31" s="32">
        <v>133298.57515251465</v>
      </c>
      <c r="T31" s="32">
        <v>134010.23718237574</v>
      </c>
      <c r="U31" s="32">
        <v>144913.41467607184</v>
      </c>
      <c r="V31" s="32">
        <v>136904.51979624107</v>
      </c>
      <c r="W31" s="32">
        <v>100815.9617084916</v>
      </c>
      <c r="X31" s="32">
        <v>69240.033098490007</v>
      </c>
      <c r="Y31" s="32">
        <v>72239.194131029653</v>
      </c>
      <c r="Z31" s="32">
        <v>32927.984498203652</v>
      </c>
      <c r="AA31" s="32">
        <v>36644.532478963512</v>
      </c>
      <c r="AB31" s="32">
        <v>53414.351560836469</v>
      </c>
      <c r="AC31" s="32">
        <v>85368.032606761699</v>
      </c>
      <c r="AD31" s="32">
        <v>186832.32520527279</v>
      </c>
      <c r="AE31" s="32">
        <v>189781.99511421626</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767077.23439999996</v>
      </c>
      <c r="D34" s="24">
        <v>681978.26510000008</v>
      </c>
      <c r="E34" s="24">
        <v>685741.63789999997</v>
      </c>
      <c r="F34" s="24">
        <v>590585.84897620394</v>
      </c>
      <c r="G34" s="24">
        <v>575934.76381736668</v>
      </c>
      <c r="H34" s="24">
        <v>527321.05294289358</v>
      </c>
      <c r="I34" s="24">
        <v>470438.30213482893</v>
      </c>
      <c r="J34" s="24">
        <v>449729.40566702752</v>
      </c>
      <c r="K34" s="24">
        <v>411695.65016730985</v>
      </c>
      <c r="L34" s="24">
        <v>378049.45728358813</v>
      </c>
      <c r="M34" s="24">
        <v>356154.6158468044</v>
      </c>
      <c r="N34" s="24">
        <v>349230.6581358554</v>
      </c>
      <c r="O34" s="24">
        <v>351907.98535932897</v>
      </c>
      <c r="P34" s="24">
        <v>314439.42262137466</v>
      </c>
      <c r="Q34" s="24">
        <v>303017.23264</v>
      </c>
      <c r="R34" s="24">
        <v>262141.33169999998</v>
      </c>
      <c r="S34" s="24">
        <v>187515.2714</v>
      </c>
      <c r="T34" s="24">
        <v>181063.1925</v>
      </c>
      <c r="U34" s="24">
        <v>163529.53994999998</v>
      </c>
      <c r="V34" s="24">
        <v>152812.03068999999</v>
      </c>
      <c r="W34" s="24">
        <v>142590.2475</v>
      </c>
      <c r="X34" s="24">
        <v>123906.72288</v>
      </c>
      <c r="Y34" s="24">
        <v>93930.313150000002</v>
      </c>
      <c r="Z34" s="24">
        <v>71790.902740000005</v>
      </c>
      <c r="AA34" s="24">
        <v>54213.051500000001</v>
      </c>
      <c r="AB34" s="24">
        <v>38414.602250000004</v>
      </c>
      <c r="AC34" s="24">
        <v>35249.660759999999</v>
      </c>
      <c r="AD34" s="24">
        <v>32928.90019</v>
      </c>
      <c r="AE34" s="24">
        <v>28526.344649999999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89917.21061875431</v>
      </c>
      <c r="D36" s="24">
        <v>87515.584516390183</v>
      </c>
      <c r="E36" s="24">
        <v>92161.605917096022</v>
      </c>
      <c r="F36" s="24">
        <v>102978.15903741623</v>
      </c>
      <c r="G36" s="24">
        <v>101341.70203480918</v>
      </c>
      <c r="H36" s="24">
        <v>95318.016129350231</v>
      </c>
      <c r="I36" s="24">
        <v>89066.289924780795</v>
      </c>
      <c r="J36" s="24">
        <v>99553.322636836383</v>
      </c>
      <c r="K36" s="24">
        <v>77105.172627955937</v>
      </c>
      <c r="L36" s="24">
        <v>80786.460624414394</v>
      </c>
      <c r="M36" s="24">
        <v>90122.07263459143</v>
      </c>
      <c r="N36" s="24">
        <v>127985.54268701294</v>
      </c>
      <c r="O36" s="24">
        <v>143374.3376832341</v>
      </c>
      <c r="P36" s="24">
        <v>126410.51617170793</v>
      </c>
      <c r="Q36" s="24">
        <v>99977.583163054165</v>
      </c>
      <c r="R36" s="24">
        <v>86809.762157559991</v>
      </c>
      <c r="S36" s="24">
        <v>121760.6112672708</v>
      </c>
      <c r="T36" s="24">
        <v>114151.51525638765</v>
      </c>
      <c r="U36" s="24">
        <v>91286.084347247932</v>
      </c>
      <c r="V36" s="24">
        <v>91375.38233189327</v>
      </c>
      <c r="W36" s="24">
        <v>90680.385322808957</v>
      </c>
      <c r="X36" s="24">
        <v>94562.610362278647</v>
      </c>
      <c r="Y36" s="24">
        <v>83893.437340204924</v>
      </c>
      <c r="Z36" s="24">
        <v>77950.850819801781</v>
      </c>
      <c r="AA36" s="24">
        <v>41769.525307679331</v>
      </c>
      <c r="AB36" s="24">
        <v>30866.882333265479</v>
      </c>
      <c r="AC36" s="24">
        <v>29721.548316531753</v>
      </c>
      <c r="AD36" s="24">
        <v>28434.22629681855</v>
      </c>
      <c r="AE36" s="24">
        <v>27238.63427237207</v>
      </c>
    </row>
    <row r="37" spans="1:31" x14ac:dyDescent="0.35">
      <c r="A37" s="28" t="s">
        <v>131</v>
      </c>
      <c r="B37" s="28" t="s">
        <v>32</v>
      </c>
      <c r="C37" s="24">
        <v>2293.5014999999999</v>
      </c>
      <c r="D37" s="24">
        <v>2222.1117999999997</v>
      </c>
      <c r="E37" s="24">
        <v>4286.9740000000002</v>
      </c>
      <c r="F37" s="24">
        <v>4360.8644999999997</v>
      </c>
      <c r="G37" s="24">
        <v>4353.3815000000004</v>
      </c>
      <c r="H37" s="24">
        <v>4186.6872000000003</v>
      </c>
      <c r="I37" s="24">
        <v>3828.1282000000001</v>
      </c>
      <c r="J37" s="24">
        <v>3558.5447999999997</v>
      </c>
      <c r="K37" s="24">
        <v>3418.0372000000002</v>
      </c>
      <c r="L37" s="24">
        <v>3460.0045</v>
      </c>
      <c r="M37" s="24">
        <v>3457.5529999999999</v>
      </c>
      <c r="N37" s="24">
        <v>3323.5722000000001</v>
      </c>
      <c r="O37" s="24">
        <v>3130.1222000000002</v>
      </c>
      <c r="P37" s="24">
        <v>2888.1754999999998</v>
      </c>
      <c r="Q37" s="24">
        <v>2740.4532000000004</v>
      </c>
      <c r="R37" s="24">
        <v>2599.8335000000002</v>
      </c>
      <c r="S37" s="24">
        <v>4972.8885</v>
      </c>
      <c r="T37" s="24">
        <v>5130.6239999999998</v>
      </c>
      <c r="U37" s="24">
        <v>5008.4404999999997</v>
      </c>
      <c r="V37" s="24">
        <v>5091.4075000000003</v>
      </c>
      <c r="W37" s="24">
        <v>4921.5389999999998</v>
      </c>
      <c r="X37" s="24">
        <v>5367.0529999999999</v>
      </c>
      <c r="Y37" s="24">
        <v>4633.4660000000003</v>
      </c>
      <c r="Z37" s="24">
        <v>4092.7855</v>
      </c>
      <c r="AA37" s="24">
        <v>4777.91</v>
      </c>
      <c r="AB37" s="24">
        <v>0</v>
      </c>
      <c r="AC37" s="24">
        <v>0</v>
      </c>
      <c r="AD37" s="24">
        <v>0</v>
      </c>
      <c r="AE37" s="24">
        <v>0</v>
      </c>
    </row>
    <row r="38" spans="1:31" x14ac:dyDescent="0.35">
      <c r="A38" s="28" t="s">
        <v>131</v>
      </c>
      <c r="B38" s="28" t="s">
        <v>66</v>
      </c>
      <c r="C38" s="24">
        <v>3.7205412599999974E-4</v>
      </c>
      <c r="D38" s="24">
        <v>3.6674110400000004E-4</v>
      </c>
      <c r="E38" s="24">
        <v>28.348325270566995</v>
      </c>
      <c r="F38" s="24">
        <v>2252.8852209467623</v>
      </c>
      <c r="G38" s="24">
        <v>1129.347428159125</v>
      </c>
      <c r="H38" s="24">
        <v>1759.9194924802159</v>
      </c>
      <c r="I38" s="24">
        <v>1899.4970020515548</v>
      </c>
      <c r="J38" s="24">
        <v>6951.0175334889</v>
      </c>
      <c r="K38" s="24">
        <v>977.01148854269604</v>
      </c>
      <c r="L38" s="24">
        <v>2088.634108730655</v>
      </c>
      <c r="M38" s="24">
        <v>1687.2957561011801</v>
      </c>
      <c r="N38" s="24">
        <v>12916.782721705049</v>
      </c>
      <c r="O38" s="24">
        <v>8920.6737428268825</v>
      </c>
      <c r="P38" s="24">
        <v>3808.2690353395155</v>
      </c>
      <c r="Q38" s="24">
        <v>4847.3740298509329</v>
      </c>
      <c r="R38" s="24">
        <v>8227.7945695046092</v>
      </c>
      <c r="S38" s="24">
        <v>31688.417825184151</v>
      </c>
      <c r="T38" s="24">
        <v>19143.987755150589</v>
      </c>
      <c r="U38" s="24">
        <v>44642.921576074776</v>
      </c>
      <c r="V38" s="24">
        <v>48372.092318060517</v>
      </c>
      <c r="W38" s="24">
        <v>41386.75208485582</v>
      </c>
      <c r="X38" s="24">
        <v>50813.195163239827</v>
      </c>
      <c r="Y38" s="24">
        <v>65425.324108195673</v>
      </c>
      <c r="Z38" s="24">
        <v>55889.209229574713</v>
      </c>
      <c r="AA38" s="24">
        <v>70825.480751027382</v>
      </c>
      <c r="AB38" s="24">
        <v>136714.23039000071</v>
      </c>
      <c r="AC38" s="24">
        <v>121838.75555640161</v>
      </c>
      <c r="AD38" s="24">
        <v>125425.71534185094</v>
      </c>
      <c r="AE38" s="24">
        <v>88480.485055040815</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859287.94689080841</v>
      </c>
      <c r="D45" s="32">
        <v>771715.96178313135</v>
      </c>
      <c r="E45" s="32">
        <v>782218.56614236662</v>
      </c>
      <c r="F45" s="32">
        <v>700177.75773456693</v>
      </c>
      <c r="G45" s="32">
        <v>682759.19478033495</v>
      </c>
      <c r="H45" s="32">
        <v>628585.67576472403</v>
      </c>
      <c r="I45" s="32">
        <v>565232.21726166131</v>
      </c>
      <c r="J45" s="32">
        <v>559792.29063735285</v>
      </c>
      <c r="K45" s="32">
        <v>493195.87148380856</v>
      </c>
      <c r="L45" s="32">
        <v>464384.55651673314</v>
      </c>
      <c r="M45" s="32">
        <v>451421.53723749705</v>
      </c>
      <c r="N45" s="32">
        <v>493456.55574457336</v>
      </c>
      <c r="O45" s="32">
        <v>507333.11898538994</v>
      </c>
      <c r="P45" s="32">
        <v>447546.38332842215</v>
      </c>
      <c r="Q45" s="32">
        <v>410582.64303290506</v>
      </c>
      <c r="R45" s="32">
        <v>359778.72192706459</v>
      </c>
      <c r="S45" s="32">
        <v>345937.1889924549</v>
      </c>
      <c r="T45" s="32">
        <v>319489.31951153826</v>
      </c>
      <c r="U45" s="32">
        <v>304466.98637332267</v>
      </c>
      <c r="V45" s="32">
        <v>297650.91283995379</v>
      </c>
      <c r="W45" s="32">
        <v>279578.92390766478</v>
      </c>
      <c r="X45" s="32">
        <v>274649.58140551852</v>
      </c>
      <c r="Y45" s="32">
        <v>247882.54059840058</v>
      </c>
      <c r="Z45" s="32">
        <v>209723.7482893765</v>
      </c>
      <c r="AA45" s="32">
        <v>171585.9675587067</v>
      </c>
      <c r="AB45" s="32">
        <v>205995.71497326618</v>
      </c>
      <c r="AC45" s="32">
        <v>186809.96463293338</v>
      </c>
      <c r="AD45" s="32">
        <v>186788.84182866948</v>
      </c>
      <c r="AE45" s="32">
        <v>144245.4639774129</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228823.99444000001</v>
      </c>
      <c r="D49" s="24">
        <v>208368.8401</v>
      </c>
      <c r="E49" s="24">
        <v>201435.91996</v>
      </c>
      <c r="F49" s="24">
        <v>138291.85500349125</v>
      </c>
      <c r="G49" s="24">
        <v>140078.74538163695</v>
      </c>
      <c r="H49" s="24">
        <v>127932.63819978393</v>
      </c>
      <c r="I49" s="24">
        <v>115778.25938174182</v>
      </c>
      <c r="J49" s="24">
        <v>110826.75372339287</v>
      </c>
      <c r="K49" s="24">
        <v>103640.67725714348</v>
      </c>
      <c r="L49" s="24">
        <v>104667.32853767976</v>
      </c>
      <c r="M49" s="24">
        <v>98702.723414031905</v>
      </c>
      <c r="N49" s="24">
        <v>92383.325590000008</v>
      </c>
      <c r="O49" s="24">
        <v>90892.225250000003</v>
      </c>
      <c r="P49" s="24">
        <v>83998.709780000005</v>
      </c>
      <c r="Q49" s="24">
        <v>84399.118739999991</v>
      </c>
      <c r="R49" s="24">
        <v>76323.573999999993</v>
      </c>
      <c r="S49" s="24">
        <v>68845.19415000001</v>
      </c>
      <c r="T49" s="24">
        <v>67627.703030000004</v>
      </c>
      <c r="U49" s="24">
        <v>55196.717299999997</v>
      </c>
      <c r="V49" s="24">
        <v>53096.319739999999</v>
      </c>
      <c r="W49" s="24">
        <v>57355.686470000001</v>
      </c>
      <c r="X49" s="24">
        <v>55439.765220000001</v>
      </c>
      <c r="Y49" s="24">
        <v>49244.74424</v>
      </c>
      <c r="Z49" s="24">
        <v>45677.509829999995</v>
      </c>
      <c r="AA49" s="24">
        <v>44241.157200000001</v>
      </c>
      <c r="AB49" s="24">
        <v>43339.810749999997</v>
      </c>
      <c r="AC49" s="24">
        <v>26931.294259999999</v>
      </c>
      <c r="AD49" s="24">
        <v>0</v>
      </c>
      <c r="AE49" s="24">
        <v>0</v>
      </c>
    </row>
    <row r="50" spans="1:31" x14ac:dyDescent="0.35">
      <c r="A50" s="28" t="s">
        <v>132</v>
      </c>
      <c r="B50" s="28" t="s">
        <v>20</v>
      </c>
      <c r="C50" s="24">
        <v>1.1456222000000001E-4</v>
      </c>
      <c r="D50" s="24">
        <v>1.12279855E-4</v>
      </c>
      <c r="E50" s="24">
        <v>1.1702448999999999E-4</v>
      </c>
      <c r="F50" s="24">
        <v>1.388478E-4</v>
      </c>
      <c r="G50" s="24">
        <v>1.3541435E-4</v>
      </c>
      <c r="H50" s="24">
        <v>1.2795733999999999E-4</v>
      </c>
      <c r="I50" s="24">
        <v>1.2629712000000002E-4</v>
      </c>
      <c r="J50" s="24">
        <v>1.3186105999999999E-4</v>
      </c>
      <c r="K50" s="24">
        <v>1.270085E-4</v>
      </c>
      <c r="L50" s="24">
        <v>1.2395628499999999E-4</v>
      </c>
      <c r="M50" s="24">
        <v>1.2915493999999999E-4</v>
      </c>
      <c r="N50" s="24">
        <v>1.8858889999999901E-4</v>
      </c>
      <c r="O50" s="24">
        <v>1.8350013000000001E-4</v>
      </c>
      <c r="P50" s="24">
        <v>1.7718671E-4</v>
      </c>
      <c r="Q50" s="24">
        <v>1.6769891999999999E-4</v>
      </c>
      <c r="R50" s="24">
        <v>1.6221146E-4</v>
      </c>
      <c r="S50" s="24">
        <v>1.8934044E-4</v>
      </c>
      <c r="T50" s="24">
        <v>1.9720314E-4</v>
      </c>
      <c r="U50" s="24">
        <v>2.2991413E-4</v>
      </c>
      <c r="V50" s="24">
        <v>2.1613853999999998E-4</v>
      </c>
      <c r="W50" s="24">
        <v>2.4177066999999999E-4</v>
      </c>
      <c r="X50" s="24">
        <v>2.4084094000000002E-4</v>
      </c>
      <c r="Y50" s="24">
        <v>2.3045117999999999E-4</v>
      </c>
      <c r="Z50" s="24">
        <v>2.1234852000000002E-4</v>
      </c>
      <c r="AA50" s="24">
        <v>2.0753811E-4</v>
      </c>
      <c r="AB50" s="24">
        <v>2.0363194E-4</v>
      </c>
      <c r="AC50" s="24">
        <v>2.0673522000000001E-4</v>
      </c>
      <c r="AD50" s="24">
        <v>5.0482580000000003E-4</v>
      </c>
      <c r="AE50" s="24">
        <v>4.7244212000000001E-4</v>
      </c>
    </row>
    <row r="51" spans="1:31" x14ac:dyDescent="0.35">
      <c r="A51" s="28" t="s">
        <v>132</v>
      </c>
      <c r="B51" s="28" t="s">
        <v>32</v>
      </c>
      <c r="C51" s="24">
        <v>770.15293999999994</v>
      </c>
      <c r="D51" s="24">
        <v>293.25884000000002</v>
      </c>
      <c r="E51" s="24">
        <v>941.36324999999999</v>
      </c>
      <c r="F51" s="24">
        <v>2059.8094999999998</v>
      </c>
      <c r="G51" s="24">
        <v>685.82119999999998</v>
      </c>
      <c r="H51" s="24">
        <v>1562.8736000000001</v>
      </c>
      <c r="I51" s="24">
        <v>833.69759999999997</v>
      </c>
      <c r="J51" s="24">
        <v>1948.8718000000001</v>
      </c>
      <c r="K51" s="24">
        <v>125.784164</v>
      </c>
      <c r="L51" s="24">
        <v>465.80900000000003</v>
      </c>
      <c r="M51" s="24">
        <v>80.748360000000005</v>
      </c>
      <c r="N51" s="24">
        <v>1611.1408999999999</v>
      </c>
      <c r="O51" s="24">
        <v>1069.3644999999999</v>
      </c>
      <c r="P51" s="24">
        <v>863.31439999999998</v>
      </c>
      <c r="Q51" s="24">
        <v>1906.2288000000001</v>
      </c>
      <c r="R51" s="24">
        <v>956.4511</v>
      </c>
      <c r="S51" s="24">
        <v>2924.5757999999996</v>
      </c>
      <c r="T51" s="24">
        <v>1515.396</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762.25427839897907</v>
      </c>
      <c r="D52" s="24">
        <v>3.2540876399999994E-4</v>
      </c>
      <c r="E52" s="24">
        <v>986.3244240427731</v>
      </c>
      <c r="F52" s="24">
        <v>584.72970770491997</v>
      </c>
      <c r="G52" s="24">
        <v>217.05581003308993</v>
      </c>
      <c r="H52" s="24">
        <v>1334.0793208123048</v>
      </c>
      <c r="I52" s="24">
        <v>529.21167997243685</v>
      </c>
      <c r="J52" s="24">
        <v>206.920670428563</v>
      </c>
      <c r="K52" s="24">
        <v>19.532134915472</v>
      </c>
      <c r="L52" s="24">
        <v>4.0197053300000007E-4</v>
      </c>
      <c r="M52" s="24">
        <v>4.1647251299999999E-4</v>
      </c>
      <c r="N52" s="24">
        <v>2999.2529025772601</v>
      </c>
      <c r="O52" s="24">
        <v>699.01246230024094</v>
      </c>
      <c r="P52" s="24">
        <v>1461.7862355205011</v>
      </c>
      <c r="Q52" s="24">
        <v>1368.970396350845</v>
      </c>
      <c r="R52" s="24">
        <v>390.35811621546094</v>
      </c>
      <c r="S52" s="24">
        <v>3316.8100774260151</v>
      </c>
      <c r="T52" s="24">
        <v>515.27295926990303</v>
      </c>
      <c r="U52" s="24">
        <v>6934.210924873144</v>
      </c>
      <c r="V52" s="24">
        <v>4087.46558431629</v>
      </c>
      <c r="W52" s="24">
        <v>2666.1278117760698</v>
      </c>
      <c r="X52" s="24">
        <v>340.76755726714799</v>
      </c>
      <c r="Y52" s="24">
        <v>8823.3780235114209</v>
      </c>
      <c r="Z52" s="24">
        <v>7821.4869174793648</v>
      </c>
      <c r="AA52" s="24">
        <v>6178.334010116806</v>
      </c>
      <c r="AB52" s="24">
        <v>4665.4806720653105</v>
      </c>
      <c r="AC52" s="24">
        <v>1703.11925475422</v>
      </c>
      <c r="AD52" s="24">
        <v>20160.743665821428</v>
      </c>
      <c r="AE52" s="24">
        <v>26712.440463661362</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230356.40177296122</v>
      </c>
      <c r="D59" s="32">
        <v>208662.0993776886</v>
      </c>
      <c r="E59" s="32">
        <v>203363.60775106726</v>
      </c>
      <c r="F59" s="32">
        <v>140936.39435004396</v>
      </c>
      <c r="G59" s="32">
        <v>140981.6225270844</v>
      </c>
      <c r="H59" s="32">
        <v>130829.59124855358</v>
      </c>
      <c r="I59" s="32">
        <v>117141.16878801137</v>
      </c>
      <c r="J59" s="32">
        <v>112982.54632568249</v>
      </c>
      <c r="K59" s="32">
        <v>103785.99368306746</v>
      </c>
      <c r="L59" s="32">
        <v>105133.13806360657</v>
      </c>
      <c r="M59" s="32">
        <v>98783.472319659355</v>
      </c>
      <c r="N59" s="32">
        <v>96993.719581166166</v>
      </c>
      <c r="O59" s="32">
        <v>92660.602395800364</v>
      </c>
      <c r="P59" s="32">
        <v>86323.810592707217</v>
      </c>
      <c r="Q59" s="32">
        <v>87674.318104049758</v>
      </c>
      <c r="R59" s="32">
        <v>77670.383378426923</v>
      </c>
      <c r="S59" s="32">
        <v>75086.580216766466</v>
      </c>
      <c r="T59" s="32">
        <v>69658.372186473047</v>
      </c>
      <c r="U59" s="32">
        <v>62130.928454787267</v>
      </c>
      <c r="V59" s="32">
        <v>57183.785540454832</v>
      </c>
      <c r="W59" s="32">
        <v>60021.814523546738</v>
      </c>
      <c r="X59" s="32">
        <v>55780.533018108094</v>
      </c>
      <c r="Y59" s="32">
        <v>58068.122493962597</v>
      </c>
      <c r="Z59" s="32">
        <v>53498.996959827877</v>
      </c>
      <c r="AA59" s="32">
        <v>50419.491417654921</v>
      </c>
      <c r="AB59" s="32">
        <v>48005.291625697253</v>
      </c>
      <c r="AC59" s="32">
        <v>28634.41372148944</v>
      </c>
      <c r="AD59" s="32">
        <v>20160.744170647227</v>
      </c>
      <c r="AE59" s="32">
        <v>26712.440936103481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93017.060122666982</v>
      </c>
      <c r="D64" s="24">
        <v>87374.250115019764</v>
      </c>
      <c r="E64" s="24">
        <v>40610.876147198353</v>
      </c>
      <c r="F64" s="24">
        <v>30904.982141242577</v>
      </c>
      <c r="G64" s="24">
        <v>29538.978139797182</v>
      </c>
      <c r="H64" s="24">
        <v>28368.228132066677</v>
      </c>
      <c r="I64" s="24">
        <v>27117.956127079247</v>
      </c>
      <c r="J64" s="24">
        <v>26193.492135009401</v>
      </c>
      <c r="K64" s="24">
        <v>24888.97212822509</v>
      </c>
      <c r="L64" s="24">
        <v>23795.288125819763</v>
      </c>
      <c r="M64" s="24">
        <v>22791.692131985517</v>
      </c>
      <c r="N64" s="24">
        <v>29133.80220103282</v>
      </c>
      <c r="O64" s="24">
        <v>29822.06219528188</v>
      </c>
      <c r="P64" s="24">
        <v>44220.04818704939</v>
      </c>
      <c r="Q64" s="24">
        <v>19321.226175584728</v>
      </c>
      <c r="R64" s="24">
        <v>18410.24016877553</v>
      </c>
      <c r="S64" s="24">
        <v>2.1093735E-4</v>
      </c>
      <c r="T64" s="24">
        <v>2.0419650999999999E-4</v>
      </c>
      <c r="U64" s="24">
        <v>2.3682255999999999E-4</v>
      </c>
      <c r="V64" s="24">
        <v>2.2142934999999999E-4</v>
      </c>
      <c r="W64" s="24">
        <v>2.7100900000000001E-4</v>
      </c>
      <c r="X64" s="24">
        <v>2.6976469999999902E-4</v>
      </c>
      <c r="Y64" s="24">
        <v>2.7329426999999999E-4</v>
      </c>
      <c r="Z64" s="24">
        <v>2.5424026999999998E-4</v>
      </c>
      <c r="AA64" s="24">
        <v>2.4952142E-4</v>
      </c>
      <c r="AB64" s="24">
        <v>2.4580635000000001E-4</v>
      </c>
      <c r="AC64" s="24">
        <v>2.3689366999999999E-4</v>
      </c>
      <c r="AD64" s="24">
        <v>3.5595483E-4</v>
      </c>
      <c r="AE64" s="24">
        <v>3.3112441999999997E-4</v>
      </c>
    </row>
    <row r="65" spans="1:31" x14ac:dyDescent="0.35">
      <c r="A65" s="28" t="s">
        <v>133</v>
      </c>
      <c r="B65" s="28" t="s">
        <v>32</v>
      </c>
      <c r="C65" s="24">
        <v>82719.357000000004</v>
      </c>
      <c r="D65" s="24">
        <v>79992.917000000001</v>
      </c>
      <c r="E65" s="24">
        <v>72853.213000000003</v>
      </c>
      <c r="F65" s="24">
        <v>7790.8665599999995</v>
      </c>
      <c r="G65" s="24">
        <v>7422.6768099999999</v>
      </c>
      <c r="H65" s="24">
        <v>7078.6697699999995</v>
      </c>
      <c r="I65" s="24">
        <v>6728.5591100000001</v>
      </c>
      <c r="J65" s="24">
        <v>6554.8987300000008</v>
      </c>
      <c r="K65" s="24">
        <v>6256.5910300000005</v>
      </c>
      <c r="L65" s="24">
        <v>5940.57845</v>
      </c>
      <c r="M65" s="24">
        <v>5708.1697999999997</v>
      </c>
      <c r="N65" s="24">
        <v>7526.7188399999995</v>
      </c>
      <c r="O65" s="24">
        <v>5324.2671900000005</v>
      </c>
      <c r="P65" s="24">
        <v>12170.204800000001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3873.0985793865416</v>
      </c>
      <c r="D66" s="24">
        <v>1927.4932827115288</v>
      </c>
      <c r="E66" s="24">
        <v>7614.8082309957972</v>
      </c>
      <c r="F66" s="24">
        <v>1236.8008197812578</v>
      </c>
      <c r="G66" s="24">
        <v>699.79116066260485</v>
      </c>
      <c r="H66" s="24">
        <v>2231.296142579597</v>
      </c>
      <c r="I66" s="24">
        <v>805.48954169717592</v>
      </c>
      <c r="J66" s="24">
        <v>1563.9492937677855</v>
      </c>
      <c r="K66" s="24">
        <v>94.832162387131021</v>
      </c>
      <c r="L66" s="24">
        <v>226.85673033339802</v>
      </c>
      <c r="M66" s="24">
        <v>257.66430662436102</v>
      </c>
      <c r="N66" s="24">
        <v>5691.3333293776586</v>
      </c>
      <c r="O66" s="24">
        <v>4132.0620341530012</v>
      </c>
      <c r="P66" s="24">
        <v>11581.406449856047</v>
      </c>
      <c r="Q66" s="24">
        <v>4923.8250601090667</v>
      </c>
      <c r="R66" s="24">
        <v>4381.0483274597182</v>
      </c>
      <c r="S66" s="24">
        <v>14324.020679456527</v>
      </c>
      <c r="T66" s="24">
        <v>15914.247624900523</v>
      </c>
      <c r="U66" s="24">
        <v>23432.436873423612</v>
      </c>
      <c r="V66" s="24">
        <v>23181.694066804012</v>
      </c>
      <c r="W66" s="24">
        <v>14969.934850743084</v>
      </c>
      <c r="X66" s="24">
        <v>20922.613026076575</v>
      </c>
      <c r="Y66" s="24">
        <v>31772.508627314579</v>
      </c>
      <c r="Z66" s="24">
        <v>10372.84668549872</v>
      </c>
      <c r="AA66" s="24">
        <v>7910.7083198223609</v>
      </c>
      <c r="AB66" s="24">
        <v>12264.03928977453</v>
      </c>
      <c r="AC66" s="24">
        <v>12854.712354087027</v>
      </c>
      <c r="AD66" s="24">
        <v>29602.340377274701</v>
      </c>
      <c r="AE66" s="24">
        <v>30025.738730505618</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179609.51570205353</v>
      </c>
      <c r="D73" s="32">
        <v>169294.66039773129</v>
      </c>
      <c r="E73" s="32">
        <v>121078.89737819416</v>
      </c>
      <c r="F73" s="32">
        <v>39932.649521023835</v>
      </c>
      <c r="G73" s="32">
        <v>37661.446110459787</v>
      </c>
      <c r="H73" s="32">
        <v>37678.194044646269</v>
      </c>
      <c r="I73" s="32">
        <v>34652.004778776427</v>
      </c>
      <c r="J73" s="32">
        <v>34312.340158777188</v>
      </c>
      <c r="K73" s="32">
        <v>31240.395320612221</v>
      </c>
      <c r="L73" s="32">
        <v>29962.723306153162</v>
      </c>
      <c r="M73" s="32">
        <v>28757.526238609877</v>
      </c>
      <c r="N73" s="32">
        <v>42351.854370410481</v>
      </c>
      <c r="O73" s="32">
        <v>39278.391419434884</v>
      </c>
      <c r="P73" s="32">
        <v>67971.659436905436</v>
      </c>
      <c r="Q73" s="32">
        <v>24245.051235693794</v>
      </c>
      <c r="R73" s="32">
        <v>22791.288496235247</v>
      </c>
      <c r="S73" s="32">
        <v>14324.020890393878</v>
      </c>
      <c r="T73" s="32">
        <v>15914.247829097034</v>
      </c>
      <c r="U73" s="32">
        <v>23432.437110246174</v>
      </c>
      <c r="V73" s="32">
        <v>23181.694288233361</v>
      </c>
      <c r="W73" s="32">
        <v>14969.935121752083</v>
      </c>
      <c r="X73" s="32">
        <v>20922.613295841275</v>
      </c>
      <c r="Y73" s="32">
        <v>31772.508900608849</v>
      </c>
      <c r="Z73" s="32">
        <v>10372.846939738991</v>
      </c>
      <c r="AA73" s="32">
        <v>7910.7085693437812</v>
      </c>
      <c r="AB73" s="32">
        <v>12264.03953558088</v>
      </c>
      <c r="AC73" s="32">
        <v>12854.712590980696</v>
      </c>
      <c r="AD73" s="32">
        <v>29602.340733229532</v>
      </c>
      <c r="AE73" s="32">
        <v>30025.73906163004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1.18577555E-4</v>
      </c>
      <c r="D78" s="24">
        <v>1.1520270999999999E-4</v>
      </c>
      <c r="E78" s="24">
        <v>1.18805505E-4</v>
      </c>
      <c r="F78" s="24">
        <v>1.1651331E-4</v>
      </c>
      <c r="G78" s="24">
        <v>1.1196557E-4</v>
      </c>
      <c r="H78" s="24">
        <v>1.10201046E-4</v>
      </c>
      <c r="I78" s="24">
        <v>1.1589145E-4</v>
      </c>
      <c r="J78" s="24">
        <v>1.1956334E-4</v>
      </c>
      <c r="K78" s="24">
        <v>1.1852755E-4</v>
      </c>
      <c r="L78" s="24">
        <v>1.1774967999999999E-4</v>
      </c>
      <c r="M78" s="24">
        <v>1.1885884E-4</v>
      </c>
      <c r="N78" s="24">
        <v>1.4923190999999999E-4</v>
      </c>
      <c r="O78" s="24">
        <v>1.4453010000000001E-4</v>
      </c>
      <c r="P78" s="24">
        <v>1.3894238999999999E-4</v>
      </c>
      <c r="Q78" s="24">
        <v>1.3252583E-4</v>
      </c>
      <c r="R78" s="24">
        <v>1.2805759999999998E-4</v>
      </c>
      <c r="S78" s="24">
        <v>1.3926129000000001E-4</v>
      </c>
      <c r="T78" s="24">
        <v>1.3879754E-4</v>
      </c>
      <c r="U78" s="24">
        <v>1.5157956000000001E-4</v>
      </c>
      <c r="V78" s="24">
        <v>1.4285034999999999E-4</v>
      </c>
      <c r="W78" s="24">
        <v>1.4843182000000001E-4</v>
      </c>
      <c r="X78" s="24">
        <v>1.4394034E-4</v>
      </c>
      <c r="Y78" s="24">
        <v>1.3838169000000001E-4</v>
      </c>
      <c r="Z78" s="24">
        <v>1.2842922000000002E-4</v>
      </c>
      <c r="AA78" s="24">
        <v>1.2395852E-4</v>
      </c>
      <c r="AB78" s="24">
        <v>1.3172366999999999E-4</v>
      </c>
      <c r="AC78" s="24">
        <v>1.2872991999999999E-4</v>
      </c>
      <c r="AD78" s="24">
        <v>1.7777436999999999E-4</v>
      </c>
      <c r="AE78" s="24">
        <v>1.6844378E-4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1.40709117E-4</v>
      </c>
      <c r="D80" s="24">
        <v>1.3430266499999999E-4</v>
      </c>
      <c r="E80" s="24">
        <v>1.38926677E-4</v>
      </c>
      <c r="F80" s="24">
        <v>1.3816252999999999E-4</v>
      </c>
      <c r="G80" s="24">
        <v>1.3542445199999999E-4</v>
      </c>
      <c r="H80" s="24">
        <v>1.369903499999999E-4</v>
      </c>
      <c r="I80" s="24">
        <v>1.4154815900000001E-4</v>
      </c>
      <c r="J80" s="24">
        <v>1.45894931E-4</v>
      </c>
      <c r="K80" s="24">
        <v>1.45526329E-4</v>
      </c>
      <c r="L80" s="24">
        <v>1.44626541E-4</v>
      </c>
      <c r="M80" s="24">
        <v>1.4705677099999991E-4</v>
      </c>
      <c r="N80" s="24">
        <v>174.80261425452002</v>
      </c>
      <c r="O80" s="24">
        <v>37.475085883311998</v>
      </c>
      <c r="P80" s="24">
        <v>53.605875523383993</v>
      </c>
      <c r="Q80" s="24">
        <v>107.99016164746699</v>
      </c>
      <c r="R80" s="24">
        <v>24.937904089254001</v>
      </c>
      <c r="S80" s="24">
        <v>259.81475320580495</v>
      </c>
      <c r="T80" s="24">
        <v>113.04062911063602</v>
      </c>
      <c r="U80" s="24">
        <v>135.2640163353179</v>
      </c>
      <c r="V80" s="24">
        <v>20.903641280443001</v>
      </c>
      <c r="W80" s="24">
        <v>72.703730326704004</v>
      </c>
      <c r="X80" s="24">
        <v>1.46526335E-4</v>
      </c>
      <c r="Y80" s="24">
        <v>100.92033008975601</v>
      </c>
      <c r="Z80" s="24">
        <v>111.327298996216</v>
      </c>
      <c r="AA80" s="24">
        <v>49.816971263207002</v>
      </c>
      <c r="AB80" s="24">
        <v>62.557607825524997</v>
      </c>
      <c r="AC80" s="24">
        <v>35.649203301408001</v>
      </c>
      <c r="AD80" s="24">
        <v>538.71271850787411</v>
      </c>
      <c r="AE80" s="24">
        <v>370.84372215883997</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2.5928667199999998E-4</v>
      </c>
      <c r="D87" s="32">
        <v>2.4950537499999998E-4</v>
      </c>
      <c r="E87" s="32">
        <v>2.5773218200000002E-4</v>
      </c>
      <c r="F87" s="32">
        <v>2.5467584E-4</v>
      </c>
      <c r="G87" s="32">
        <v>2.4739002200000002E-4</v>
      </c>
      <c r="H87" s="32">
        <v>2.4719139599999989E-4</v>
      </c>
      <c r="I87" s="32">
        <v>2.5743960899999999E-4</v>
      </c>
      <c r="J87" s="32">
        <v>2.6545827099999999E-4</v>
      </c>
      <c r="K87" s="32">
        <v>2.64053879E-4</v>
      </c>
      <c r="L87" s="32">
        <v>2.6237622100000002E-4</v>
      </c>
      <c r="M87" s="32">
        <v>2.6591561099999992E-4</v>
      </c>
      <c r="N87" s="32">
        <v>174.80276348643002</v>
      </c>
      <c r="O87" s="32">
        <v>37.475230413412</v>
      </c>
      <c r="P87" s="32">
        <v>53.606014465773995</v>
      </c>
      <c r="Q87" s="32">
        <v>107.99029417329699</v>
      </c>
      <c r="R87" s="32">
        <v>24.938032146854002</v>
      </c>
      <c r="S87" s="32">
        <v>259.81489246709492</v>
      </c>
      <c r="T87" s="32">
        <v>113.04076790817602</v>
      </c>
      <c r="U87" s="32">
        <v>135.2641679148779</v>
      </c>
      <c r="V87" s="32">
        <v>20.903784130792999</v>
      </c>
      <c r="W87" s="32">
        <v>72.703878758523999</v>
      </c>
      <c r="X87" s="32">
        <v>2.9046667499999998E-4</v>
      </c>
      <c r="Y87" s="32">
        <v>100.920468471446</v>
      </c>
      <c r="Z87" s="32">
        <v>111.327427425436</v>
      </c>
      <c r="AA87" s="32">
        <v>49.817095221727001</v>
      </c>
      <c r="AB87" s="32">
        <v>62.557739549194999</v>
      </c>
      <c r="AC87" s="32">
        <v>35.649332031328001</v>
      </c>
      <c r="AD87" s="32">
        <v>538.71289628224406</v>
      </c>
      <c r="AE87" s="32">
        <v>370.84389060261998</v>
      </c>
    </row>
  </sheetData>
  <sheetProtection algorithmName="SHA-512" hashValue="WoCaGDstXFDoG6jtD9UK/kSI2a6GQebry3y6D22JjxVpvf4Nrkzmh7YIf0QDR807cngJ4Hr0CGV31XDU3J4oHg==" saltValue="zs+7CeSrikLDwMCRzSDpT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AD657-11EA-412E-8630-61AA402EFFF2}">
  <sheetPr codeName="Sheet23">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1.7982649097689449E-4</v>
      </c>
      <c r="D8" s="24">
        <v>1.7159016307757759E-4</v>
      </c>
      <c r="E8" s="24">
        <v>1.6416910590185798E-4</v>
      </c>
      <c r="F8" s="24">
        <v>1.562118720427135E-4</v>
      </c>
      <c r="G8" s="24">
        <v>1.4905712975240643E-4</v>
      </c>
      <c r="H8" s="24">
        <v>1.4223008558498419E-4</v>
      </c>
      <c r="I8" s="24">
        <v>1.36078814566281E-4</v>
      </c>
      <c r="J8" s="24">
        <v>1.2948310982128239E-4</v>
      </c>
      <c r="K8" s="24">
        <v>1.2355258565814139E-4</v>
      </c>
      <c r="L8" s="24">
        <v>1.1789368855816051E-4</v>
      </c>
      <c r="M8" s="24">
        <v>1.1279493588053169E-4</v>
      </c>
      <c r="N8" s="24">
        <v>1.9114540009943108E-4</v>
      </c>
      <c r="O8" s="24">
        <v>1.82390648877225E-4</v>
      </c>
      <c r="P8" s="24">
        <v>1.740368786303541E-4</v>
      </c>
      <c r="Q8" s="24">
        <v>1.6651000410657538E-4</v>
      </c>
      <c r="R8" s="24">
        <v>1.584393075203661E-4</v>
      </c>
      <c r="S8" s="24">
        <v>2.5117153974613669E-4</v>
      </c>
      <c r="T8" s="24">
        <v>2.3966749966234697E-4</v>
      </c>
      <c r="U8" s="24">
        <v>2.9725204064870138E-4</v>
      </c>
      <c r="V8" s="24">
        <v>2.82844311560114E-4</v>
      </c>
      <c r="W8" s="24">
        <v>3.0608887598597385E-4</v>
      </c>
      <c r="X8" s="24">
        <v>3.0799745510132952E-4</v>
      </c>
      <c r="Y8" s="24">
        <v>2.9467695535187927E-4</v>
      </c>
      <c r="Z8" s="24">
        <v>2.8039403997779332E-4</v>
      </c>
      <c r="AA8" s="24">
        <v>2.6755156475778826E-4</v>
      </c>
      <c r="AB8" s="24">
        <v>2.1513271912431604E-4</v>
      </c>
      <c r="AC8" s="24">
        <v>2.0582850156105297E-4</v>
      </c>
      <c r="AD8" s="24">
        <v>3.561863277120639E-4</v>
      </c>
      <c r="AE8" s="24">
        <v>3.3987244997162069E-4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4.9595008121204262E-4</v>
      </c>
      <c r="D10" s="24">
        <v>4.7323481012842897E-4</v>
      </c>
      <c r="E10" s="24">
        <v>4.5276800410344657E-4</v>
      </c>
      <c r="F10" s="24">
        <v>4.3082245671925717E-4</v>
      </c>
      <c r="G10" s="24">
        <v>4.11090130293642E-4</v>
      </c>
      <c r="H10" s="24">
        <v>3.9226157455150552E-4</v>
      </c>
      <c r="I10" s="24">
        <v>3.7529675838504227E-4</v>
      </c>
      <c r="J10" s="24">
        <v>3.5710622212888516E-4</v>
      </c>
      <c r="K10" s="24">
        <v>3.4075021181938263E-4</v>
      </c>
      <c r="L10" s="24">
        <v>3.2514333175927697E-4</v>
      </c>
      <c r="M10" s="24">
        <v>3.1108129456546262E-4</v>
      </c>
      <c r="N10" s="24">
        <v>4.2159601819638005E-4</v>
      </c>
      <c r="O10" s="24">
        <v>4.0228627674478352E-4</v>
      </c>
      <c r="P10" s="24">
        <v>3.8386095093952702E-4</v>
      </c>
      <c r="Q10" s="24">
        <v>3.6725945110203083E-4</v>
      </c>
      <c r="R10" s="24">
        <v>3.4945848103920443E-4</v>
      </c>
      <c r="S10" s="24">
        <v>5.5946247239531041E-4</v>
      </c>
      <c r="T10" s="24">
        <v>5.338382368058923E-4</v>
      </c>
      <c r="U10" s="24">
        <v>11511.816570963545</v>
      </c>
      <c r="V10" s="24">
        <v>10953.841816240294</v>
      </c>
      <c r="W10" s="24">
        <v>10452.139300830097</v>
      </c>
      <c r="X10" s="24">
        <v>9973.41540970196</v>
      </c>
      <c r="Y10" s="24">
        <v>9542.0778279599381</v>
      </c>
      <c r="Z10" s="24">
        <v>38332.240443479561</v>
      </c>
      <c r="AA10" s="24">
        <v>48798.684860539572</v>
      </c>
      <c r="AB10" s="24">
        <v>76973.218502899734</v>
      </c>
      <c r="AC10" s="24">
        <v>73644.22431544782</v>
      </c>
      <c r="AD10" s="24">
        <v>97851.958765297604</v>
      </c>
      <c r="AE10" s="24">
        <v>93370.189624370716</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73655.44492657941</v>
      </c>
      <c r="D12" s="24">
        <v>161734.73206930357</v>
      </c>
      <c r="E12" s="24">
        <v>257252.95152212557</v>
      </c>
      <c r="F12" s="24">
        <v>343116.84783013974</v>
      </c>
      <c r="G12" s="24">
        <v>417626.08539787639</v>
      </c>
      <c r="H12" s="24">
        <v>420246.95001970418</v>
      </c>
      <c r="I12" s="24">
        <v>479769.34918502346</v>
      </c>
      <c r="J12" s="24">
        <v>530129.48846726597</v>
      </c>
      <c r="K12" s="24">
        <v>880767.23044000089</v>
      </c>
      <c r="L12" s="24">
        <v>851117.32063583774</v>
      </c>
      <c r="M12" s="24">
        <v>824430.03974137141</v>
      </c>
      <c r="N12" s="24">
        <v>1018860.6764376605</v>
      </c>
      <c r="O12" s="24">
        <v>972195.30281912501</v>
      </c>
      <c r="P12" s="24">
        <v>976931.51344431227</v>
      </c>
      <c r="Q12" s="24">
        <v>962977.05185426015</v>
      </c>
      <c r="R12" s="24">
        <v>990123.22605655272</v>
      </c>
      <c r="S12" s="24">
        <v>1141759.3796381271</v>
      </c>
      <c r="T12" s="24">
        <v>1140900.938053146</v>
      </c>
      <c r="U12" s="24">
        <v>1124262.2424741935</v>
      </c>
      <c r="V12" s="24">
        <v>1076219.585560801</v>
      </c>
      <c r="W12" s="24">
        <v>1100022.4659498497</v>
      </c>
      <c r="X12" s="24">
        <v>1131510.8808508513</v>
      </c>
      <c r="Y12" s="24">
        <v>1121500.61236307</v>
      </c>
      <c r="Z12" s="24">
        <v>1078495.6017114632</v>
      </c>
      <c r="AA12" s="24">
        <v>1082811.5556814962</v>
      </c>
      <c r="AB12" s="24">
        <v>1086047.8223531428</v>
      </c>
      <c r="AC12" s="24">
        <v>1108185.0374425701</v>
      </c>
      <c r="AD12" s="24">
        <v>1072759.8426798293</v>
      </c>
      <c r="AE12" s="24">
        <v>1055293.3994427961</v>
      </c>
    </row>
    <row r="13" spans="1:31" x14ac:dyDescent="0.35">
      <c r="A13" s="28" t="s">
        <v>40</v>
      </c>
      <c r="B13" s="28" t="s">
        <v>68</v>
      </c>
      <c r="C13" s="24">
        <v>4.5167465353912494E-4</v>
      </c>
      <c r="D13" s="24">
        <v>7.0299687272210498E-4</v>
      </c>
      <c r="E13" s="24">
        <v>6.7259314856185594E-4</v>
      </c>
      <c r="F13" s="24">
        <v>1.1988071578172034E-3</v>
      </c>
      <c r="G13" s="24">
        <v>7962.9990055861272</v>
      </c>
      <c r="H13" s="24">
        <v>52310.306101032744</v>
      </c>
      <c r="I13" s="24">
        <v>91376.672647532774</v>
      </c>
      <c r="J13" s="24">
        <v>130478.47338661806</v>
      </c>
      <c r="K13" s="24">
        <v>237291.69342834075</v>
      </c>
      <c r="L13" s="24">
        <v>226423.3715718103</v>
      </c>
      <c r="M13" s="24">
        <v>216630.84762727347</v>
      </c>
      <c r="N13" s="24">
        <v>206130.80765973381</v>
      </c>
      <c r="O13" s="24">
        <v>196689.70197368428</v>
      </c>
      <c r="P13" s="24">
        <v>187681.01325894817</v>
      </c>
      <c r="Q13" s="24">
        <v>179564.04719742644</v>
      </c>
      <c r="R13" s="24">
        <v>170860.62453824136</v>
      </c>
      <c r="S13" s="24">
        <v>216260.31049672264</v>
      </c>
      <c r="T13" s="24">
        <v>210663.16276632663</v>
      </c>
      <c r="U13" s="24">
        <v>225812.24673203775</v>
      </c>
      <c r="V13" s="24">
        <v>246226.29640517506</v>
      </c>
      <c r="W13" s="24">
        <v>248482.06783338281</v>
      </c>
      <c r="X13" s="24">
        <v>327906.73039380065</v>
      </c>
      <c r="Y13" s="24">
        <v>314028.65540208726</v>
      </c>
      <c r="Z13" s="24">
        <v>298807.76816036145</v>
      </c>
      <c r="AA13" s="24">
        <v>285121.91607003764</v>
      </c>
      <c r="AB13" s="24">
        <v>315488.37841281062</v>
      </c>
      <c r="AC13" s="24">
        <v>308360.754900111</v>
      </c>
      <c r="AD13" s="24">
        <v>314352.97765850666</v>
      </c>
      <c r="AE13" s="24">
        <v>314601.08812234399</v>
      </c>
    </row>
    <row r="14" spans="1:31" x14ac:dyDescent="0.35">
      <c r="A14" s="28" t="s">
        <v>40</v>
      </c>
      <c r="B14" s="28" t="s">
        <v>36</v>
      </c>
      <c r="C14" s="24">
        <v>5.3098091825601627E-4</v>
      </c>
      <c r="D14" s="24">
        <v>7.4797623116660606E-4</v>
      </c>
      <c r="E14" s="24">
        <v>7.1562720673531001E-4</v>
      </c>
      <c r="F14" s="24">
        <v>8.2472557203011284E-4</v>
      </c>
      <c r="G14" s="24">
        <v>1.0096092455951031E-3</v>
      </c>
      <c r="H14" s="24">
        <v>1.003049800336457E-3</v>
      </c>
      <c r="I14" s="24">
        <v>1.1894621338889842E-3</v>
      </c>
      <c r="J14" s="24">
        <v>1.290482501821499E-3</v>
      </c>
      <c r="K14" s="24">
        <v>21182.658081631322</v>
      </c>
      <c r="L14" s="24">
        <v>20212.459999978098</v>
      </c>
      <c r="M14" s="24">
        <v>19338.29680788163</v>
      </c>
      <c r="N14" s="24">
        <v>19615.982186764642</v>
      </c>
      <c r="O14" s="24">
        <v>18717.540256367687</v>
      </c>
      <c r="P14" s="24">
        <v>17860.248329118185</v>
      </c>
      <c r="Q14" s="24">
        <v>17087.815214971542</v>
      </c>
      <c r="R14" s="24">
        <v>16259.573485527373</v>
      </c>
      <c r="S14" s="24">
        <v>76319.600433093423</v>
      </c>
      <c r="T14" s="24">
        <v>72824.046215822862</v>
      </c>
      <c r="U14" s="24">
        <v>76069.910759877384</v>
      </c>
      <c r="V14" s="24">
        <v>72382.821972767517</v>
      </c>
      <c r="W14" s="24">
        <v>122726.60890270254</v>
      </c>
      <c r="X14" s="24">
        <v>117105.54270504441</v>
      </c>
      <c r="Y14" s="24">
        <v>112040.87633710739</v>
      </c>
      <c r="Z14" s="24">
        <v>106610.2841490306</v>
      </c>
      <c r="AA14" s="24">
        <v>101727.37024358958</v>
      </c>
      <c r="AB14" s="24">
        <v>118279.60179625264</v>
      </c>
      <c r="AC14" s="24">
        <v>113164.15878826566</v>
      </c>
      <c r="AD14" s="24">
        <v>108021.57622738239</v>
      </c>
      <c r="AE14" s="24">
        <v>94785.524779032188</v>
      </c>
    </row>
    <row r="15" spans="1:31" x14ac:dyDescent="0.35">
      <c r="A15" s="28" t="s">
        <v>40</v>
      </c>
      <c r="B15" s="28" t="s">
        <v>73</v>
      </c>
      <c r="C15" s="24">
        <v>0</v>
      </c>
      <c r="D15" s="24">
        <v>0</v>
      </c>
      <c r="E15" s="24">
        <v>1.4796505718074511E-3</v>
      </c>
      <c r="F15" s="24">
        <v>1.5873011071697719E-3</v>
      </c>
      <c r="G15" s="24">
        <v>1.5473949850635029E-3</v>
      </c>
      <c r="H15" s="24">
        <v>1.5020656941550409E-3</v>
      </c>
      <c r="I15" s="24">
        <v>1.5229453688657439E-3</v>
      </c>
      <c r="J15" s="24">
        <v>1.555446720543841E-3</v>
      </c>
      <c r="K15" s="24">
        <v>215987.20056199306</v>
      </c>
      <c r="L15" s="24">
        <v>206094.65701534558</v>
      </c>
      <c r="M15" s="24">
        <v>197181.32431133211</v>
      </c>
      <c r="N15" s="24">
        <v>188406.62290727094</v>
      </c>
      <c r="O15" s="24">
        <v>179777.31186284486</v>
      </c>
      <c r="P15" s="24">
        <v>171543.2364420532</v>
      </c>
      <c r="Q15" s="24">
        <v>164124.20878387091</v>
      </c>
      <c r="R15" s="24">
        <v>160921.65066566117</v>
      </c>
      <c r="S15" s="24">
        <v>192254.38745312</v>
      </c>
      <c r="T15" s="24">
        <v>187496.71917060541</v>
      </c>
      <c r="U15" s="24">
        <v>189990.60759659726</v>
      </c>
      <c r="V15" s="24">
        <v>180781.81226703702</v>
      </c>
      <c r="W15" s="24">
        <v>179094.42746299494</v>
      </c>
      <c r="X15" s="24">
        <v>242608.31313245918</v>
      </c>
      <c r="Y15" s="24">
        <v>232115.81093554251</v>
      </c>
      <c r="Z15" s="24">
        <v>220865.21879402982</v>
      </c>
      <c r="AA15" s="24">
        <v>210749.25449055192</v>
      </c>
      <c r="AB15" s="24">
        <v>223317.67212729319</v>
      </c>
      <c r="AC15" s="24">
        <v>213659.46571568205</v>
      </c>
      <c r="AD15" s="24">
        <v>227776.98230643978</v>
      </c>
      <c r="AE15" s="24">
        <v>275834.64128108567</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73655.446054030632</v>
      </c>
      <c r="D17" s="32">
        <v>161734.73341712542</v>
      </c>
      <c r="E17" s="32">
        <v>257252.95281165585</v>
      </c>
      <c r="F17" s="32">
        <v>343116.84961598122</v>
      </c>
      <c r="G17" s="32">
        <v>425589.08496360981</v>
      </c>
      <c r="H17" s="32">
        <v>472557.25665522862</v>
      </c>
      <c r="I17" s="32">
        <v>571146.02234393172</v>
      </c>
      <c r="J17" s="32">
        <v>660607.96234047343</v>
      </c>
      <c r="K17" s="32">
        <v>1118058.9243326446</v>
      </c>
      <c r="L17" s="32">
        <v>1077540.6926506851</v>
      </c>
      <c r="M17" s="32">
        <v>1041060.8877925212</v>
      </c>
      <c r="N17" s="32">
        <v>1224991.4847101357</v>
      </c>
      <c r="O17" s="32">
        <v>1168885.0053774863</v>
      </c>
      <c r="P17" s="32">
        <v>1164612.5272611582</v>
      </c>
      <c r="Q17" s="32">
        <v>1142541.0995854561</v>
      </c>
      <c r="R17" s="32">
        <v>1160983.8511026918</v>
      </c>
      <c r="S17" s="32">
        <v>1358019.6909454837</v>
      </c>
      <c r="T17" s="32">
        <v>1351564.1015929785</v>
      </c>
      <c r="U17" s="32">
        <v>1361586.3060744468</v>
      </c>
      <c r="V17" s="32">
        <v>1333399.7240650605</v>
      </c>
      <c r="W17" s="32">
        <v>1358956.6733901515</v>
      </c>
      <c r="X17" s="32">
        <v>1469391.0269623513</v>
      </c>
      <c r="Y17" s="32">
        <v>1445071.3458877942</v>
      </c>
      <c r="Z17" s="32">
        <v>1415635.610595698</v>
      </c>
      <c r="AA17" s="32">
        <v>1416732.1568796248</v>
      </c>
      <c r="AB17" s="32">
        <v>1478509.4194839858</v>
      </c>
      <c r="AC17" s="32">
        <v>1490190.0168639575</v>
      </c>
      <c r="AD17" s="32">
        <v>1484964.7794598199</v>
      </c>
      <c r="AE17" s="32">
        <v>1463264.6775293835</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3.7354213728476298E-5</v>
      </c>
      <c r="D22" s="24">
        <v>3.5643333696187697E-5</v>
      </c>
      <c r="E22" s="24">
        <v>3.4101804668250005E-5</v>
      </c>
      <c r="F22" s="24">
        <v>3.2448899066593403E-5</v>
      </c>
      <c r="G22" s="24">
        <v>3.0962689936712504E-5</v>
      </c>
      <c r="H22" s="24">
        <v>2.9544551454566402E-5</v>
      </c>
      <c r="I22" s="24">
        <v>2.8266787032393802E-5</v>
      </c>
      <c r="J22" s="24">
        <v>2.68967032177335E-5</v>
      </c>
      <c r="K22" s="24">
        <v>2.56647931364745E-5</v>
      </c>
      <c r="L22" s="24">
        <v>2.4489306418183899E-5</v>
      </c>
      <c r="M22" s="24">
        <v>2.3430174939645199E-5</v>
      </c>
      <c r="N22" s="24">
        <v>4.4918096034896702E-5</v>
      </c>
      <c r="O22" s="24">
        <v>4.2860778642188703E-5</v>
      </c>
      <c r="P22" s="24">
        <v>4.0897689527790901E-5</v>
      </c>
      <c r="Q22" s="24">
        <v>3.9128916266567599E-5</v>
      </c>
      <c r="R22" s="24">
        <v>3.7232347873400495E-5</v>
      </c>
      <c r="S22" s="24">
        <v>8.0004848977487502E-5</v>
      </c>
      <c r="T22" s="24">
        <v>7.6340504719118107E-5</v>
      </c>
      <c r="U22" s="24">
        <v>8.3728939759843303E-5</v>
      </c>
      <c r="V22" s="24">
        <v>7.9670619829383391E-5</v>
      </c>
      <c r="W22" s="24">
        <v>8.675142746096121E-5</v>
      </c>
      <c r="X22" s="24">
        <v>8.2778079605365905E-5</v>
      </c>
      <c r="Y22" s="24">
        <v>7.9198032529066093E-5</v>
      </c>
      <c r="Z22" s="24">
        <v>7.5359324493495409E-5</v>
      </c>
      <c r="AA22" s="24">
        <v>7.1907752350661399E-5</v>
      </c>
      <c r="AB22" s="24">
        <v>6.2748687503903799E-5</v>
      </c>
      <c r="AC22" s="24">
        <v>6.0034886261945005E-5</v>
      </c>
      <c r="AD22" s="24">
        <v>1.0803718020641E-4</v>
      </c>
      <c r="AE22" s="24">
        <v>1.03088912369655E-4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9.8810338511150396E-5</v>
      </c>
      <c r="D24" s="24">
        <v>9.4284674114324197E-5</v>
      </c>
      <c r="E24" s="24">
        <v>9.0206981402533089E-5</v>
      </c>
      <c r="F24" s="24">
        <v>8.5834672478730096E-5</v>
      </c>
      <c r="G24" s="24">
        <v>8.1903313401295101E-5</v>
      </c>
      <c r="H24" s="24">
        <v>7.8152016573175198E-5</v>
      </c>
      <c r="I24" s="24">
        <v>7.4772040862533106E-5</v>
      </c>
      <c r="J24" s="24">
        <v>7.1147859491743593E-5</v>
      </c>
      <c r="K24" s="24">
        <v>6.7889178877307199E-5</v>
      </c>
      <c r="L24" s="24">
        <v>6.477975081133499E-5</v>
      </c>
      <c r="M24" s="24">
        <v>6.1978108654363307E-5</v>
      </c>
      <c r="N24" s="24">
        <v>8.5811286420615506E-5</v>
      </c>
      <c r="O24" s="24">
        <v>8.1880998460354999E-5</v>
      </c>
      <c r="P24" s="24">
        <v>7.8130723690607195E-5</v>
      </c>
      <c r="Q24" s="24">
        <v>7.4751668870161491E-5</v>
      </c>
      <c r="R24" s="24">
        <v>7.1128474924542998E-5</v>
      </c>
      <c r="S24" s="24">
        <v>2.4593007909846411E-4</v>
      </c>
      <c r="T24" s="24">
        <v>2.3466610591655858E-4</v>
      </c>
      <c r="U24" s="24">
        <v>3.2940633106877301E-4</v>
      </c>
      <c r="V24" s="24">
        <v>3.1344009188754776E-4</v>
      </c>
      <c r="W24" s="24">
        <v>2.9908405702553482E-4</v>
      </c>
      <c r="X24" s="24">
        <v>2.8538555048326529E-4</v>
      </c>
      <c r="Y24" s="24">
        <v>2.730429869628671E-4</v>
      </c>
      <c r="Z24" s="24">
        <v>23550.385515351212</v>
      </c>
      <c r="AA24" s="24">
        <v>22471.741895014635</v>
      </c>
      <c r="AB24" s="24">
        <v>21442.501769103364</v>
      </c>
      <c r="AC24" s="24">
        <v>20515.140731821539</v>
      </c>
      <c r="AD24" s="24">
        <v>40784.185113213076</v>
      </c>
      <c r="AE24" s="24">
        <v>38916.207153602998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1.3062568016969879E-3</v>
      </c>
      <c r="D26" s="24">
        <v>91452.820181550007</v>
      </c>
      <c r="E26" s="24">
        <v>174462.99070235933</v>
      </c>
      <c r="F26" s="24">
        <v>249636.16530261564</v>
      </c>
      <c r="G26" s="24">
        <v>304518.12871864752</v>
      </c>
      <c r="H26" s="24">
        <v>299038.88334154506</v>
      </c>
      <c r="I26" s="24">
        <v>294725.41466244101</v>
      </c>
      <c r="J26" s="24">
        <v>280440.16463789274</v>
      </c>
      <c r="K26" s="24">
        <v>567928.76325416856</v>
      </c>
      <c r="L26" s="24">
        <v>541916.75861456443</v>
      </c>
      <c r="M26" s="24">
        <v>518479.54532663804</v>
      </c>
      <c r="N26" s="24">
        <v>493348.97665608529</v>
      </c>
      <c r="O26" s="24">
        <v>470752.84013327421</v>
      </c>
      <c r="P26" s="24">
        <v>494504.97649368062</v>
      </c>
      <c r="Q26" s="24">
        <v>493240.98291088705</v>
      </c>
      <c r="R26" s="24">
        <v>469333.72092101572</v>
      </c>
      <c r="S26" s="24">
        <v>453387.34903787327</v>
      </c>
      <c r="T26" s="24">
        <v>454389.83486450417</v>
      </c>
      <c r="U26" s="24">
        <v>461829.35912508197</v>
      </c>
      <c r="V26" s="24">
        <v>439444.61027857004</v>
      </c>
      <c r="W26" s="24">
        <v>485013.51629103092</v>
      </c>
      <c r="X26" s="24">
        <v>474527.09173430986</v>
      </c>
      <c r="Y26" s="24">
        <v>454004.39616698754</v>
      </c>
      <c r="Z26" s="24">
        <v>431998.92118108983</v>
      </c>
      <c r="AA26" s="24">
        <v>412212.7144921475</v>
      </c>
      <c r="AB26" s="24">
        <v>393332.74255528371</v>
      </c>
      <c r="AC26" s="24">
        <v>385596.57598732621</v>
      </c>
      <c r="AD26" s="24">
        <v>343081.26068004512</v>
      </c>
      <c r="AE26" s="24">
        <v>301485.96580808674</v>
      </c>
    </row>
    <row r="27" spans="1:31" x14ac:dyDescent="0.35">
      <c r="A27" s="28" t="s">
        <v>130</v>
      </c>
      <c r="B27" s="28" t="s">
        <v>68</v>
      </c>
      <c r="C27" s="24">
        <v>1.002943248947256E-4</v>
      </c>
      <c r="D27" s="24">
        <v>1.969538794004338E-4</v>
      </c>
      <c r="E27" s="24">
        <v>1.8843587362553648E-4</v>
      </c>
      <c r="F27" s="24">
        <v>3.6461292261475033E-4</v>
      </c>
      <c r="G27" s="24">
        <v>7962.9981934423777</v>
      </c>
      <c r="H27" s="24">
        <v>52310.305320921325</v>
      </c>
      <c r="I27" s="24">
        <v>91376.671713481177</v>
      </c>
      <c r="J27" s="24">
        <v>130478.47244115079</v>
      </c>
      <c r="K27" s="24">
        <v>237291.69225735764</v>
      </c>
      <c r="L27" s="24">
        <v>226423.37038443412</v>
      </c>
      <c r="M27" s="24">
        <v>216630.84645762638</v>
      </c>
      <c r="N27" s="24">
        <v>206130.80568017182</v>
      </c>
      <c r="O27" s="24">
        <v>196689.69999819316</v>
      </c>
      <c r="P27" s="24">
        <v>187681.01137393757</v>
      </c>
      <c r="Q27" s="24">
        <v>179564.04539394015</v>
      </c>
      <c r="R27" s="24">
        <v>170860.62282216959</v>
      </c>
      <c r="S27" s="24">
        <v>180188.24849370169</v>
      </c>
      <c r="T27" s="24">
        <v>176243.25492970733</v>
      </c>
      <c r="U27" s="24">
        <v>180529.72647060311</v>
      </c>
      <c r="V27" s="24">
        <v>171779.49759281814</v>
      </c>
      <c r="W27" s="24">
        <v>163911.7342790351</v>
      </c>
      <c r="X27" s="24">
        <v>198774.47541013957</v>
      </c>
      <c r="Y27" s="24">
        <v>190177.73116648567</v>
      </c>
      <c r="Z27" s="24">
        <v>180959.86600616795</v>
      </c>
      <c r="AA27" s="24">
        <v>172671.62779973645</v>
      </c>
      <c r="AB27" s="24">
        <v>182171.81011032278</v>
      </c>
      <c r="AC27" s="24">
        <v>180809.95931489594</v>
      </c>
      <c r="AD27" s="24">
        <v>181163.57955678468</v>
      </c>
      <c r="AE27" s="24">
        <v>183720.33326735641</v>
      </c>
    </row>
    <row r="28" spans="1:31" x14ac:dyDescent="0.35">
      <c r="A28" s="28" t="s">
        <v>130</v>
      </c>
      <c r="B28" s="28" t="s">
        <v>36</v>
      </c>
      <c r="C28" s="24">
        <v>1.7241966355605181E-4</v>
      </c>
      <c r="D28" s="24">
        <v>2.4324978908827201E-4</v>
      </c>
      <c r="E28" s="24">
        <v>2.32729543868913E-4</v>
      </c>
      <c r="F28" s="24">
        <v>2.8577180058746496E-4</v>
      </c>
      <c r="G28" s="24">
        <v>3.1834275168543904E-4</v>
      </c>
      <c r="H28" s="24">
        <v>3.0376216751784401E-4</v>
      </c>
      <c r="I28" s="24">
        <v>3.71962401799073E-4</v>
      </c>
      <c r="J28" s="24">
        <v>3.8298931220320001E-4</v>
      </c>
      <c r="K28" s="24">
        <v>21182.657078520904</v>
      </c>
      <c r="L28" s="24">
        <v>20212.459036343123</v>
      </c>
      <c r="M28" s="24">
        <v>19338.295806183029</v>
      </c>
      <c r="N28" s="24">
        <v>18400.973810040257</v>
      </c>
      <c r="O28" s="24">
        <v>17558.181109460322</v>
      </c>
      <c r="P28" s="24">
        <v>16753.98960159357</v>
      </c>
      <c r="Q28" s="24">
        <v>16029.400775958891</v>
      </c>
      <c r="R28" s="24">
        <v>15252.45988994039</v>
      </c>
      <c r="S28" s="24">
        <v>14857.79677215298</v>
      </c>
      <c r="T28" s="24">
        <v>14177.286990684883</v>
      </c>
      <c r="U28" s="24">
        <v>19959.543878320881</v>
      </c>
      <c r="V28" s="24">
        <v>18992.109978445733</v>
      </c>
      <c r="W28" s="24">
        <v>49739.815042257993</v>
      </c>
      <c r="X28" s="24">
        <v>47461.655524973197</v>
      </c>
      <c r="Y28" s="24">
        <v>45408.999049870297</v>
      </c>
      <c r="Z28" s="24">
        <v>43208.036652612704</v>
      </c>
      <c r="AA28" s="24">
        <v>41229.042573174629</v>
      </c>
      <c r="AB28" s="24">
        <v>39340.689462557646</v>
      </c>
      <c r="AC28" s="24">
        <v>37639.254449858388</v>
      </c>
      <c r="AD28" s="24">
        <v>35814.890356278745</v>
      </c>
      <c r="AE28" s="24">
        <v>25886.015441148043</v>
      </c>
    </row>
    <row r="29" spans="1:31" x14ac:dyDescent="0.35">
      <c r="A29" s="28" t="s">
        <v>130</v>
      </c>
      <c r="B29" s="28" t="s">
        <v>73</v>
      </c>
      <c r="C29" s="24">
        <v>0</v>
      </c>
      <c r="D29" s="24">
        <v>0</v>
      </c>
      <c r="E29" s="24">
        <v>4.0659400275566698E-4</v>
      </c>
      <c r="F29" s="24">
        <v>4.7036160143291197E-4</v>
      </c>
      <c r="G29" s="24">
        <v>4.4881832179928603E-4</v>
      </c>
      <c r="H29" s="24">
        <v>4.2826175727156602E-4</v>
      </c>
      <c r="I29" s="24">
        <v>4.3662172343842499E-4</v>
      </c>
      <c r="J29" s="24">
        <v>4.5476493735236302E-4</v>
      </c>
      <c r="K29" s="24">
        <v>215987.19946102428</v>
      </c>
      <c r="L29" s="24">
        <v>206094.6559061243</v>
      </c>
      <c r="M29" s="24">
        <v>197181.32312726288</v>
      </c>
      <c r="N29" s="24">
        <v>187623.99582843104</v>
      </c>
      <c r="O29" s="24">
        <v>179030.5302993636</v>
      </c>
      <c r="P29" s="24">
        <v>170830.65861458759</v>
      </c>
      <c r="Q29" s="24">
        <v>163442.44904472071</v>
      </c>
      <c r="R29" s="24">
        <v>155520.43605442226</v>
      </c>
      <c r="S29" s="24">
        <v>148397.36301792602</v>
      </c>
      <c r="T29" s="24">
        <v>141600.53717447107</v>
      </c>
      <c r="U29" s="24">
        <v>135476.49371276691</v>
      </c>
      <c r="V29" s="24">
        <v>128909.98330286144</v>
      </c>
      <c r="W29" s="24">
        <v>123005.70920948441</v>
      </c>
      <c r="X29" s="24">
        <v>117371.85988598558</v>
      </c>
      <c r="Y29" s="24">
        <v>112295.67563735509</v>
      </c>
      <c r="Z29" s="24">
        <v>106852.73354198993</v>
      </c>
      <c r="AA29" s="24">
        <v>101958.71517123035</v>
      </c>
      <c r="AB29" s="24">
        <v>97288.850315495059</v>
      </c>
      <c r="AC29" s="24">
        <v>93081.230788815607</v>
      </c>
      <c r="AD29" s="24">
        <v>88569.607744913606</v>
      </c>
      <c r="AE29" s="24">
        <v>84512.984455774858</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1.5427156788313402E-3</v>
      </c>
      <c r="D31" s="32">
        <v>91452.820508431905</v>
      </c>
      <c r="E31" s="32">
        <v>174462.99101510397</v>
      </c>
      <c r="F31" s="32">
        <v>249636.16578551216</v>
      </c>
      <c r="G31" s="32">
        <v>312481.12702495587</v>
      </c>
      <c r="H31" s="32">
        <v>351349.18877016299</v>
      </c>
      <c r="I31" s="32">
        <v>386102.08647896105</v>
      </c>
      <c r="J31" s="32">
        <v>410918.63717708812</v>
      </c>
      <c r="K31" s="32">
        <v>805220.45560508023</v>
      </c>
      <c r="L31" s="32">
        <v>768340.12908826757</v>
      </c>
      <c r="M31" s="32">
        <v>735110.39186967269</v>
      </c>
      <c r="N31" s="32">
        <v>699479.78246698645</v>
      </c>
      <c r="O31" s="32">
        <v>667442.54025620909</v>
      </c>
      <c r="P31" s="32">
        <v>682185.98798664659</v>
      </c>
      <c r="Q31" s="32">
        <v>672805.02841870778</v>
      </c>
      <c r="R31" s="32">
        <v>640194.34385154617</v>
      </c>
      <c r="S31" s="32">
        <v>633575.59785750986</v>
      </c>
      <c r="T31" s="32">
        <v>630633.09010521811</v>
      </c>
      <c r="U31" s="32">
        <v>642359.08600882033</v>
      </c>
      <c r="V31" s="32">
        <v>611224.10826449888</v>
      </c>
      <c r="W31" s="32">
        <v>648925.25095590146</v>
      </c>
      <c r="X31" s="32">
        <v>673301.56751261302</v>
      </c>
      <c r="Y31" s="32">
        <v>644182.12768571428</v>
      </c>
      <c r="Z31" s="32">
        <v>636509.17277796834</v>
      </c>
      <c r="AA31" s="32">
        <v>607356.08425880631</v>
      </c>
      <c r="AB31" s="32">
        <v>596947.05449745851</v>
      </c>
      <c r="AC31" s="32">
        <v>586921.67609407858</v>
      </c>
      <c r="AD31" s="32">
        <v>565029.02545808011</v>
      </c>
      <c r="AE31" s="32">
        <v>524122.50633213506</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4.1055572494899298E-5</v>
      </c>
      <c r="D36" s="24">
        <v>3.9175164578772997E-5</v>
      </c>
      <c r="E36" s="24">
        <v>3.7480888339430201E-5</v>
      </c>
      <c r="F36" s="24">
        <v>3.5664199431203901E-5</v>
      </c>
      <c r="G36" s="24">
        <v>3.4030724634546897E-5</v>
      </c>
      <c r="H36" s="24">
        <v>3.2472065478052E-5</v>
      </c>
      <c r="I36" s="24">
        <v>3.1067689783057298E-5</v>
      </c>
      <c r="J36" s="24">
        <v>2.9561846940647399E-5</v>
      </c>
      <c r="K36" s="24">
        <v>2.8207869206944803E-5</v>
      </c>
      <c r="L36" s="24">
        <v>2.6915905721101701E-5</v>
      </c>
      <c r="M36" s="24">
        <v>2.5751826896826298E-5</v>
      </c>
      <c r="N36" s="24">
        <v>4.3950580324853999E-5</v>
      </c>
      <c r="O36" s="24">
        <v>4.1937576629156799E-5</v>
      </c>
      <c r="P36" s="24">
        <v>4.0016771576775302E-5</v>
      </c>
      <c r="Q36" s="24">
        <v>3.8286096900950702E-5</v>
      </c>
      <c r="R36" s="24">
        <v>3.6430379743199595E-5</v>
      </c>
      <c r="S36" s="24">
        <v>7.0988016689433207E-5</v>
      </c>
      <c r="T36" s="24">
        <v>6.7736657119438294E-5</v>
      </c>
      <c r="U36" s="24">
        <v>1.01587116394073E-4</v>
      </c>
      <c r="V36" s="24">
        <v>9.6663215287448505E-5</v>
      </c>
      <c r="W36" s="24">
        <v>9.2235892413134195E-5</v>
      </c>
      <c r="X36" s="24">
        <v>1.03939264750471E-4</v>
      </c>
      <c r="Y36" s="24">
        <v>9.9444023224494504E-5</v>
      </c>
      <c r="Z36" s="24">
        <v>9.4623997286334398E-5</v>
      </c>
      <c r="AA36" s="24">
        <v>9.0290073710555798E-5</v>
      </c>
      <c r="AB36" s="24">
        <v>8.3242142740393006E-5</v>
      </c>
      <c r="AC36" s="24">
        <v>7.96420255213973E-5</v>
      </c>
      <c r="AD36" s="24">
        <v>7.5781797260980404E-5</v>
      </c>
      <c r="AE36" s="24">
        <v>7.2310875220238504E-5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1.0019835313211989E-4</v>
      </c>
      <c r="D38" s="24">
        <v>9.5609115546019691E-5</v>
      </c>
      <c r="E38" s="24">
        <v>9.1474142420163904E-5</v>
      </c>
      <c r="F38" s="24">
        <v>8.7040414531452194E-5</v>
      </c>
      <c r="G38" s="24">
        <v>8.3053830626717004E-5</v>
      </c>
      <c r="H38" s="24">
        <v>7.9249838352720794E-5</v>
      </c>
      <c r="I38" s="24">
        <v>7.5822383240878601E-5</v>
      </c>
      <c r="J38" s="24">
        <v>7.2147292048227302E-5</v>
      </c>
      <c r="K38" s="24">
        <v>6.8842835896473108E-5</v>
      </c>
      <c r="L38" s="24">
        <v>6.5689728882695805E-5</v>
      </c>
      <c r="M38" s="24">
        <v>6.2848731326934997E-5</v>
      </c>
      <c r="N38" s="24">
        <v>8.8448222731683402E-5</v>
      </c>
      <c r="O38" s="24">
        <v>8.4397159061517293E-5</v>
      </c>
      <c r="P38" s="24">
        <v>8.0531640293813906E-5</v>
      </c>
      <c r="Q38" s="24">
        <v>7.7048748871858105E-5</v>
      </c>
      <c r="R38" s="24">
        <v>7.3314216056077404E-5</v>
      </c>
      <c r="S38" s="24">
        <v>1.0285612612294631E-4</v>
      </c>
      <c r="T38" s="24">
        <v>9.8145158475187796E-5</v>
      </c>
      <c r="U38" s="24">
        <v>11511.815925611283</v>
      </c>
      <c r="V38" s="24">
        <v>10953.841202168089</v>
      </c>
      <c r="W38" s="24">
        <v>10452.138547525787</v>
      </c>
      <c r="X38" s="24">
        <v>9973.4146909001374</v>
      </c>
      <c r="Y38" s="24">
        <v>9542.0771402453847</v>
      </c>
      <c r="Z38" s="24">
        <v>9079.5751433573678</v>
      </c>
      <c r="AA38" s="24">
        <v>20885.836302833352</v>
      </c>
      <c r="AB38" s="24">
        <v>50338.821157253711</v>
      </c>
      <c r="AC38" s="24">
        <v>48161.730913464962</v>
      </c>
      <c r="AD38" s="24">
        <v>49181.565107908973</v>
      </c>
      <c r="AE38" s="24">
        <v>46928.974320924332</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73655.439923748883</v>
      </c>
      <c r="D40" s="24">
        <v>70281.908360488553</v>
      </c>
      <c r="E40" s="24">
        <v>67242.304859872514</v>
      </c>
      <c r="F40" s="24">
        <v>63983.089206910343</v>
      </c>
      <c r="G40" s="24">
        <v>70969.288380944592</v>
      </c>
      <c r="H40" s="24">
        <v>67718.78659607844</v>
      </c>
      <c r="I40" s="24">
        <v>121222.50719823017</v>
      </c>
      <c r="J40" s="24">
        <v>176997.96135748993</v>
      </c>
      <c r="K40" s="24">
        <v>232143.44635461608</v>
      </c>
      <c r="L40" s="24">
        <v>221510.92200591101</v>
      </c>
      <c r="M40" s="24">
        <v>211930.85524818508</v>
      </c>
      <c r="N40" s="24">
        <v>273514.56974308903</v>
      </c>
      <c r="O40" s="24">
        <v>260987.18543503739</v>
      </c>
      <c r="P40" s="24">
        <v>249033.57378924839</v>
      </c>
      <c r="Q40" s="24">
        <v>238263.18720870631</v>
      </c>
      <c r="R40" s="24">
        <v>258610.67386335859</v>
      </c>
      <c r="S40" s="24">
        <v>313232.24980547116</v>
      </c>
      <c r="T40" s="24">
        <v>298885.73442821222</v>
      </c>
      <c r="U40" s="24">
        <v>285959.30505477608</v>
      </c>
      <c r="V40" s="24">
        <v>272098.93192294193</v>
      </c>
      <c r="W40" s="24">
        <v>267035.62549659482</v>
      </c>
      <c r="X40" s="24">
        <v>324948.16959065635</v>
      </c>
      <c r="Y40" s="24">
        <v>310894.57293335075</v>
      </c>
      <c r="Z40" s="24">
        <v>307179.42601640907</v>
      </c>
      <c r="AA40" s="24">
        <v>319449.04551618337</v>
      </c>
      <c r="AB40" s="24">
        <v>300552.42765214131</v>
      </c>
      <c r="AC40" s="24">
        <v>287553.91588825756</v>
      </c>
      <c r="AD40" s="24">
        <v>273616.25238411757</v>
      </c>
      <c r="AE40" s="24">
        <v>312668.25459676894</v>
      </c>
    </row>
    <row r="41" spans="1:31" x14ac:dyDescent="0.35">
      <c r="A41" s="28" t="s">
        <v>131</v>
      </c>
      <c r="B41" s="28" t="s">
        <v>68</v>
      </c>
      <c r="C41" s="24">
        <v>1.4644750198701108E-4</v>
      </c>
      <c r="D41" s="24">
        <v>2.2147384710851316E-4</v>
      </c>
      <c r="E41" s="24">
        <v>2.1189538379313188E-4</v>
      </c>
      <c r="F41" s="24">
        <v>3.5221634104815595E-4</v>
      </c>
      <c r="G41" s="24">
        <v>3.3608429475947589E-4</v>
      </c>
      <c r="H41" s="24">
        <v>3.2585621218293883E-4</v>
      </c>
      <c r="I41" s="24">
        <v>4.2732905648313078E-4</v>
      </c>
      <c r="J41" s="24">
        <v>4.0661652827288014E-4</v>
      </c>
      <c r="K41" s="24">
        <v>6.5097697426863067E-4</v>
      </c>
      <c r="L41" s="24">
        <v>6.2116123474185243E-4</v>
      </c>
      <c r="M41" s="24">
        <v>5.9429679825154095E-4</v>
      </c>
      <c r="N41" s="24">
        <v>5.6549138702967816E-4</v>
      </c>
      <c r="O41" s="24">
        <v>5.3959101794326728E-4</v>
      </c>
      <c r="P41" s="24">
        <v>5.1487692531340039E-4</v>
      </c>
      <c r="Q41" s="24">
        <v>4.9260915056058914E-4</v>
      </c>
      <c r="R41" s="24">
        <v>4.6873251317116336E-4</v>
      </c>
      <c r="S41" s="24">
        <v>36072.058272719318</v>
      </c>
      <c r="T41" s="24">
        <v>34419.902918280772</v>
      </c>
      <c r="U41" s="24">
        <v>32931.285721595676</v>
      </c>
      <c r="V41" s="24">
        <v>41654.817851984873</v>
      </c>
      <c r="W41" s="24">
        <v>49238.180744963007</v>
      </c>
      <c r="X41" s="24">
        <v>88148.689019063255</v>
      </c>
      <c r="Y41" s="24">
        <v>84336.369889327107</v>
      </c>
      <c r="Z41" s="24">
        <v>80248.607978496773</v>
      </c>
      <c r="AA41" s="24">
        <v>76573.099185637373</v>
      </c>
      <c r="AB41" s="24">
        <v>99082.609308143539</v>
      </c>
      <c r="AC41" s="24">
        <v>94797.411952076043</v>
      </c>
      <c r="AD41" s="24">
        <v>90202.606053606447</v>
      </c>
      <c r="AE41" s="24">
        <v>89862.823228091336</v>
      </c>
    </row>
    <row r="42" spans="1:31" x14ac:dyDescent="0.35">
      <c r="A42" s="28" t="s">
        <v>131</v>
      </c>
      <c r="B42" s="28" t="s">
        <v>36</v>
      </c>
      <c r="C42" s="24">
        <v>9.0907047007564998E-5</v>
      </c>
      <c r="D42" s="24">
        <v>1.20017112111776E-4</v>
      </c>
      <c r="E42" s="24">
        <v>1.14826524055493E-4</v>
      </c>
      <c r="F42" s="24">
        <v>1.3861625135744299E-4</v>
      </c>
      <c r="G42" s="24">
        <v>1.7043903922808003E-4</v>
      </c>
      <c r="H42" s="24">
        <v>1.62632670954413E-4</v>
      </c>
      <c r="I42" s="24">
        <v>2.2816437853477302E-4</v>
      </c>
      <c r="J42" s="24">
        <v>2.8743361123020298E-4</v>
      </c>
      <c r="K42" s="24">
        <v>2.7426871289672601E-4</v>
      </c>
      <c r="L42" s="24">
        <v>2.6170678701100504E-4</v>
      </c>
      <c r="M42" s="24">
        <v>2.7484998576032799E-4</v>
      </c>
      <c r="N42" s="24">
        <v>1215.00710824576</v>
      </c>
      <c r="O42" s="24">
        <v>1159.357936527</v>
      </c>
      <c r="P42" s="24">
        <v>1106.25757258152</v>
      </c>
      <c r="Q42" s="24">
        <v>1058.4133340193798</v>
      </c>
      <c r="R42" s="24">
        <v>1007.1123150355501</v>
      </c>
      <c r="S42" s="24">
        <v>61461.802405778202</v>
      </c>
      <c r="T42" s="24">
        <v>58646.757997432098</v>
      </c>
      <c r="U42" s="24">
        <v>56110.360010137403</v>
      </c>
      <c r="V42" s="24">
        <v>53390.705455958596</v>
      </c>
      <c r="W42" s="24">
        <v>50945.329577695098</v>
      </c>
      <c r="X42" s="24">
        <v>48611.955671534393</v>
      </c>
      <c r="Y42" s="24">
        <v>46509.550172339703</v>
      </c>
      <c r="Z42" s="24">
        <v>44255.244362135301</v>
      </c>
      <c r="AA42" s="24">
        <v>42228.286573342797</v>
      </c>
      <c r="AB42" s="24">
        <v>61505.667032077203</v>
      </c>
      <c r="AC42" s="24">
        <v>58845.624822422302</v>
      </c>
      <c r="AD42" s="24">
        <v>55993.3926667747</v>
      </c>
      <c r="AE42" s="24">
        <v>53428.809775269503</v>
      </c>
    </row>
    <row r="43" spans="1:31" x14ac:dyDescent="0.35">
      <c r="A43" s="28" t="s">
        <v>131</v>
      </c>
      <c r="B43" s="28" t="s">
        <v>73</v>
      </c>
      <c r="C43" s="24">
        <v>0</v>
      </c>
      <c r="D43" s="24">
        <v>0</v>
      </c>
      <c r="E43" s="24">
        <v>2.0279267039788901E-4</v>
      </c>
      <c r="F43" s="24">
        <v>2.38226031732432E-4</v>
      </c>
      <c r="G43" s="24">
        <v>2.27314915684722E-4</v>
      </c>
      <c r="H43" s="24">
        <v>2.1690354541433499E-4</v>
      </c>
      <c r="I43" s="24">
        <v>2.07522741857383E-4</v>
      </c>
      <c r="J43" s="24">
        <v>2.36881477764871E-4</v>
      </c>
      <c r="K43" s="24">
        <v>2.2603194434213999E-4</v>
      </c>
      <c r="L43" s="24">
        <v>2.2892316545219802E-4</v>
      </c>
      <c r="M43" s="24">
        <v>2.32131775226716E-4</v>
      </c>
      <c r="N43" s="24">
        <v>9.2774560949928394E-4</v>
      </c>
      <c r="O43" s="24">
        <v>8.8525344382626601E-4</v>
      </c>
      <c r="P43" s="24">
        <v>8.4470748423075108E-4</v>
      </c>
      <c r="Q43" s="24">
        <v>8.0817495564750898E-4</v>
      </c>
      <c r="R43" s="24">
        <v>7.6900292577097797E-4</v>
      </c>
      <c r="S43" s="24">
        <v>26730.970157252501</v>
      </c>
      <c r="T43" s="24">
        <v>25506.6509032541</v>
      </c>
      <c r="U43" s="24">
        <v>24403.520564549402</v>
      </c>
      <c r="V43" s="24">
        <v>23220.688270666698</v>
      </c>
      <c r="W43" s="24">
        <v>22157.145298187403</v>
      </c>
      <c r="X43" s="24">
        <v>92858.99814932271</v>
      </c>
      <c r="Y43" s="24">
        <v>88842.964116913601</v>
      </c>
      <c r="Z43" s="24">
        <v>84536.768756134305</v>
      </c>
      <c r="AA43" s="24">
        <v>80664.855651219797</v>
      </c>
      <c r="AB43" s="24">
        <v>99191.337406355102</v>
      </c>
      <c r="AC43" s="24">
        <v>94901.437723143899</v>
      </c>
      <c r="AD43" s="24">
        <v>90301.589722609991</v>
      </c>
      <c r="AE43" s="24">
        <v>144655.83161591602</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73655.440211450317</v>
      </c>
      <c r="D45" s="32">
        <v>70281.908716746679</v>
      </c>
      <c r="E45" s="32">
        <v>67242.305200722927</v>
      </c>
      <c r="F45" s="32">
        <v>63983.089681831298</v>
      </c>
      <c r="G45" s="32">
        <v>70969.288834113438</v>
      </c>
      <c r="H45" s="32">
        <v>67718.787033656554</v>
      </c>
      <c r="I45" s="32">
        <v>121222.5077324493</v>
      </c>
      <c r="J45" s="32">
        <v>176997.9618658156</v>
      </c>
      <c r="K45" s="32">
        <v>232143.44710264378</v>
      </c>
      <c r="L45" s="32">
        <v>221510.92271967788</v>
      </c>
      <c r="M45" s="32">
        <v>211930.85593108245</v>
      </c>
      <c r="N45" s="32">
        <v>273514.57044097921</v>
      </c>
      <c r="O45" s="32">
        <v>260987.18610096312</v>
      </c>
      <c r="P45" s="32">
        <v>249033.57442467372</v>
      </c>
      <c r="Q45" s="32">
        <v>238263.18781665032</v>
      </c>
      <c r="R45" s="32">
        <v>258610.67444183573</v>
      </c>
      <c r="S45" s="32">
        <v>349304.30825203465</v>
      </c>
      <c r="T45" s="32">
        <v>333305.63751237479</v>
      </c>
      <c r="U45" s="32">
        <v>330402.40680357016</v>
      </c>
      <c r="V45" s="32">
        <v>324707.59107375809</v>
      </c>
      <c r="W45" s="32">
        <v>326725.94488131948</v>
      </c>
      <c r="X45" s="32">
        <v>423070.273404559</v>
      </c>
      <c r="Y45" s="32">
        <v>404773.02006236726</v>
      </c>
      <c r="Z45" s="32">
        <v>396507.60923288722</v>
      </c>
      <c r="AA45" s="32">
        <v>416907.98109494417</v>
      </c>
      <c r="AB45" s="32">
        <v>449973.8582007807</v>
      </c>
      <c r="AC45" s="32">
        <v>430513.05883344053</v>
      </c>
      <c r="AD45" s="32">
        <v>413000.42362141475</v>
      </c>
      <c r="AE45" s="32">
        <v>449460.05221809552</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3.53018982684406E-5</v>
      </c>
      <c r="D50" s="24">
        <v>3.3685017418307302E-5</v>
      </c>
      <c r="E50" s="24">
        <v>3.2228183088513301E-5</v>
      </c>
      <c r="F50" s="24">
        <v>3.0666091437457297E-5</v>
      </c>
      <c r="G50" s="24">
        <v>2.9261537619511799E-5</v>
      </c>
      <c r="H50" s="24">
        <v>2.7921314511318799E-5</v>
      </c>
      <c r="I50" s="24">
        <v>2.67137530305592E-5</v>
      </c>
      <c r="J50" s="24">
        <v>2.54189443699902E-5</v>
      </c>
      <c r="K50" s="24">
        <v>2.4254717900639701E-5</v>
      </c>
      <c r="L50" s="24">
        <v>2.3143814781472599E-5</v>
      </c>
      <c r="M50" s="24">
        <v>2.2142874111698201E-5</v>
      </c>
      <c r="N50" s="24">
        <v>3.6445497970005699E-5</v>
      </c>
      <c r="O50" s="24">
        <v>3.47762385071526E-5</v>
      </c>
      <c r="P50" s="24">
        <v>3.3183433676819998E-5</v>
      </c>
      <c r="Q50" s="24">
        <v>3.1748292208418596E-5</v>
      </c>
      <c r="R50" s="24">
        <v>3.0209460743490799E-5</v>
      </c>
      <c r="S50" s="24">
        <v>3.61616552293768E-5</v>
      </c>
      <c r="T50" s="24">
        <v>3.4505396197500002E-5</v>
      </c>
      <c r="U50" s="24">
        <v>4.2808754585775599E-5</v>
      </c>
      <c r="V50" s="24">
        <v>4.0733825386481701E-5</v>
      </c>
      <c r="W50" s="24">
        <v>4.8134577571020596E-5</v>
      </c>
      <c r="X50" s="24">
        <v>4.59299404120774E-5</v>
      </c>
      <c r="Y50" s="24">
        <v>4.3943528675168499E-5</v>
      </c>
      <c r="Z50" s="24">
        <v>4.1813597270940795E-5</v>
      </c>
      <c r="AA50" s="24">
        <v>3.9898470662494198E-5</v>
      </c>
      <c r="AB50" s="24">
        <v>2.71458123198868E-5</v>
      </c>
      <c r="AC50" s="24">
        <v>2.5971790326468999E-5</v>
      </c>
      <c r="AD50" s="24">
        <v>9.1996888783245112E-5</v>
      </c>
      <c r="AE50" s="24">
        <v>8.7783290788758601E-5</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9.9411251717383497E-5</v>
      </c>
      <c r="D52" s="24">
        <v>9.4858064578058808E-5</v>
      </c>
      <c r="E52" s="24">
        <v>9.0755573455105499E-5</v>
      </c>
      <c r="F52" s="24">
        <v>8.6356674417214903E-5</v>
      </c>
      <c r="G52" s="24">
        <v>8.2401406853849506E-5</v>
      </c>
      <c r="H52" s="24">
        <v>7.8627296584965291E-5</v>
      </c>
      <c r="I52" s="24">
        <v>7.5226765615917399E-5</v>
      </c>
      <c r="J52" s="24">
        <v>7.1580543854615005E-5</v>
      </c>
      <c r="K52" s="24">
        <v>6.8302045635608002E-5</v>
      </c>
      <c r="L52" s="24">
        <v>6.5173707641617701E-5</v>
      </c>
      <c r="M52" s="24">
        <v>6.2355027350816797E-5</v>
      </c>
      <c r="N52" s="24">
        <v>8.2714613651386305E-5</v>
      </c>
      <c r="O52" s="24">
        <v>7.8926158032877606E-5</v>
      </c>
      <c r="P52" s="24">
        <v>7.5311219467037504E-5</v>
      </c>
      <c r="Q52" s="24">
        <v>7.2054104632398799E-5</v>
      </c>
      <c r="R52" s="24">
        <v>6.8561660923690095E-5</v>
      </c>
      <c r="S52" s="24">
        <v>6.5421432153047908E-5</v>
      </c>
      <c r="T52" s="24">
        <v>6.2425030655536391E-5</v>
      </c>
      <c r="U52" s="24">
        <v>9.7196780439785493E-5</v>
      </c>
      <c r="V52" s="24">
        <v>9.2485677774844095E-5</v>
      </c>
      <c r="W52" s="24">
        <v>1.4612858605421881E-4</v>
      </c>
      <c r="X52" s="24">
        <v>1.3943567366034499E-4</v>
      </c>
      <c r="Y52" s="24">
        <v>1.3340525741730792E-4</v>
      </c>
      <c r="Z52" s="24">
        <v>2.728777137620192E-4</v>
      </c>
      <c r="AA52" s="24">
        <v>2.6037949776085845E-4</v>
      </c>
      <c r="AB52" s="24">
        <v>2.176878799532209E-4</v>
      </c>
      <c r="AC52" s="24">
        <v>2.0827315492108939E-4</v>
      </c>
      <c r="AD52" s="24">
        <v>1060.1777853098897</v>
      </c>
      <c r="AE52" s="24">
        <v>1011.620023747908</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7.9030023224585326E-4</v>
      </c>
      <c r="D54" s="24">
        <v>7.5410327474352871E-4</v>
      </c>
      <c r="E54" s="24">
        <v>7.3424317210140462E-4</v>
      </c>
      <c r="F54" s="24">
        <v>9.8905135348538562E-4</v>
      </c>
      <c r="G54" s="24">
        <v>9.4375129111795965E-4</v>
      </c>
      <c r="H54" s="24">
        <v>9.0052604078457246E-4</v>
      </c>
      <c r="I54" s="24">
        <v>8.8264711490408621E-4</v>
      </c>
      <c r="J54" s="24">
        <v>9.5622777997168623E-4</v>
      </c>
      <c r="K54" s="24">
        <v>9.1243108739598271E-4</v>
      </c>
      <c r="L54" s="24">
        <v>8.7969385714223801E-4</v>
      </c>
      <c r="M54" s="24">
        <v>1.0674199559682837E-3</v>
      </c>
      <c r="N54" s="24">
        <v>47625.544475723109</v>
      </c>
      <c r="O54" s="24">
        <v>45444.222250951629</v>
      </c>
      <c r="P54" s="24">
        <v>43362.812670860629</v>
      </c>
      <c r="Q54" s="24">
        <v>41487.425956617677</v>
      </c>
      <c r="R54" s="24">
        <v>56324.582452158378</v>
      </c>
      <c r="S54" s="24">
        <v>132991.44615867393</v>
      </c>
      <c r="T54" s="24">
        <v>126900.2359108791</v>
      </c>
      <c r="U54" s="24">
        <v>121411.96157873765</v>
      </c>
      <c r="V54" s="24">
        <v>115527.15549327906</v>
      </c>
      <c r="W54" s="24">
        <v>110235.83571409475</v>
      </c>
      <c r="X54" s="24">
        <v>105186.87104815397</v>
      </c>
      <c r="Y54" s="24">
        <v>139563.81550729982</v>
      </c>
      <c r="Z54" s="24">
        <v>132799.19367321371</v>
      </c>
      <c r="AA54" s="24">
        <v>154090.57727964484</v>
      </c>
      <c r="AB54" s="24">
        <v>197288.90912647761</v>
      </c>
      <c r="AC54" s="24">
        <v>242680.07754003126</v>
      </c>
      <c r="AD54" s="24">
        <v>261019.84892722298</v>
      </c>
      <c r="AE54" s="24">
        <v>259580.39628795767</v>
      </c>
    </row>
    <row r="55" spans="1:31" x14ac:dyDescent="0.35">
      <c r="A55" s="28" t="s">
        <v>132</v>
      </c>
      <c r="B55" s="28" t="s">
        <v>68</v>
      </c>
      <c r="C55" s="24">
        <v>4.4953143187230994E-5</v>
      </c>
      <c r="D55" s="24">
        <v>5.2352316910116303E-5</v>
      </c>
      <c r="E55" s="24">
        <v>5.00881455257946E-5</v>
      </c>
      <c r="F55" s="24">
        <v>1.2618409297820499E-4</v>
      </c>
      <c r="G55" s="24">
        <v>1.2040466882439721E-4</v>
      </c>
      <c r="H55" s="24">
        <v>1.1488995112257769E-4</v>
      </c>
      <c r="I55" s="24">
        <v>1.3494217961705339E-4</v>
      </c>
      <c r="J55" s="24">
        <v>1.4324211315128109E-4</v>
      </c>
      <c r="K55" s="24">
        <v>1.3668140562428751E-4</v>
      </c>
      <c r="L55" s="24">
        <v>1.4773679755221631E-4</v>
      </c>
      <c r="M55" s="24">
        <v>1.4134736821705659E-4</v>
      </c>
      <c r="N55" s="24">
        <v>3.3990213856663679E-4</v>
      </c>
      <c r="O55" s="24">
        <v>3.2433410155659735E-4</v>
      </c>
      <c r="P55" s="24">
        <v>3.0947910441552775E-4</v>
      </c>
      <c r="Q55" s="24">
        <v>2.9609452521025073E-4</v>
      </c>
      <c r="R55" s="24">
        <v>2.8174290059386974E-4</v>
      </c>
      <c r="S55" s="24">
        <v>7.1300801817071005E-4</v>
      </c>
      <c r="T55" s="24">
        <v>2.0167791046932712E-3</v>
      </c>
      <c r="U55" s="24">
        <v>11836.061507310706</v>
      </c>
      <c r="V55" s="24">
        <v>26841.446377019325</v>
      </c>
      <c r="W55" s="24">
        <v>25612.067150779971</v>
      </c>
      <c r="X55" s="24">
        <v>24438.995363151946</v>
      </c>
      <c r="Y55" s="24">
        <v>23382.039774007269</v>
      </c>
      <c r="Z55" s="24">
        <v>22248.718388332974</v>
      </c>
      <c r="AA55" s="24">
        <v>21229.693110186301</v>
      </c>
      <c r="AB55" s="24">
        <v>20257.340744792371</v>
      </c>
      <c r="AC55" s="24">
        <v>19381.23643530293</v>
      </c>
      <c r="AD55" s="24">
        <v>30262.789301706813</v>
      </c>
      <c r="AE55" s="24">
        <v>28876.707631055164</v>
      </c>
    </row>
    <row r="56" spans="1:31" x14ac:dyDescent="0.35">
      <c r="A56" s="28" t="s">
        <v>132</v>
      </c>
      <c r="B56" s="28" t="s">
        <v>36</v>
      </c>
      <c r="C56" s="24">
        <v>8.8420860923594591E-5</v>
      </c>
      <c r="D56" s="24">
        <v>1.2757711756227101E-4</v>
      </c>
      <c r="E56" s="24">
        <v>1.2205956884757501E-4</v>
      </c>
      <c r="F56" s="24">
        <v>1.3591509889508799E-4</v>
      </c>
      <c r="G56" s="24">
        <v>1.78981468592849E-4</v>
      </c>
      <c r="H56" s="24">
        <v>1.89343319932508E-4</v>
      </c>
      <c r="I56" s="24">
        <v>2.0121653228400598E-4</v>
      </c>
      <c r="J56" s="24">
        <v>2.0603019359719698E-4</v>
      </c>
      <c r="K56" s="24">
        <v>2.44311855493761E-4</v>
      </c>
      <c r="L56" s="24">
        <v>2.3312199942413699E-4</v>
      </c>
      <c r="M56" s="24">
        <v>2.4152760655741002E-4</v>
      </c>
      <c r="N56" s="24">
        <v>4.0522536439881499E-4</v>
      </c>
      <c r="O56" s="24">
        <v>3.8666542389072998E-4</v>
      </c>
      <c r="P56" s="24">
        <v>3.6895555700075397E-4</v>
      </c>
      <c r="Q56" s="24">
        <v>3.52998696568351E-4</v>
      </c>
      <c r="R56" s="24">
        <v>3.3588894156824303E-4</v>
      </c>
      <c r="S56" s="24">
        <v>3.4924768711821705E-4</v>
      </c>
      <c r="T56" s="24">
        <v>3.5426423953016103E-4</v>
      </c>
      <c r="U56" s="24">
        <v>8.7452387182435597E-4</v>
      </c>
      <c r="V56" s="24">
        <v>8.32135927239515E-4</v>
      </c>
      <c r="W56" s="24">
        <v>6.81472598845464E-3</v>
      </c>
      <c r="X56" s="24">
        <v>6.4856951589544101E-3</v>
      </c>
      <c r="Y56" s="24">
        <v>6.2051970596715906E-3</v>
      </c>
      <c r="Z56" s="24">
        <v>5.8966963530532003E-3</v>
      </c>
      <c r="AA56" s="24">
        <v>5.6073315363651902E-3</v>
      </c>
      <c r="AB56" s="24">
        <v>5.34324510735836E-3</v>
      </c>
      <c r="AC56" s="24">
        <v>5.1043064978543102E-3</v>
      </c>
      <c r="AD56" s="24">
        <v>342.45876298327403</v>
      </c>
      <c r="AE56" s="24">
        <v>326.77360999924201</v>
      </c>
    </row>
    <row r="57" spans="1:31" x14ac:dyDescent="0.35">
      <c r="A57" s="28" t="s">
        <v>132</v>
      </c>
      <c r="B57" s="28" t="s">
        <v>73</v>
      </c>
      <c r="C57" s="24">
        <v>0</v>
      </c>
      <c r="D57" s="24">
        <v>0</v>
      </c>
      <c r="E57" s="24">
        <v>2.3023067563222299E-4</v>
      </c>
      <c r="F57" s="24">
        <v>2.69702494816197E-4</v>
      </c>
      <c r="G57" s="24">
        <v>2.5734970869162397E-4</v>
      </c>
      <c r="H57" s="24">
        <v>2.4556269903546499E-4</v>
      </c>
      <c r="I57" s="24">
        <v>2.3494242339097902E-4</v>
      </c>
      <c r="J57" s="24">
        <v>2.2355482524279998E-4</v>
      </c>
      <c r="K57" s="24">
        <v>2.1331567285667698E-4</v>
      </c>
      <c r="L57" s="24">
        <v>2.0354548928602201E-4</v>
      </c>
      <c r="M57" s="24">
        <v>2.1374993307842098E-4</v>
      </c>
      <c r="N57" s="24">
        <v>4.03094337400395E-4</v>
      </c>
      <c r="O57" s="24">
        <v>3.8463200118312401E-4</v>
      </c>
      <c r="P57" s="24">
        <v>3.6701526815838997E-4</v>
      </c>
      <c r="Q57" s="24">
        <v>3.5114232276038296E-4</v>
      </c>
      <c r="R57" s="24">
        <v>3.3412254571586503E-4</v>
      </c>
      <c r="S57" s="24">
        <v>4.0358732593740799E-4</v>
      </c>
      <c r="T57" s="24">
        <v>4.1275291982800799E-4</v>
      </c>
      <c r="U57" s="24">
        <v>7.4903771034939902E-4</v>
      </c>
      <c r="V57" s="24">
        <v>7.1273204736959598E-4</v>
      </c>
      <c r="W57" s="24">
        <v>2.4063079203909899E-3</v>
      </c>
      <c r="X57" s="24">
        <v>2.2960953429704101E-3</v>
      </c>
      <c r="Y57" s="24">
        <v>2.1967921281737398E-3</v>
      </c>
      <c r="Z57" s="24">
        <v>2.7245574796987602E-3</v>
      </c>
      <c r="AA57" s="24">
        <v>2.59976858646379E-3</v>
      </c>
      <c r="AB57" s="24">
        <v>2.48069521510379E-3</v>
      </c>
      <c r="AC57" s="24">
        <v>2.3734082896959699E-3</v>
      </c>
      <c r="AD57" s="24">
        <v>24107.795080911899</v>
      </c>
      <c r="AE57" s="24">
        <v>23003.621251253899</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9.6996652541890831E-4</v>
      </c>
      <c r="D59" s="32">
        <v>9.3499867365001113E-4</v>
      </c>
      <c r="E59" s="32">
        <v>9.0731507417081804E-4</v>
      </c>
      <c r="F59" s="32">
        <v>1.2322582123182628E-3</v>
      </c>
      <c r="G59" s="32">
        <v>1.1758189044157182E-3</v>
      </c>
      <c r="H59" s="32">
        <v>1.1219646030034341E-3</v>
      </c>
      <c r="I59" s="32">
        <v>1.1195298131676161E-3</v>
      </c>
      <c r="J59" s="32">
        <v>1.1964693813475726E-3</v>
      </c>
      <c r="K59" s="32">
        <v>1.1416692565565179E-3</v>
      </c>
      <c r="L59" s="32">
        <v>1.1157481771175448E-3</v>
      </c>
      <c r="M59" s="32">
        <v>1.2932652256478555E-3</v>
      </c>
      <c r="N59" s="32">
        <v>47625.544934785357</v>
      </c>
      <c r="O59" s="32">
        <v>45444.22268898812</v>
      </c>
      <c r="P59" s="32">
        <v>43362.813088834388</v>
      </c>
      <c r="Q59" s="32">
        <v>41487.426356514603</v>
      </c>
      <c r="R59" s="32">
        <v>56324.5828326724</v>
      </c>
      <c r="S59" s="32">
        <v>132991.44697326503</v>
      </c>
      <c r="T59" s="32">
        <v>126900.23802458863</v>
      </c>
      <c r="U59" s="32">
        <v>133248.02322605389</v>
      </c>
      <c r="V59" s="32">
        <v>142368.60200351791</v>
      </c>
      <c r="W59" s="32">
        <v>135847.90305913787</v>
      </c>
      <c r="X59" s="32">
        <v>129625.86659667153</v>
      </c>
      <c r="Y59" s="32">
        <v>162945.85545865589</v>
      </c>
      <c r="Z59" s="32">
        <v>155047.912376238</v>
      </c>
      <c r="AA59" s="32">
        <v>175320.27069010912</v>
      </c>
      <c r="AB59" s="32">
        <v>217546.25011610368</v>
      </c>
      <c r="AC59" s="32">
        <v>262061.31420957914</v>
      </c>
      <c r="AD59" s="32">
        <v>292342.8161062366</v>
      </c>
      <c r="AE59" s="32">
        <v>289468.72403054405</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3.4750969810323801E-5</v>
      </c>
      <c r="D64" s="24">
        <v>3.3159322324893703E-5</v>
      </c>
      <c r="E64" s="24">
        <v>3.1725223641917897E-5</v>
      </c>
      <c r="F64" s="24">
        <v>3.0187510304407798E-5</v>
      </c>
      <c r="G64" s="24">
        <v>2.8804876233196102E-5</v>
      </c>
      <c r="H64" s="24">
        <v>2.7485568913862799E-5</v>
      </c>
      <c r="I64" s="24">
        <v>2.6296852878172902E-5</v>
      </c>
      <c r="J64" s="24">
        <v>2.5022251259545402E-5</v>
      </c>
      <c r="K64" s="24">
        <v>2.38761939404422E-5</v>
      </c>
      <c r="L64" s="24">
        <v>2.27826277966952E-5</v>
      </c>
      <c r="M64" s="24">
        <v>2.1797308006446098E-5</v>
      </c>
      <c r="N64" s="24">
        <v>3.95012701323837E-5</v>
      </c>
      <c r="O64" s="24">
        <v>3.76920516380318E-5</v>
      </c>
      <c r="P64" s="24">
        <v>3.5965698113574204E-5</v>
      </c>
      <c r="Q64" s="24">
        <v>3.4410227232968801E-5</v>
      </c>
      <c r="R64" s="24">
        <v>3.2742372469827597E-5</v>
      </c>
      <c r="S64" s="24">
        <v>4.3191878886328997E-5</v>
      </c>
      <c r="T64" s="24">
        <v>4.1213624875127194E-5</v>
      </c>
      <c r="U64" s="24">
        <v>5.0115322433542997E-5</v>
      </c>
      <c r="V64" s="24">
        <v>4.7686245791263397E-5</v>
      </c>
      <c r="W64" s="24">
        <v>6.1705141462294006E-5</v>
      </c>
      <c r="X64" s="24">
        <v>5.8878951753557003E-5</v>
      </c>
      <c r="Y64" s="24">
        <v>5.6332511680462393E-5</v>
      </c>
      <c r="Z64" s="24">
        <v>5.3602089492609401E-5</v>
      </c>
      <c r="AA64" s="24">
        <v>5.1147031938233901E-5</v>
      </c>
      <c r="AB64" s="24">
        <v>3.8049673900173804E-5</v>
      </c>
      <c r="AC64" s="24">
        <v>3.6404073706863095E-5</v>
      </c>
      <c r="AD64" s="24">
        <v>6.5847913032153499E-5</v>
      </c>
      <c r="AE64" s="24">
        <v>6.2831978059101098E-5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9.961380142374659E-5</v>
      </c>
      <c r="D66" s="24">
        <v>9.5051337198557293E-5</v>
      </c>
      <c r="E66" s="24">
        <v>9.0940487279613002E-5</v>
      </c>
      <c r="F66" s="24">
        <v>8.6532625516748605E-5</v>
      </c>
      <c r="G66" s="24">
        <v>8.2569299124330098E-5</v>
      </c>
      <c r="H66" s="24">
        <v>7.8787499133070002E-5</v>
      </c>
      <c r="I66" s="24">
        <v>7.53800396067676E-5</v>
      </c>
      <c r="J66" s="24">
        <v>7.1726388694998602E-5</v>
      </c>
      <c r="K66" s="24">
        <v>6.84412105595827E-5</v>
      </c>
      <c r="L66" s="24">
        <v>6.5306498599556012E-5</v>
      </c>
      <c r="M66" s="24">
        <v>6.2482075268049201E-5</v>
      </c>
      <c r="N66" s="24">
        <v>8.5152497728943199E-5</v>
      </c>
      <c r="O66" s="24">
        <v>8.1252383296795793E-5</v>
      </c>
      <c r="P66" s="24">
        <v>7.7530900061495602E-5</v>
      </c>
      <c r="Q66" s="24">
        <v>7.417778685312811E-5</v>
      </c>
      <c r="R66" s="24">
        <v>7.0582408819596092E-5</v>
      </c>
      <c r="S66" s="24">
        <v>8.2400140088530698E-5</v>
      </c>
      <c r="T66" s="24">
        <v>7.8626087839432507E-5</v>
      </c>
      <c r="U66" s="24">
        <v>1.3328261260329448E-4</v>
      </c>
      <c r="V66" s="24">
        <v>1.2682243904008951E-4</v>
      </c>
      <c r="W66" s="24">
        <v>2.2301027599597029E-4</v>
      </c>
      <c r="X66" s="24">
        <v>2.127960647969318E-4</v>
      </c>
      <c r="Y66" s="24">
        <v>2.035929045731597E-4</v>
      </c>
      <c r="Z66" s="24">
        <v>5702.2794285391055</v>
      </c>
      <c r="AA66" s="24">
        <v>5441.1063227756704</v>
      </c>
      <c r="AB66" s="24">
        <v>5191.8953132644574</v>
      </c>
      <c r="AC66" s="24">
        <v>4967.3524182695483</v>
      </c>
      <c r="AD66" s="24">
        <v>6826.0306833082323</v>
      </c>
      <c r="AE66" s="24">
        <v>6513.3880539986976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1.5553900652437373E-3</v>
      </c>
      <c r="D68" s="24">
        <v>1.4841508250233813E-3</v>
      </c>
      <c r="E68" s="24">
        <v>1.8718666189176364E-3</v>
      </c>
      <c r="F68" s="24">
        <v>1.8789235876421296E-3</v>
      </c>
      <c r="G68" s="24">
        <v>1.7928660180287089E-3</v>
      </c>
      <c r="H68" s="24">
        <v>1.7107500165218792E-3</v>
      </c>
      <c r="I68" s="24">
        <v>1.6367622455548906E-3</v>
      </c>
      <c r="J68" s="24">
        <v>1.8664696683372108E-3</v>
      </c>
      <c r="K68" s="24">
        <v>1.7809825072463057E-3</v>
      </c>
      <c r="L68" s="24">
        <v>1.7186529250236924E-3</v>
      </c>
      <c r="M68" s="24">
        <v>2.2989381786445232E-3</v>
      </c>
      <c r="N68" s="24">
        <v>90565.231490386053</v>
      </c>
      <c r="O68" s="24">
        <v>86417.205680817162</v>
      </c>
      <c r="P68" s="24">
        <v>82459.165727933665</v>
      </c>
      <c r="Q68" s="24">
        <v>78892.91280492139</v>
      </c>
      <c r="R68" s="24">
        <v>92420.487272299157</v>
      </c>
      <c r="S68" s="24">
        <v>126583.40149755222</v>
      </c>
      <c r="T68" s="24">
        <v>141525.20986215569</v>
      </c>
      <c r="U68" s="24">
        <v>136118.84244678856</v>
      </c>
      <c r="V68" s="24">
        <v>129521.19756083394</v>
      </c>
      <c r="W68" s="24">
        <v>123588.92904207068</v>
      </c>
      <c r="X68" s="24">
        <v>117928.36740844352</v>
      </c>
      <c r="Y68" s="24">
        <v>112828.11518262976</v>
      </c>
      <c r="Z68" s="24">
        <v>107359.36592916246</v>
      </c>
      <c r="AA68" s="24">
        <v>102442.14313387286</v>
      </c>
      <c r="AB68" s="24">
        <v>104590.27471405039</v>
      </c>
      <c r="AC68" s="24">
        <v>105975.64535120121</v>
      </c>
      <c r="AD68" s="24">
        <v>117648.65661372096</v>
      </c>
      <c r="AE68" s="24">
        <v>112260.16844958675</v>
      </c>
    </row>
    <row r="69" spans="1:31" x14ac:dyDescent="0.35">
      <c r="A69" s="28" t="s">
        <v>133</v>
      </c>
      <c r="B69" s="28" t="s">
        <v>68</v>
      </c>
      <c r="C69" s="24">
        <v>1.4219904987193392E-4</v>
      </c>
      <c r="D69" s="24">
        <v>2.0531889527240069E-4</v>
      </c>
      <c r="E69" s="24">
        <v>1.9643911315818228E-4</v>
      </c>
      <c r="F69" s="24">
        <v>3.1199149149187201E-4</v>
      </c>
      <c r="G69" s="24">
        <v>3.051216629310068E-4</v>
      </c>
      <c r="H69" s="24">
        <v>2.9114662481825469E-4</v>
      </c>
      <c r="I69" s="24">
        <v>3.2564712470861863E-4</v>
      </c>
      <c r="J69" s="24">
        <v>3.5171147316533959E-4</v>
      </c>
      <c r="K69" s="24">
        <v>3.3560255059667497E-4</v>
      </c>
      <c r="L69" s="24">
        <v>3.6390008836520768E-4</v>
      </c>
      <c r="M69" s="24">
        <v>3.8178529264734385E-4</v>
      </c>
      <c r="N69" s="24">
        <v>1.0244818109451229E-3</v>
      </c>
      <c r="O69" s="24">
        <v>1.0558268341375092E-3</v>
      </c>
      <c r="P69" s="24">
        <v>1.0074683527835509E-3</v>
      </c>
      <c r="Q69" s="24">
        <v>9.6389662282747796E-4</v>
      </c>
      <c r="R69" s="24">
        <v>9.1717680424929196E-4</v>
      </c>
      <c r="S69" s="24">
        <v>2.9710917314493429E-3</v>
      </c>
      <c r="T69" s="24">
        <v>2.8574736727122229E-3</v>
      </c>
      <c r="U69" s="24">
        <v>515.17298102365442</v>
      </c>
      <c r="V69" s="24">
        <v>5950.53449779938</v>
      </c>
      <c r="W69" s="24">
        <v>9720.085576969881</v>
      </c>
      <c r="X69" s="24">
        <v>16544.570523550021</v>
      </c>
      <c r="Y69" s="24">
        <v>16132.514497740223</v>
      </c>
      <c r="Z69" s="24">
        <v>15350.575716449037</v>
      </c>
      <c r="AA69" s="24">
        <v>14647.495906810775</v>
      </c>
      <c r="AB69" s="24">
        <v>13976.618190487179</v>
      </c>
      <c r="AC69" s="24">
        <v>13372.147144407752</v>
      </c>
      <c r="AD69" s="24">
        <v>12724.00269557001</v>
      </c>
      <c r="AE69" s="24">
        <v>12141.223949766703</v>
      </c>
    </row>
    <row r="70" spans="1:31" x14ac:dyDescent="0.35">
      <c r="A70" s="28" t="s">
        <v>133</v>
      </c>
      <c r="B70" s="28" t="s">
        <v>36</v>
      </c>
      <c r="C70" s="24">
        <v>9.1052060933353708E-5</v>
      </c>
      <c r="D70" s="24">
        <v>1.3806775759830499E-4</v>
      </c>
      <c r="E70" s="24">
        <v>1.3209650199202E-4</v>
      </c>
      <c r="F70" s="24">
        <v>1.37989279005482E-4</v>
      </c>
      <c r="G70" s="24">
        <v>1.82045586113545E-4</v>
      </c>
      <c r="H70" s="24">
        <v>1.9483034430614802E-4</v>
      </c>
      <c r="I70" s="24">
        <v>2.1243506754406799E-4</v>
      </c>
      <c r="J70" s="24">
        <v>2.24701477816306E-4</v>
      </c>
      <c r="K70" s="24">
        <v>2.6385763288730603E-4</v>
      </c>
      <c r="L70" s="24">
        <v>2.5177255036475099E-4</v>
      </c>
      <c r="M70" s="24">
        <v>2.5878056498400697E-4</v>
      </c>
      <c r="N70" s="24">
        <v>5.2224581047603E-4</v>
      </c>
      <c r="O70" s="24">
        <v>4.9832615483598507E-4</v>
      </c>
      <c r="P70" s="24">
        <v>4.7550205595189897E-4</v>
      </c>
      <c r="Q70" s="24">
        <v>4.5493719441729003E-4</v>
      </c>
      <c r="R70" s="24">
        <v>6.6200340640838295E-4</v>
      </c>
      <c r="S70" s="24">
        <v>6.3168263945116796E-4</v>
      </c>
      <c r="T70" s="24">
        <v>6.0275060992336007E-4</v>
      </c>
      <c r="U70" s="24">
        <v>5.6172860584264598E-3</v>
      </c>
      <c r="V70" s="24">
        <v>5.3450176643515595E-3</v>
      </c>
      <c r="W70" s="24">
        <v>22041.457092547302</v>
      </c>
      <c r="X70" s="24">
        <v>21031.924678227399</v>
      </c>
      <c r="Y70" s="24">
        <v>20122.320579990199</v>
      </c>
      <c r="Z70" s="24">
        <v>19146.996930915699</v>
      </c>
      <c r="AA70" s="24">
        <v>18270.035212438099</v>
      </c>
      <c r="AB70" s="24">
        <v>17433.239691319202</v>
      </c>
      <c r="AC70" s="24">
        <v>16679.27414962</v>
      </c>
      <c r="AD70" s="24">
        <v>15870.8340613975</v>
      </c>
      <c r="AE70" s="24">
        <v>15143.925605727101</v>
      </c>
    </row>
    <row r="71" spans="1:31" x14ac:dyDescent="0.35">
      <c r="A71" s="28" t="s">
        <v>133</v>
      </c>
      <c r="B71" s="28" t="s">
        <v>73</v>
      </c>
      <c r="C71" s="24">
        <v>0</v>
      </c>
      <c r="D71" s="24">
        <v>0</v>
      </c>
      <c r="E71" s="24">
        <v>2.66664197457046E-4</v>
      </c>
      <c r="F71" s="24">
        <v>2.5373905317140099E-4</v>
      </c>
      <c r="G71" s="24">
        <v>2.4211741705189099E-4</v>
      </c>
      <c r="H71" s="24">
        <v>2.3102806961402501E-4</v>
      </c>
      <c r="I71" s="24">
        <v>2.2103639827895799E-4</v>
      </c>
      <c r="J71" s="24">
        <v>2.1032282155070202E-4</v>
      </c>
      <c r="K71" s="24">
        <v>2.00689715140236E-4</v>
      </c>
      <c r="L71" s="24">
        <v>1.9149781971406198E-4</v>
      </c>
      <c r="M71" s="24">
        <v>1.8321578160864199E-4</v>
      </c>
      <c r="N71" s="24">
        <v>2.8214613762758602E-4</v>
      </c>
      <c r="O71" s="24">
        <v>2.6922341365959699E-4</v>
      </c>
      <c r="P71" s="24">
        <v>2.5689257018360003E-4</v>
      </c>
      <c r="Q71" s="24">
        <v>2.4578229196509798E-4</v>
      </c>
      <c r="R71" s="24">
        <v>3.0311636231943599E-4</v>
      </c>
      <c r="S71" s="24">
        <v>3.05474846592579E-4</v>
      </c>
      <c r="T71" s="24">
        <v>2.91483632128781E-4</v>
      </c>
      <c r="U71" s="24">
        <v>3.5447902586479901E-4</v>
      </c>
      <c r="V71" s="24">
        <v>3.3729751968875798E-4</v>
      </c>
      <c r="W71" s="24">
        <v>4.6995225687024701E-4</v>
      </c>
      <c r="X71" s="24">
        <v>4.4842772584269904E-4</v>
      </c>
      <c r="Y71" s="24">
        <v>4.2903379478645296E-4</v>
      </c>
      <c r="Z71" s="24">
        <v>5.17954360604678E-4</v>
      </c>
      <c r="AA71" s="24">
        <v>4.9423125992220304E-4</v>
      </c>
      <c r="AB71" s="24">
        <v>4.71594713478471E-4</v>
      </c>
      <c r="AC71" s="24">
        <v>4.5119883955585798E-4</v>
      </c>
      <c r="AD71" s="24">
        <v>4.9265020869236598E-4</v>
      </c>
      <c r="AE71" s="24">
        <v>4.7008607680938105E-4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1.8319538863497417E-3</v>
      </c>
      <c r="D73" s="32">
        <v>1.8176803798192328E-3</v>
      </c>
      <c r="E73" s="32">
        <v>2.1909714429973492E-3</v>
      </c>
      <c r="F73" s="32">
        <v>2.307635214955158E-3</v>
      </c>
      <c r="G73" s="32">
        <v>2.2093618563172419E-3</v>
      </c>
      <c r="H73" s="32">
        <v>2.1081697093870665E-3</v>
      </c>
      <c r="I73" s="32">
        <v>2.0640862627484499E-3</v>
      </c>
      <c r="J73" s="32">
        <v>2.3149297814570942E-3</v>
      </c>
      <c r="K73" s="32">
        <v>2.2089024623430055E-3</v>
      </c>
      <c r="L73" s="32">
        <v>2.1706421397851513E-3</v>
      </c>
      <c r="M73" s="32">
        <v>2.765002854566362E-3</v>
      </c>
      <c r="N73" s="32">
        <v>90565.232639521637</v>
      </c>
      <c r="O73" s="32">
        <v>86417.206855588433</v>
      </c>
      <c r="P73" s="32">
        <v>82459.166848898618</v>
      </c>
      <c r="Q73" s="32">
        <v>78892.913877406041</v>
      </c>
      <c r="R73" s="32">
        <v>92420.488292800743</v>
      </c>
      <c r="S73" s="32">
        <v>126583.40459423597</v>
      </c>
      <c r="T73" s="32">
        <v>141525.21283946908</v>
      </c>
      <c r="U73" s="32">
        <v>136634.01561121014</v>
      </c>
      <c r="V73" s="32">
        <v>135471.73223314201</v>
      </c>
      <c r="W73" s="32">
        <v>133309.01490375597</v>
      </c>
      <c r="X73" s="32">
        <v>134472.93820366857</v>
      </c>
      <c r="Y73" s="32">
        <v>128960.6299402954</v>
      </c>
      <c r="Z73" s="32">
        <v>128412.22112775269</v>
      </c>
      <c r="AA73" s="32">
        <v>122530.74541460632</v>
      </c>
      <c r="AB73" s="32">
        <v>123758.7882558517</v>
      </c>
      <c r="AC73" s="32">
        <v>124315.14495028257</v>
      </c>
      <c r="AD73" s="32">
        <v>137198.6900584471</v>
      </c>
      <c r="AE73" s="32">
        <v>130914.78051618412</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3.1363836674754501E-5</v>
      </c>
      <c r="D78" s="24">
        <v>2.9927325059415901E-5</v>
      </c>
      <c r="E78" s="24">
        <v>2.8633006163746598E-5</v>
      </c>
      <c r="F78" s="24">
        <v>2.7245171803051099E-5</v>
      </c>
      <c r="G78" s="24">
        <v>2.5997301328439101E-5</v>
      </c>
      <c r="H78" s="24">
        <v>2.4806585227184201E-5</v>
      </c>
      <c r="I78" s="24">
        <v>2.3733731842097799E-5</v>
      </c>
      <c r="J78" s="24">
        <v>2.2583364033365898E-5</v>
      </c>
      <c r="K78" s="24">
        <v>2.15490114736402E-5</v>
      </c>
      <c r="L78" s="24">
        <v>2.0562033840707103E-5</v>
      </c>
      <c r="M78" s="24">
        <v>1.9672751925915901E-5</v>
      </c>
      <c r="N78" s="24">
        <v>2.6329955637290998E-5</v>
      </c>
      <c r="O78" s="24">
        <v>2.5124003460695098E-5</v>
      </c>
      <c r="P78" s="24">
        <v>2.3973285735393702E-5</v>
      </c>
      <c r="Q78" s="24">
        <v>2.2936471497669699E-5</v>
      </c>
      <c r="R78" s="24">
        <v>2.1824746690447601E-5</v>
      </c>
      <c r="S78" s="24">
        <v>2.0825139963510201E-5</v>
      </c>
      <c r="T78" s="24">
        <v>1.9871316751163398E-5</v>
      </c>
      <c r="U78" s="24">
        <v>1.9011907475466501E-5</v>
      </c>
      <c r="V78" s="24">
        <v>1.8090405265536998E-5</v>
      </c>
      <c r="W78" s="24">
        <v>1.7261837078563799E-5</v>
      </c>
      <c r="X78" s="24">
        <v>1.6471218579858198E-5</v>
      </c>
      <c r="Y78" s="24">
        <v>1.5758859242687801E-5</v>
      </c>
      <c r="Z78" s="24">
        <v>1.4995031434413299E-5</v>
      </c>
      <c r="AA78" s="24">
        <v>1.4308236095843001E-5</v>
      </c>
      <c r="AB78" s="24">
        <v>3.9464026599586596E-6</v>
      </c>
      <c r="AC78" s="24">
        <v>3.7757257443785698E-6</v>
      </c>
      <c r="AD78" s="24">
        <v>1.45225484292749E-5</v>
      </c>
      <c r="AE78" s="24">
        <v>1.38573935338675E-5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9.791633642764219E-5</v>
      </c>
      <c r="D80" s="24">
        <v>9.3431618691468981E-5</v>
      </c>
      <c r="E80" s="24">
        <v>8.9390819546031106E-5</v>
      </c>
      <c r="F80" s="24">
        <v>8.50580697751114E-5</v>
      </c>
      <c r="G80" s="24">
        <v>8.1162280287450306E-5</v>
      </c>
      <c r="H80" s="24">
        <v>7.7444923907574211E-5</v>
      </c>
      <c r="I80" s="24">
        <v>7.4095529058945594E-5</v>
      </c>
      <c r="J80" s="24">
        <v>7.0504138039300694E-5</v>
      </c>
      <c r="K80" s="24">
        <v>6.7274940850411611E-5</v>
      </c>
      <c r="L80" s="24">
        <v>6.4193645824072498E-5</v>
      </c>
      <c r="M80" s="24">
        <v>6.1417351965298295E-5</v>
      </c>
      <c r="N80" s="24">
        <v>7.9469397663751708E-5</v>
      </c>
      <c r="O80" s="24">
        <v>7.5829577893237802E-5</v>
      </c>
      <c r="P80" s="24">
        <v>7.2356467426572799E-5</v>
      </c>
      <c r="Q80" s="24">
        <v>6.9227141874484295E-5</v>
      </c>
      <c r="R80" s="24">
        <v>6.5871720315297894E-5</v>
      </c>
      <c r="S80" s="24">
        <v>6.285469493232141E-5</v>
      </c>
      <c r="T80" s="24">
        <v>5.9975853919177001E-5</v>
      </c>
      <c r="U80" s="24">
        <v>8.5466538058251489E-5</v>
      </c>
      <c r="V80" s="24">
        <v>8.1323997190254504E-5</v>
      </c>
      <c r="W80" s="24">
        <v>8.5081389643576011E-5</v>
      </c>
      <c r="X80" s="24">
        <v>8.1184532070327495E-5</v>
      </c>
      <c r="Y80" s="24">
        <v>7.7673403906147406E-5</v>
      </c>
      <c r="Z80" s="24">
        <v>8.3354162422031095E-5</v>
      </c>
      <c r="AA80" s="24">
        <v>7.9536414493173595E-5</v>
      </c>
      <c r="AB80" s="24">
        <v>4.5590333124828797E-5</v>
      </c>
      <c r="AC80" s="24">
        <v>4.3618608972865002E-5</v>
      </c>
      <c r="AD80" s="24">
        <v>7.55574240011829E-5</v>
      </c>
      <c r="AE80" s="24">
        <v>7.2096778598379504E-5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1.3508834314093832E-3</v>
      </c>
      <c r="D82" s="24">
        <v>1.289010907320197E-3</v>
      </c>
      <c r="E82" s="24">
        <v>15547.653353783944</v>
      </c>
      <c r="F82" s="24">
        <v>29497.590452638877</v>
      </c>
      <c r="G82" s="24">
        <v>42138.665561666967</v>
      </c>
      <c r="H82" s="24">
        <v>53489.277470804656</v>
      </c>
      <c r="I82" s="24">
        <v>63821.42480494293</v>
      </c>
      <c r="J82" s="24">
        <v>72691.359649185848</v>
      </c>
      <c r="K82" s="24">
        <v>80695.018137802734</v>
      </c>
      <c r="L82" s="24">
        <v>87689.637417015561</v>
      </c>
      <c r="M82" s="24">
        <v>94019.635800190081</v>
      </c>
      <c r="N82" s="24">
        <v>113806.35407237706</v>
      </c>
      <c r="O82" s="24">
        <v>108593.84931904459</v>
      </c>
      <c r="P82" s="24">
        <v>107570.98476258894</v>
      </c>
      <c r="Q82" s="24">
        <v>111092.54297312767</v>
      </c>
      <c r="R82" s="24">
        <v>113433.76154772098</v>
      </c>
      <c r="S82" s="24">
        <v>115564.93313855649</v>
      </c>
      <c r="T82" s="24">
        <v>119199.92298739482</v>
      </c>
      <c r="U82" s="24">
        <v>118942.77426880923</v>
      </c>
      <c r="V82" s="24">
        <v>119627.69030517597</v>
      </c>
      <c r="W82" s="24">
        <v>114148.5594060587</v>
      </c>
      <c r="X82" s="24">
        <v>108920.3810692877</v>
      </c>
      <c r="Y82" s="24">
        <v>104209.71257280208</v>
      </c>
      <c r="Z82" s="24">
        <v>99158.694911588027</v>
      </c>
      <c r="AA82" s="24">
        <v>94617.07525964758</v>
      </c>
      <c r="AB82" s="24">
        <v>90283.468305189774</v>
      </c>
      <c r="AC82" s="24">
        <v>86378.822675753763</v>
      </c>
      <c r="AD82" s="24">
        <v>77393.824074722594</v>
      </c>
      <c r="AE82" s="24">
        <v>69298.614300395944</v>
      </c>
    </row>
    <row r="83" spans="1:31" x14ac:dyDescent="0.35">
      <c r="A83" s="28" t="s">
        <v>134</v>
      </c>
      <c r="B83" s="28" t="s">
        <v>68</v>
      </c>
      <c r="C83" s="24">
        <v>1.77806335982234E-5</v>
      </c>
      <c r="D83" s="24">
        <v>2.6897934030640999E-5</v>
      </c>
      <c r="E83" s="24">
        <v>2.57346324592107E-5</v>
      </c>
      <c r="F83" s="24">
        <v>4.3802309684219998E-5</v>
      </c>
      <c r="G83" s="24">
        <v>5.0533123887278798E-5</v>
      </c>
      <c r="H83" s="24">
        <v>4.8218629644237002E-5</v>
      </c>
      <c r="I83" s="24">
        <v>4.6133234997441598E-5</v>
      </c>
      <c r="J83" s="24">
        <v>4.3897169097363102E-5</v>
      </c>
      <c r="K83" s="24">
        <v>4.7722148683298097E-5</v>
      </c>
      <c r="L83" s="24">
        <v>5.4578041636518403E-5</v>
      </c>
      <c r="M83" s="24">
        <v>5.22176104774181E-5</v>
      </c>
      <c r="N83" s="24">
        <v>4.9686636480502199E-5</v>
      </c>
      <c r="O83" s="24">
        <v>5.5739162579401394E-5</v>
      </c>
      <c r="P83" s="24">
        <v>5.3186223814132004E-5</v>
      </c>
      <c r="Q83" s="24">
        <v>5.0885987012638597E-5</v>
      </c>
      <c r="R83" s="24">
        <v>4.8419556458676702E-5</v>
      </c>
      <c r="S83" s="24">
        <v>4.6201866831488303E-5</v>
      </c>
      <c r="T83" s="24">
        <v>4.40857507758533E-5</v>
      </c>
      <c r="U83" s="24">
        <v>5.1504620884480697E-5</v>
      </c>
      <c r="V83" s="24">
        <v>8.5553359541055198E-5</v>
      </c>
      <c r="W83" s="24">
        <v>8.1634885025758095E-5</v>
      </c>
      <c r="X83" s="24">
        <v>7.7895882627153994E-5</v>
      </c>
      <c r="Y83" s="24">
        <v>7.4526984385196387E-5</v>
      </c>
      <c r="Z83" s="24">
        <v>7.0914680838119002E-5</v>
      </c>
      <c r="AA83" s="24">
        <v>6.7666680162105198E-5</v>
      </c>
      <c r="AB83" s="24">
        <v>5.9064684341731804E-5</v>
      </c>
      <c r="AC83" s="24">
        <v>5.3428327508557299E-5</v>
      </c>
      <c r="AD83" s="24">
        <v>5.0838670372075698E-5</v>
      </c>
      <c r="AE83" s="24">
        <v>4.6074405815082296E-5</v>
      </c>
    </row>
    <row r="84" spans="1:31" x14ac:dyDescent="0.35">
      <c r="A84" s="28" t="s">
        <v>134</v>
      </c>
      <c r="B84" s="28" t="s">
        <v>36</v>
      </c>
      <c r="C84" s="24">
        <v>8.8181285835451094E-5</v>
      </c>
      <c r="D84" s="24">
        <v>1.19064454805982E-4</v>
      </c>
      <c r="E84" s="24">
        <v>1.13915067971309E-4</v>
      </c>
      <c r="F84" s="24">
        <v>1.2643314218463501E-4</v>
      </c>
      <c r="G84" s="24">
        <v>1.5980039997518999E-4</v>
      </c>
      <c r="H84" s="24">
        <v>1.5248129762554399E-4</v>
      </c>
      <c r="I84" s="24">
        <v>1.7568375372706399E-4</v>
      </c>
      <c r="J84" s="24">
        <v>1.8932790697459302E-4</v>
      </c>
      <c r="K84" s="24">
        <v>2.2067221647563602E-4</v>
      </c>
      <c r="L84" s="24">
        <v>2.1703363862185198E-4</v>
      </c>
      <c r="M84" s="24">
        <v>2.2654044231737E-4</v>
      </c>
      <c r="N84" s="24">
        <v>3.4100744928993598E-4</v>
      </c>
      <c r="O84" s="24">
        <v>3.2538878736085205E-4</v>
      </c>
      <c r="P84" s="24">
        <v>3.1048548399933903E-4</v>
      </c>
      <c r="Q84" s="24">
        <v>2.9705738015198502E-4</v>
      </c>
      <c r="R84" s="24">
        <v>2.8265908620703803E-4</v>
      </c>
      <c r="S84" s="24">
        <v>2.7423191264909204E-4</v>
      </c>
      <c r="T84" s="24">
        <v>2.70691026235649E-4</v>
      </c>
      <c r="U84" s="24">
        <v>3.7960916507852197E-4</v>
      </c>
      <c r="V84" s="24">
        <v>3.6120960759168202E-4</v>
      </c>
      <c r="W84" s="24">
        <v>3.75476171835321E-4</v>
      </c>
      <c r="X84" s="24">
        <v>3.44614262527287E-4</v>
      </c>
      <c r="Y84" s="24">
        <v>3.2971013224432198E-4</v>
      </c>
      <c r="Z84" s="24">
        <v>3.06670542918465E-4</v>
      </c>
      <c r="AA84" s="24">
        <v>2.7730251256031304E-4</v>
      </c>
      <c r="AB84" s="24">
        <v>2.6705347864496996E-4</v>
      </c>
      <c r="AC84" s="24">
        <v>2.6205845831370802E-4</v>
      </c>
      <c r="AD84" s="24">
        <v>3.7994817335757701E-4</v>
      </c>
      <c r="AE84" s="24">
        <v>3.4688829781140401E-4</v>
      </c>
    </row>
    <row r="85" spans="1:31" x14ac:dyDescent="0.35">
      <c r="A85" s="28" t="s">
        <v>134</v>
      </c>
      <c r="B85" s="28" t="s">
        <v>73</v>
      </c>
      <c r="C85" s="24">
        <v>0</v>
      </c>
      <c r="D85" s="24">
        <v>0</v>
      </c>
      <c r="E85" s="24">
        <v>3.7336902556462596E-4</v>
      </c>
      <c r="F85" s="24">
        <v>3.5527192601683E-4</v>
      </c>
      <c r="G85" s="24">
        <v>3.7179462183598E-4</v>
      </c>
      <c r="H85" s="24">
        <v>3.8030962281964997E-4</v>
      </c>
      <c r="I85" s="24">
        <v>4.2282208189999904E-4</v>
      </c>
      <c r="J85" s="24">
        <v>4.2992265863310499E-4</v>
      </c>
      <c r="K85" s="24">
        <v>4.6093145026585702E-4</v>
      </c>
      <c r="L85" s="24">
        <v>4.8525481429763297E-4</v>
      </c>
      <c r="M85" s="24">
        <v>5.5497175336248093E-4</v>
      </c>
      <c r="N85" s="24">
        <v>782.62546585383302</v>
      </c>
      <c r="O85" s="24">
        <v>746.78002437237762</v>
      </c>
      <c r="P85" s="24">
        <v>712.57635885025502</v>
      </c>
      <c r="Q85" s="24">
        <v>681.75833405064532</v>
      </c>
      <c r="R85" s="24">
        <v>5401.2132049970887</v>
      </c>
      <c r="S85" s="24">
        <v>17126.053568879299</v>
      </c>
      <c r="T85" s="24">
        <v>20389.530388643696</v>
      </c>
      <c r="U85" s="24">
        <v>30110.59221576418</v>
      </c>
      <c r="V85" s="24">
        <v>28651.139643479291</v>
      </c>
      <c r="W85" s="24">
        <v>33931.570079062934</v>
      </c>
      <c r="X85" s="24">
        <v>32377.452352627806</v>
      </c>
      <c r="Y85" s="24">
        <v>30977.168555447894</v>
      </c>
      <c r="Z85" s="24">
        <v>29475.713253393744</v>
      </c>
      <c r="AA85" s="24">
        <v>28125.680574101923</v>
      </c>
      <c r="AB85" s="24">
        <v>26837.481453153083</v>
      </c>
      <c r="AC85" s="24">
        <v>25676.794379115425</v>
      </c>
      <c r="AD85" s="24">
        <v>24797.989265354088</v>
      </c>
      <c r="AE85" s="24">
        <v>23662.203488054809</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1.4979442381100033E-3</v>
      </c>
      <c r="D87" s="32">
        <v>1.4392677851017227E-3</v>
      </c>
      <c r="E87" s="32">
        <v>15547.653497542402</v>
      </c>
      <c r="F87" s="32">
        <v>29497.590608744427</v>
      </c>
      <c r="G87" s="32">
        <v>42138.665719359677</v>
      </c>
      <c r="H87" s="32">
        <v>53489.277621274792</v>
      </c>
      <c r="I87" s="32">
        <v>63821.424948905427</v>
      </c>
      <c r="J87" s="32">
        <v>72691.359786170506</v>
      </c>
      <c r="K87" s="32">
        <v>80695.01827434884</v>
      </c>
      <c r="L87" s="32">
        <v>87689.637556349277</v>
      </c>
      <c r="M87" s="32">
        <v>94019.635933497804</v>
      </c>
      <c r="N87" s="32">
        <v>113806.35422786305</v>
      </c>
      <c r="O87" s="32">
        <v>108593.84947573733</v>
      </c>
      <c r="P87" s="32">
        <v>107570.9849121049</v>
      </c>
      <c r="Q87" s="32">
        <v>111092.54311617726</v>
      </c>
      <c r="R87" s="32">
        <v>113433.761683837</v>
      </c>
      <c r="S87" s="32">
        <v>115564.93326843818</v>
      </c>
      <c r="T87" s="32">
        <v>119199.92311132775</v>
      </c>
      <c r="U87" s="32">
        <v>118942.7744247923</v>
      </c>
      <c r="V87" s="32">
        <v>119627.69049014374</v>
      </c>
      <c r="W87" s="32">
        <v>114148.55959003682</v>
      </c>
      <c r="X87" s="32">
        <v>108920.38124483933</v>
      </c>
      <c r="Y87" s="32">
        <v>104209.71274076132</v>
      </c>
      <c r="Z87" s="32">
        <v>99158.695080851903</v>
      </c>
      <c r="AA87" s="32">
        <v>94617.075421158908</v>
      </c>
      <c r="AB87" s="32">
        <v>90283.468413791197</v>
      </c>
      <c r="AC87" s="32">
        <v>86378.822776576431</v>
      </c>
      <c r="AD87" s="32">
        <v>77393.824215641245</v>
      </c>
      <c r="AE87" s="32">
        <v>69298.614432424525</v>
      </c>
    </row>
  </sheetData>
  <sheetProtection algorithmName="SHA-512" hashValue="EDyn1k7C5Pqxrv3STR/yc2F7BEOccTn07S3otCpz6lv4DuEq9IjABa0lWSNIFilvxqa/mvbHkmiZ7wQH0/9/7w==" saltValue="PGVnwTRpLeew+CAM/Pu5k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2D69D-1F95-4A07-B942-981266F1F8FD}">
  <sheetPr codeName="Sheet24">
    <tabColor theme="7" tint="0.39997558519241921"/>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108312.99121280816</v>
      </c>
      <c r="G6" s="24">
        <v>109075.52966175522</v>
      </c>
      <c r="H6" s="24">
        <v>11810.448647156347</v>
      </c>
      <c r="I6" s="24">
        <v>3291.4930865904735</v>
      </c>
      <c r="J6" s="24">
        <v>0</v>
      </c>
      <c r="K6" s="24">
        <v>22042.479861169661</v>
      </c>
      <c r="L6" s="24">
        <v>0</v>
      </c>
      <c r="M6" s="24">
        <v>1.1186757010413601E-5</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44744.629600934684</v>
      </c>
      <c r="G7" s="24">
        <v>0</v>
      </c>
      <c r="H7" s="24">
        <v>3691.3975664709128</v>
      </c>
      <c r="I7" s="24">
        <v>0</v>
      </c>
      <c r="J7" s="24">
        <v>0</v>
      </c>
      <c r="K7" s="24">
        <v>4.7129130843955207E-5</v>
      </c>
      <c r="L7" s="24">
        <v>5.5528179208085897E-6</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153057.62081374286</v>
      </c>
      <c r="G17" s="32">
        <v>109075.52966175522</v>
      </c>
      <c r="H17" s="32">
        <v>15501.846213627259</v>
      </c>
      <c r="I17" s="32">
        <v>3291.4930865904735</v>
      </c>
      <c r="J17" s="32">
        <v>0</v>
      </c>
      <c r="K17" s="32">
        <v>22042.479908298792</v>
      </c>
      <c r="L17" s="32">
        <v>5.5528179208085897E-6</v>
      </c>
      <c r="M17" s="32">
        <v>1.1186757010413601E-5</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14327.134302344009</v>
      </c>
      <c r="G20" s="24">
        <v>109075.529650545</v>
      </c>
      <c r="H20" s="24">
        <v>2744.7674608103598</v>
      </c>
      <c r="I20" s="24">
        <v>3291.4930820290929</v>
      </c>
      <c r="J20" s="24">
        <v>0</v>
      </c>
      <c r="K20" s="24">
        <v>22042.479861169661</v>
      </c>
      <c r="L20" s="24">
        <v>0</v>
      </c>
      <c r="M20" s="24">
        <v>1.1186757010413601E-5</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14327.134302344009</v>
      </c>
      <c r="G31" s="32">
        <v>109075.529650545</v>
      </c>
      <c r="H31" s="32">
        <v>2744.7674608103598</v>
      </c>
      <c r="I31" s="32">
        <v>3291.4930820290929</v>
      </c>
      <c r="J31" s="32">
        <v>0</v>
      </c>
      <c r="K31" s="32">
        <v>22042.479861169661</v>
      </c>
      <c r="L31" s="32">
        <v>0</v>
      </c>
      <c r="M31" s="32">
        <v>1.1186757010413601E-5</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93985.85691046415</v>
      </c>
      <c r="G34" s="24">
        <v>1.1210226043185E-5</v>
      </c>
      <c r="H34" s="24">
        <v>9065.6811863459861</v>
      </c>
      <c r="I34" s="24">
        <v>4.5613808156825904E-6</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93985.85691046415</v>
      </c>
      <c r="G45" s="32">
        <v>1.1210226043185E-5</v>
      </c>
      <c r="H45" s="32">
        <v>9065.6811863459861</v>
      </c>
      <c r="I45" s="32">
        <v>4.5613808156825904E-6</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44744.629600934684</v>
      </c>
      <c r="G49" s="24">
        <v>0</v>
      </c>
      <c r="H49" s="24">
        <v>3691.3975664709128</v>
      </c>
      <c r="I49" s="24">
        <v>0</v>
      </c>
      <c r="J49" s="24">
        <v>0</v>
      </c>
      <c r="K49" s="24">
        <v>4.7129130843955207E-5</v>
      </c>
      <c r="L49" s="24">
        <v>5.5528179208085897E-6</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44744.629600934684</v>
      </c>
      <c r="G59" s="32">
        <v>0</v>
      </c>
      <c r="H59" s="32">
        <v>3691.3975664709128</v>
      </c>
      <c r="I59" s="32">
        <v>0</v>
      </c>
      <c r="J59" s="32">
        <v>0</v>
      </c>
      <c r="K59" s="32">
        <v>4.7129130843955207E-5</v>
      </c>
      <c r="L59" s="32">
        <v>5.5528179208085897E-6</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JgNRPVX2BWsZ7PRiZMzTLT0cPrm3nlgSLLNxv8CBj8fxUV0Ew0sxaHMUW+++9Gq8HvRhaUdbu7dJ+PkvzSyTfw==" saltValue="yZbTtlAwQHbQl8wpqgSPA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FF8BB-6708-4E21-8F87-4D061A5E4330}">
  <sheetPr codeName="Sheet25">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9.8720299503152304E-5</v>
      </c>
      <c r="D6" s="24">
        <v>4278.3281453928203</v>
      </c>
      <c r="E6" s="24">
        <v>14086.690814561925</v>
      </c>
      <c r="F6" s="24">
        <v>23167.653491745292</v>
      </c>
      <c r="G6" s="24">
        <v>31180.029741423496</v>
      </c>
      <c r="H6" s="24">
        <v>40491.881230914543</v>
      </c>
      <c r="I6" s="24">
        <v>48995.558146734562</v>
      </c>
      <c r="J6" s="24">
        <v>56681.447819970323</v>
      </c>
      <c r="K6" s="24">
        <v>116473.40154696493</v>
      </c>
      <c r="L6" s="24">
        <v>111138.7418898803</v>
      </c>
      <c r="M6" s="24">
        <v>106332.13209821309</v>
      </c>
      <c r="N6" s="24">
        <v>101178.24132112283</v>
      </c>
      <c r="O6" s="24">
        <v>96544.123359581514</v>
      </c>
      <c r="P6" s="24">
        <v>97014.835080545236</v>
      </c>
      <c r="Q6" s="24">
        <v>95007.634172285951</v>
      </c>
      <c r="R6" s="24">
        <v>90402.638881736144</v>
      </c>
      <c r="S6" s="24">
        <v>86876.955758427706</v>
      </c>
      <c r="T6" s="24">
        <v>86404.860921421321</v>
      </c>
      <c r="U6" s="24">
        <v>90266.010709243332</v>
      </c>
      <c r="V6" s="24">
        <v>85890.840655009015</v>
      </c>
      <c r="W6" s="24">
        <v>93736.315752394745</v>
      </c>
      <c r="X6" s="24">
        <v>103438.14322084541</v>
      </c>
      <c r="Y6" s="24">
        <v>98964.574568109776</v>
      </c>
      <c r="Z6" s="24">
        <v>94167.787381609771</v>
      </c>
      <c r="AA6" s="24">
        <v>89854.759054661045</v>
      </c>
      <c r="AB6" s="24">
        <v>91604.002009621923</v>
      </c>
      <c r="AC6" s="24">
        <v>89476.697509618447</v>
      </c>
      <c r="AD6" s="24">
        <v>89836.976388215218</v>
      </c>
      <c r="AE6" s="24">
        <v>90958.601634400664</v>
      </c>
    </row>
    <row r="7" spans="1:31" x14ac:dyDescent="0.35">
      <c r="A7" s="28" t="s">
        <v>131</v>
      </c>
      <c r="B7" s="28" t="s">
        <v>74</v>
      </c>
      <c r="C7" s="24">
        <v>1.0483892824474081E-4</v>
      </c>
      <c r="D7" s="24">
        <v>1.097272847803036E-4</v>
      </c>
      <c r="E7" s="24">
        <v>1.139517973879084E-4</v>
      </c>
      <c r="F7" s="24">
        <v>1.4566465078157448E-4</v>
      </c>
      <c r="G7" s="24">
        <v>1.620739730482135E-4</v>
      </c>
      <c r="H7" s="24">
        <v>1.573399696578697E-4</v>
      </c>
      <c r="I7" s="24">
        <v>2.562604709079981E-4</v>
      </c>
      <c r="J7" s="24">
        <v>7494.7290449598304</v>
      </c>
      <c r="K7" s="24">
        <v>7151.4590218700478</v>
      </c>
      <c r="L7" s="24">
        <v>6823.9112776936045</v>
      </c>
      <c r="M7" s="24">
        <v>6528.7857597412294</v>
      </c>
      <c r="N7" s="24">
        <v>9463.9752076319219</v>
      </c>
      <c r="O7" s="24">
        <v>9030.5106979827215</v>
      </c>
      <c r="P7" s="24">
        <v>8616.89952026233</v>
      </c>
      <c r="Q7" s="24">
        <v>8244.2295337381438</v>
      </c>
      <c r="R7" s="24">
        <v>7844.6338748116641</v>
      </c>
      <c r="S7" s="24">
        <v>42879.502959824466</v>
      </c>
      <c r="T7" s="24">
        <v>40915.556243085033</v>
      </c>
      <c r="U7" s="24">
        <v>39146.010269059596</v>
      </c>
      <c r="V7" s="24">
        <v>39645.000724646452</v>
      </c>
      <c r="W7" s="24">
        <v>40783.851202588521</v>
      </c>
      <c r="X7" s="24">
        <v>55611.791464463058</v>
      </c>
      <c r="Y7" s="24">
        <v>53206.651946470818</v>
      </c>
      <c r="Z7" s="24">
        <v>60752.976216410672</v>
      </c>
      <c r="AA7" s="24">
        <v>81700.369962140045</v>
      </c>
      <c r="AB7" s="24">
        <v>104434.48278310341</v>
      </c>
      <c r="AC7" s="24">
        <v>99917.823704583396</v>
      </c>
      <c r="AD7" s="24">
        <v>95074.832780407858</v>
      </c>
      <c r="AE7" s="24">
        <v>116899.99416545792</v>
      </c>
    </row>
    <row r="8" spans="1:31" x14ac:dyDescent="0.35">
      <c r="A8" s="28" t="s">
        <v>132</v>
      </c>
      <c r="B8" s="28" t="s">
        <v>74</v>
      </c>
      <c r="C8" s="24">
        <v>1.9185446774496661E-5</v>
      </c>
      <c r="D8" s="24">
        <v>1.830672401417793E-5</v>
      </c>
      <c r="E8" s="24">
        <v>1.751498139226608E-5</v>
      </c>
      <c r="F8" s="24">
        <v>1.6666034800206661E-5</v>
      </c>
      <c r="G8" s="24">
        <v>1.5902704955698039E-5</v>
      </c>
      <c r="H8" s="24">
        <v>1.517433678374688E-5</v>
      </c>
      <c r="I8" s="24">
        <v>1.45180659413158E-5</v>
      </c>
      <c r="J8" s="24">
        <v>1.381437906160175E-5</v>
      </c>
      <c r="K8" s="24">
        <v>1.3181659404677381E-5</v>
      </c>
      <c r="L8" s="24">
        <v>1.25779192742648E-5</v>
      </c>
      <c r="M8" s="24">
        <v>1.2033940199871681E-5</v>
      </c>
      <c r="N8" s="24">
        <v>1.14506582486708E-5</v>
      </c>
      <c r="O8" s="24">
        <v>1.092620061461072E-5</v>
      </c>
      <c r="P8" s="24">
        <v>1.04257639410885E-5</v>
      </c>
      <c r="Q8" s="24">
        <v>9.9748628584174913E-6</v>
      </c>
      <c r="R8" s="24">
        <v>9.4913838503465592E-6</v>
      </c>
      <c r="S8" s="24">
        <v>4555.3373482421039</v>
      </c>
      <c r="T8" s="24">
        <v>4346.6959412485949</v>
      </c>
      <c r="U8" s="24">
        <v>4158.7068483604953</v>
      </c>
      <c r="V8" s="24">
        <v>3957.1354091896428</v>
      </c>
      <c r="W8" s="24">
        <v>3775.8925645173758</v>
      </c>
      <c r="X8" s="24">
        <v>3602.9509189065934</v>
      </c>
      <c r="Y8" s="24">
        <v>6325.5082857603247</v>
      </c>
      <c r="Z8" s="24">
        <v>6018.9125445503923</v>
      </c>
      <c r="AA8" s="24">
        <v>7433.9120937851521</v>
      </c>
      <c r="AB8" s="24">
        <v>11147.778777181618</v>
      </c>
      <c r="AC8" s="24">
        <v>11851.982840083838</v>
      </c>
      <c r="AD8" s="24">
        <v>11277.520338392753</v>
      </c>
      <c r="AE8" s="24">
        <v>12863.62312405774</v>
      </c>
    </row>
    <row r="9" spans="1:31" x14ac:dyDescent="0.35">
      <c r="A9" s="28" t="s">
        <v>133</v>
      </c>
      <c r="B9" s="28" t="s">
        <v>74</v>
      </c>
      <c r="C9" s="24">
        <v>1.0932126549671319E-4</v>
      </c>
      <c r="D9" s="24">
        <v>1.066081354322959E-4</v>
      </c>
      <c r="E9" s="24">
        <v>1.2228930044585532E-4</v>
      </c>
      <c r="F9" s="24">
        <v>1.2615663585824081E-4</v>
      </c>
      <c r="G9" s="24">
        <v>1.203784692824571E-4</v>
      </c>
      <c r="H9" s="24">
        <v>1.1486495155966769E-4</v>
      </c>
      <c r="I9" s="24">
        <v>1.0989718792029649E-4</v>
      </c>
      <c r="J9" s="24">
        <v>1.5304336805320462E-4</v>
      </c>
      <c r="K9" s="24">
        <v>1.4603374808423139E-4</v>
      </c>
      <c r="L9" s="24">
        <v>1.4341052769400751E-4</v>
      </c>
      <c r="M9" s="24">
        <v>1.5355010077783998E-4</v>
      </c>
      <c r="N9" s="24">
        <v>2866.2395119680191</v>
      </c>
      <c r="O9" s="24">
        <v>2734.9613763326888</v>
      </c>
      <c r="P9" s="24">
        <v>2609.6959739514314</v>
      </c>
      <c r="Q9" s="24">
        <v>2496.8299448318294</v>
      </c>
      <c r="R9" s="24">
        <v>2375.809833483881</v>
      </c>
      <c r="S9" s="24">
        <v>9293.1959962998062</v>
      </c>
      <c r="T9" s="24">
        <v>11909.7406571548</v>
      </c>
      <c r="U9" s="24">
        <v>11500.04162209487</v>
      </c>
      <c r="V9" s="24">
        <v>10942.637598114754</v>
      </c>
      <c r="W9" s="24">
        <v>10441.448086930493</v>
      </c>
      <c r="X9" s="24">
        <v>9963.2138263016986</v>
      </c>
      <c r="Y9" s="24">
        <v>9532.3174913362182</v>
      </c>
      <c r="Z9" s="24">
        <v>9070.2885434266682</v>
      </c>
      <c r="AA9" s="24">
        <v>8654.8554787341454</v>
      </c>
      <c r="AB9" s="24">
        <v>11720.996032422303</v>
      </c>
      <c r="AC9" s="24">
        <v>13086.895969820836</v>
      </c>
      <c r="AD9" s="24">
        <v>17807.329998090405</v>
      </c>
      <c r="AE9" s="24">
        <v>16991.727124340752</v>
      </c>
    </row>
    <row r="10" spans="1:31" x14ac:dyDescent="0.35">
      <c r="A10" s="28" t="s">
        <v>134</v>
      </c>
      <c r="B10" s="28" t="s">
        <v>74</v>
      </c>
      <c r="C10" s="24">
        <v>0</v>
      </c>
      <c r="D10" s="24">
        <v>0</v>
      </c>
      <c r="E10" s="24">
        <v>0</v>
      </c>
      <c r="F10" s="24">
        <v>0</v>
      </c>
      <c r="G10" s="24">
        <v>0</v>
      </c>
      <c r="H10" s="24">
        <v>0</v>
      </c>
      <c r="I10" s="24">
        <v>0</v>
      </c>
      <c r="J10" s="24">
        <v>0</v>
      </c>
      <c r="K10" s="24">
        <v>0</v>
      </c>
      <c r="L10" s="24">
        <v>0</v>
      </c>
      <c r="M10" s="24">
        <v>0</v>
      </c>
      <c r="N10" s="24">
        <v>398.23908068363801</v>
      </c>
      <c r="O10" s="24">
        <v>379.99912665294198</v>
      </c>
      <c r="P10" s="24">
        <v>362.59458738930402</v>
      </c>
      <c r="Q10" s="24">
        <v>346.91283083426299</v>
      </c>
      <c r="R10" s="24">
        <v>330.09805616322103</v>
      </c>
      <c r="S10" s="24">
        <v>314.97906109904704</v>
      </c>
      <c r="T10" s="24">
        <v>1033.5241453263529</v>
      </c>
      <c r="U10" s="24">
        <v>1424.716939541823</v>
      </c>
      <c r="V10" s="24">
        <v>1744.5946039753483</v>
      </c>
      <c r="W10" s="24">
        <v>1664.689506947318</v>
      </c>
      <c r="X10" s="24">
        <v>1588.444185386039</v>
      </c>
      <c r="Y10" s="24">
        <v>1519.745986673682</v>
      </c>
      <c r="Z10" s="24">
        <v>1446.0842940182552</v>
      </c>
      <c r="AA10" s="24">
        <v>1379.8514250405881</v>
      </c>
      <c r="AB10" s="24">
        <v>1316.6521226061432</v>
      </c>
      <c r="AC10" s="24">
        <v>1259.7085862917961</v>
      </c>
      <c r="AD10" s="24">
        <v>1198.6508400002399</v>
      </c>
      <c r="AE10" s="24">
        <v>1143.750802086452</v>
      </c>
    </row>
    <row r="11" spans="1:31" x14ac:dyDescent="0.35">
      <c r="A11" s="22" t="s">
        <v>40</v>
      </c>
      <c r="B11" s="22" t="s">
        <v>153</v>
      </c>
      <c r="C11" s="32">
        <v>3.3206594001910296E-4</v>
      </c>
      <c r="D11" s="32">
        <v>4278.3283800349645</v>
      </c>
      <c r="E11" s="32">
        <v>14086.691068318005</v>
      </c>
      <c r="F11" s="32">
        <v>23167.653780232613</v>
      </c>
      <c r="G11" s="32">
        <v>31180.030039778641</v>
      </c>
      <c r="H11" s="32">
        <v>40491.881518293805</v>
      </c>
      <c r="I11" s="32">
        <v>48995.558527410285</v>
      </c>
      <c r="J11" s="32">
        <v>64176.177031787898</v>
      </c>
      <c r="K11" s="32">
        <v>123624.86072805039</v>
      </c>
      <c r="L11" s="32">
        <v>117962.65332356235</v>
      </c>
      <c r="M11" s="32">
        <v>112860.91802353835</v>
      </c>
      <c r="N11" s="32">
        <v>113906.69513285706</v>
      </c>
      <c r="O11" s="32">
        <v>108689.59457147607</v>
      </c>
      <c r="P11" s="32">
        <v>108604.02517257407</v>
      </c>
      <c r="Q11" s="32">
        <v>106095.60649166505</v>
      </c>
      <c r="R11" s="32">
        <v>100953.1806556863</v>
      </c>
      <c r="S11" s="32">
        <v>143919.97112389313</v>
      </c>
      <c r="T11" s="32">
        <v>144610.37790823609</v>
      </c>
      <c r="U11" s="32">
        <v>146495.48638830011</v>
      </c>
      <c r="V11" s="32">
        <v>142180.20899093524</v>
      </c>
      <c r="W11" s="32">
        <v>150402.19711337847</v>
      </c>
      <c r="X11" s="32">
        <v>174204.5436159028</v>
      </c>
      <c r="Y11" s="32">
        <v>169548.79827835085</v>
      </c>
      <c r="Z11" s="32">
        <v>171456.04898001577</v>
      </c>
      <c r="AA11" s="32">
        <v>189023.74801436099</v>
      </c>
      <c r="AB11" s="32">
        <v>220223.91172493537</v>
      </c>
      <c r="AC11" s="32">
        <v>215593.10861039831</v>
      </c>
      <c r="AD11" s="32">
        <v>215195.31034510647</v>
      </c>
      <c r="AE11" s="32">
        <v>238857.69685034352</v>
      </c>
    </row>
  </sheetData>
  <sheetProtection algorithmName="SHA-512" hashValue="XLVXbt3DCPOGArHWBxtv8wQtmiTmd4BAQBZkkEjp0aSRD3zSrrlUDgwmpPO/FiNp742fT4xSR9FPrHTozIr+tQ==" saltValue="HmKcKGtXpJqqurzK03a2SA=="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E4589-27F0-45DB-A917-4FD9F37398E5}">
  <sheetPr codeName="Sheet26">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2.3817175899999981E-4</v>
      </c>
      <c r="D6" s="24">
        <v>2.3765029499999991E-4</v>
      </c>
      <c r="E6" s="24">
        <v>23.939289408468898</v>
      </c>
      <c r="F6" s="24">
        <v>834.85011849046305</v>
      </c>
      <c r="G6" s="24">
        <v>2.43333817E-4</v>
      </c>
      <c r="H6" s="24">
        <v>2.4165307800000003E-4</v>
      </c>
      <c r="I6" s="24">
        <v>2.41539171E-4</v>
      </c>
      <c r="J6" s="24">
        <v>2.4269062099999993E-4</v>
      </c>
      <c r="K6" s="24">
        <v>2.40899756E-4</v>
      </c>
      <c r="L6" s="24">
        <v>2.4065377699999997E-4</v>
      </c>
      <c r="M6" s="24">
        <v>2.42469194E-4</v>
      </c>
      <c r="N6" s="24">
        <v>2394.4721571628647</v>
      </c>
      <c r="O6" s="24">
        <v>135.85373881452489</v>
      </c>
      <c r="P6" s="24">
        <v>1.2535992910510001</v>
      </c>
      <c r="Q6" s="24">
        <v>31.059788466867005</v>
      </c>
      <c r="R6" s="24">
        <v>2.1924003416270006</v>
      </c>
      <c r="S6" s="24">
        <v>26455.961619999998</v>
      </c>
      <c r="T6" s="24">
        <v>2.56137538E-4</v>
      </c>
      <c r="U6" s="24">
        <v>19862.831148698831</v>
      </c>
      <c r="V6" s="24">
        <v>39.154897329535999</v>
      </c>
      <c r="W6" s="24">
        <v>7724.7301485918306</v>
      </c>
      <c r="X6" s="24">
        <v>253.33907494548998</v>
      </c>
      <c r="Y6" s="24">
        <v>277.39494203219999</v>
      </c>
      <c r="Z6" s="24">
        <v>15156.346108573727</v>
      </c>
      <c r="AA6" s="24">
        <v>1412.513672825509</v>
      </c>
      <c r="AB6" s="24">
        <v>1588.043481355139</v>
      </c>
      <c r="AC6" s="24">
        <v>2.61320163E-4</v>
      </c>
      <c r="AD6" s="24">
        <v>813.17920662274105</v>
      </c>
      <c r="AE6" s="24">
        <v>285.90049927681702</v>
      </c>
    </row>
    <row r="7" spans="1:31" x14ac:dyDescent="0.35">
      <c r="A7" s="28" t="s">
        <v>131</v>
      </c>
      <c r="B7" s="28" t="s">
        <v>67</v>
      </c>
      <c r="C7" s="24">
        <v>2.3749969399999998E-4</v>
      </c>
      <c r="D7" s="24">
        <v>2.3707038399999999E-4</v>
      </c>
      <c r="E7" s="24">
        <v>2.3789453299999998E-4</v>
      </c>
      <c r="F7" s="24">
        <v>2.4049354400000001E-4</v>
      </c>
      <c r="G7" s="24">
        <v>2.42075201E-4</v>
      </c>
      <c r="H7" s="24">
        <v>2.4122361699999988E-4</v>
      </c>
      <c r="I7" s="24">
        <v>2.4125433299999988E-4</v>
      </c>
      <c r="J7" s="24">
        <v>98.712485588625881</v>
      </c>
      <c r="K7" s="24">
        <v>2.4072050100000002E-4</v>
      </c>
      <c r="L7" s="24">
        <v>2.4084141199999997E-4</v>
      </c>
      <c r="M7" s="24">
        <v>2.4294685899999978E-4</v>
      </c>
      <c r="N7" s="24">
        <v>3743.5528770576857</v>
      </c>
      <c r="O7" s="24">
        <v>22345.256570000001</v>
      </c>
      <c r="P7" s="24">
        <v>1855.8450720317162</v>
      </c>
      <c r="Q7" s="24">
        <v>1182.0596335983003</v>
      </c>
      <c r="R7" s="24">
        <v>209.135661639712</v>
      </c>
      <c r="S7" s="24">
        <v>32070.5638</v>
      </c>
      <c r="T7" s="24">
        <v>2.5093986200000002E-4</v>
      </c>
      <c r="U7" s="24">
        <v>13163.233077565503</v>
      </c>
      <c r="V7" s="24">
        <v>2032.7478371116458</v>
      </c>
      <c r="W7" s="24">
        <v>5067.2362771118005</v>
      </c>
      <c r="X7" s="24">
        <v>6538.4507772843126</v>
      </c>
      <c r="Y7" s="24">
        <v>1193.550206167012</v>
      </c>
      <c r="Z7" s="24">
        <v>7028.7801771236636</v>
      </c>
      <c r="AA7" s="24">
        <v>4074.430915884871</v>
      </c>
      <c r="AB7" s="24">
        <v>52957.396950000002</v>
      </c>
      <c r="AC7" s="24">
        <v>348.35276607761597</v>
      </c>
      <c r="AD7" s="24">
        <v>5664.6989759296475</v>
      </c>
      <c r="AE7" s="24">
        <v>9101.9348783406949</v>
      </c>
    </row>
    <row r="8" spans="1:31" x14ac:dyDescent="0.35">
      <c r="A8" s="28" t="s">
        <v>132</v>
      </c>
      <c r="B8" s="28" t="s">
        <v>67</v>
      </c>
      <c r="C8" s="24">
        <v>2.3616641899999998E-4</v>
      </c>
      <c r="D8" s="24">
        <v>2.3470152100000003E-4</v>
      </c>
      <c r="E8" s="24">
        <v>2.3646345199999992E-4</v>
      </c>
      <c r="F8" s="24">
        <v>2.3970312200000002E-4</v>
      </c>
      <c r="G8" s="24">
        <v>2.413298479999999E-4</v>
      </c>
      <c r="H8" s="24">
        <v>2.39437503E-4</v>
      </c>
      <c r="I8" s="24">
        <v>2.3977626199999999E-4</v>
      </c>
      <c r="J8" s="24">
        <v>2.4020423200000001E-4</v>
      </c>
      <c r="K8" s="24">
        <v>2.38779183E-4</v>
      </c>
      <c r="L8" s="24">
        <v>2.3851638299999999E-4</v>
      </c>
      <c r="M8" s="24">
        <v>2.4070381600000001E-4</v>
      </c>
      <c r="N8" s="24">
        <v>2608.8528113007901</v>
      </c>
      <c r="O8" s="24">
        <v>2.4814528999999989E-4</v>
      </c>
      <c r="P8" s="24">
        <v>2.48414481E-4</v>
      </c>
      <c r="Q8" s="24">
        <v>2.4568737999999991E-4</v>
      </c>
      <c r="R8" s="24">
        <v>2.4560449299999989E-4</v>
      </c>
      <c r="S8" s="24">
        <v>56.776363081832997</v>
      </c>
      <c r="T8" s="24">
        <v>2.5055457299999988E-4</v>
      </c>
      <c r="U8" s="24">
        <v>4912.7698869589785</v>
      </c>
      <c r="V8" s="24">
        <v>0.66987246743099993</v>
      </c>
      <c r="W8" s="24">
        <v>3421.5838577136228</v>
      </c>
      <c r="X8" s="24">
        <v>2.5338638399999991E-4</v>
      </c>
      <c r="Y8" s="24">
        <v>2.5599706300000001E-4</v>
      </c>
      <c r="Z8" s="24">
        <v>2453.8009917597701</v>
      </c>
      <c r="AA8" s="24">
        <v>1619.9735727985801</v>
      </c>
      <c r="AB8" s="24">
        <v>49.359663614963999</v>
      </c>
      <c r="AC8" s="24">
        <v>2.5430458799999994E-4</v>
      </c>
      <c r="AD8" s="24">
        <v>1181.3772937046861</v>
      </c>
      <c r="AE8" s="24">
        <v>143.94480244483799</v>
      </c>
    </row>
    <row r="9" spans="1:31" x14ac:dyDescent="0.35">
      <c r="A9" s="28" t="s">
        <v>133</v>
      </c>
      <c r="B9" s="28" t="s">
        <v>67</v>
      </c>
      <c r="C9" s="24">
        <v>2.3851630699999997E-4</v>
      </c>
      <c r="D9" s="24">
        <v>2.3628705500000001E-4</v>
      </c>
      <c r="E9" s="24">
        <v>2.4283527799999987E-4</v>
      </c>
      <c r="F9" s="24">
        <v>2.4105977200000002E-4</v>
      </c>
      <c r="G9" s="24">
        <v>2.4322288099999989E-4</v>
      </c>
      <c r="H9" s="24">
        <v>2.4029282500000001E-4</v>
      </c>
      <c r="I9" s="24">
        <v>2.4039822299999988E-4</v>
      </c>
      <c r="J9" s="24">
        <v>2.4098214899999999E-4</v>
      </c>
      <c r="K9" s="24">
        <v>2.39358517E-4</v>
      </c>
      <c r="L9" s="24">
        <v>2.39049915E-4</v>
      </c>
      <c r="M9" s="24">
        <v>2.4252638399999994E-4</v>
      </c>
      <c r="N9" s="24">
        <v>2839.6400551301649</v>
      </c>
      <c r="O9" s="24">
        <v>2.4890971700000002E-4</v>
      </c>
      <c r="P9" s="24">
        <v>2.4929486299999981E-4</v>
      </c>
      <c r="Q9" s="24">
        <v>10.427806013651999</v>
      </c>
      <c r="R9" s="24">
        <v>325.00672707563797</v>
      </c>
      <c r="S9" s="24">
        <v>250.60973308570698</v>
      </c>
      <c r="T9" s="24">
        <v>11.106193110390899</v>
      </c>
      <c r="U9" s="24">
        <v>3466.724022105655</v>
      </c>
      <c r="V9" s="24">
        <v>32.548506365628</v>
      </c>
      <c r="W9" s="24">
        <v>3481.5189363432883</v>
      </c>
      <c r="X9" s="24">
        <v>2.5282636499999989E-4</v>
      </c>
      <c r="Y9" s="24">
        <v>30.975703644289002</v>
      </c>
      <c r="Z9" s="24">
        <v>2457.213835083277</v>
      </c>
      <c r="AA9" s="24">
        <v>3936.1255644505795</v>
      </c>
      <c r="AB9" s="24">
        <v>148.75689891867901</v>
      </c>
      <c r="AC9" s="24">
        <v>2.5369450399999978E-4</v>
      </c>
      <c r="AD9" s="24">
        <v>488.49078723277802</v>
      </c>
      <c r="AE9" s="24">
        <v>189.592890371322</v>
      </c>
    </row>
    <row r="10" spans="1:31" x14ac:dyDescent="0.35">
      <c r="A10" s="28" t="s">
        <v>134</v>
      </c>
      <c r="B10" s="28" t="s">
        <v>67</v>
      </c>
      <c r="C10" s="24">
        <v>1.95512286E-4</v>
      </c>
      <c r="D10" s="24">
        <v>1.9465984199999996E-4</v>
      </c>
      <c r="E10" s="24">
        <v>1.9587101199999997E-4</v>
      </c>
      <c r="F10" s="24">
        <v>1.9537349600000001E-4</v>
      </c>
      <c r="G10" s="24">
        <v>1.9514618300000002E-4</v>
      </c>
      <c r="H10" s="24">
        <v>1.9529101699999998E-4</v>
      </c>
      <c r="I10" s="24">
        <v>1.964728669999999E-4</v>
      </c>
      <c r="J10" s="24">
        <v>1.9642142600000001E-4</v>
      </c>
      <c r="K10" s="24">
        <v>1.9628420399999991E-4</v>
      </c>
      <c r="L10" s="24">
        <v>1.9622382299999992E-4</v>
      </c>
      <c r="M10" s="24">
        <v>1.9685598799999989E-4</v>
      </c>
      <c r="N10" s="24">
        <v>1294.5582220721899</v>
      </c>
      <c r="O10" s="24">
        <v>1.9893786699999989E-4</v>
      </c>
      <c r="P10" s="24">
        <v>1.9850254299999989E-4</v>
      </c>
      <c r="Q10" s="24">
        <v>1.9784571100000002E-4</v>
      </c>
      <c r="R10" s="24">
        <v>1.9737617300000002E-4</v>
      </c>
      <c r="S10" s="24">
        <v>1.9940000900000001E-4</v>
      </c>
      <c r="T10" s="24">
        <v>1.9858959700000002E-4</v>
      </c>
      <c r="U10" s="24">
        <v>453.49508950177506</v>
      </c>
      <c r="V10" s="24">
        <v>1.9838759599999999E-4</v>
      </c>
      <c r="W10" s="24">
        <v>803.34704310466805</v>
      </c>
      <c r="X10" s="24">
        <v>1.9914200900000002E-4</v>
      </c>
      <c r="Y10" s="24">
        <v>1.9946916299999997E-4</v>
      </c>
      <c r="Z10" s="24">
        <v>361.63269548750799</v>
      </c>
      <c r="AA10" s="24">
        <v>1.9673573999999991E-4</v>
      </c>
      <c r="AB10" s="24">
        <v>1.9807290899999998E-4</v>
      </c>
      <c r="AC10" s="24">
        <v>1.9825371300000001E-4</v>
      </c>
      <c r="AD10" s="24">
        <v>129.731365798101</v>
      </c>
      <c r="AE10" s="24">
        <v>2.00962327E-4</v>
      </c>
    </row>
    <row r="11" spans="1:31" x14ac:dyDescent="0.35">
      <c r="A11" s="22" t="s">
        <v>40</v>
      </c>
      <c r="B11" s="22" t="s">
        <v>153</v>
      </c>
      <c r="C11" s="32">
        <v>1.1458664649999998E-3</v>
      </c>
      <c r="D11" s="32">
        <v>1.1403690969999998E-3</v>
      </c>
      <c r="E11" s="32">
        <v>23.940202472743902</v>
      </c>
      <c r="F11" s="32">
        <v>834.851035120397</v>
      </c>
      <c r="G11" s="32">
        <v>1.1651079299999998E-3</v>
      </c>
      <c r="H11" s="32">
        <v>1.1578980399999999E-3</v>
      </c>
      <c r="I11" s="32">
        <v>1.1594408559999995E-3</v>
      </c>
      <c r="J11" s="32">
        <v>98.713405887053867</v>
      </c>
      <c r="K11" s="32">
        <v>1.1560421609999999E-3</v>
      </c>
      <c r="L11" s="32">
        <v>1.1552853099999999E-3</v>
      </c>
      <c r="M11" s="32">
        <v>1.1655022409999996E-3</v>
      </c>
      <c r="N11" s="32">
        <v>12881.076122723696</v>
      </c>
      <c r="O11" s="32">
        <v>22481.111004807397</v>
      </c>
      <c r="P11" s="32">
        <v>1857.099367534654</v>
      </c>
      <c r="Q11" s="32">
        <v>1223.5476716119101</v>
      </c>
      <c r="R11" s="32">
        <v>536.33523203764298</v>
      </c>
      <c r="S11" s="32">
        <v>58833.911715567549</v>
      </c>
      <c r="T11" s="32">
        <v>11.107149331960899</v>
      </c>
      <c r="U11" s="32">
        <v>41859.05322483075</v>
      </c>
      <c r="V11" s="32">
        <v>2105.1213116618369</v>
      </c>
      <c r="W11" s="32">
        <v>20498.416262865212</v>
      </c>
      <c r="X11" s="32">
        <v>6791.7905575845607</v>
      </c>
      <c r="Y11" s="32">
        <v>1501.9213073097269</v>
      </c>
      <c r="Z11" s="32">
        <v>27457.773808027945</v>
      </c>
      <c r="AA11" s="32">
        <v>11043.04392269528</v>
      </c>
      <c r="AB11" s="32">
        <v>54743.557191961692</v>
      </c>
      <c r="AC11" s="32">
        <v>348.35373365058399</v>
      </c>
      <c r="AD11" s="32">
        <v>8277.4776292879524</v>
      </c>
      <c r="AE11" s="32">
        <v>9721.373271395998</v>
      </c>
    </row>
  </sheetData>
  <sheetProtection algorithmName="SHA-512" hashValue="GMNcNliCTPJOiMm98rS/epi8g7FftLAj35unglsK4R7DdyIpSgjGz6kj6r9xo0269XbSH4SrI/VcvP4RBn/+QQ==" saltValue="5fGWhmn4rQVR8GW1q5bitw=="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F1B8E-0968-4B26-858A-1FEA2C494190}">
  <sheetPr codeName="Sheet27">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167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0</v>
      </c>
      <c r="F8" s="24">
        <v>6619.3744270630896</v>
      </c>
      <c r="G8" s="24">
        <v>6316.1969698738294</v>
      </c>
      <c r="H8" s="24">
        <v>6026.9055032053493</v>
      </c>
      <c r="I8" s="24">
        <v>6272.0261846351405</v>
      </c>
      <c r="J8" s="24">
        <v>5968.0227069549001</v>
      </c>
      <c r="K8" s="24">
        <v>5694.6781532241403</v>
      </c>
      <c r="L8" s="24">
        <v>5433.8531974780108</v>
      </c>
      <c r="M8" s="24">
        <v>5680.9440661275503</v>
      </c>
      <c r="N8" s="24">
        <v>5464.03750524315</v>
      </c>
      <c r="O8" s="24">
        <v>5213.7762433853004</v>
      </c>
      <c r="P8" s="24">
        <v>4974.9773294938705</v>
      </c>
      <c r="Q8" s="24">
        <v>4759.8158624965399</v>
      </c>
      <c r="R8" s="24">
        <v>4529.1088257719002</v>
      </c>
      <c r="S8" s="24">
        <v>5370.7562065140201</v>
      </c>
      <c r="T8" s="24">
        <v>5124.7673705875904</v>
      </c>
      <c r="U8" s="24">
        <v>4903.12767407306</v>
      </c>
      <c r="V8" s="24">
        <v>4665.4743511197994</v>
      </c>
      <c r="W8" s="24">
        <v>4451.7885012045499</v>
      </c>
      <c r="X8" s="24">
        <v>4247.8897895345299</v>
      </c>
      <c r="Y8" s="24">
        <v>4064.17393753643</v>
      </c>
      <c r="Z8" s="24">
        <v>3867.1844839631699</v>
      </c>
      <c r="AA8" s="24">
        <v>3690.0615290301103</v>
      </c>
      <c r="AB8" s="24">
        <v>3521.0510759169902</v>
      </c>
      <c r="AC8" s="24">
        <v>4667.6575163993502</v>
      </c>
      <c r="AD8" s="24">
        <v>5651.18716480479</v>
      </c>
      <c r="AE8" s="24">
        <v>5392.3541659557504</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1086.3235891080299</v>
      </c>
      <c r="D10" s="24">
        <v>1426.4802591238263</v>
      </c>
      <c r="E10" s="24">
        <v>1601.1962891679202</v>
      </c>
      <c r="F10" s="24">
        <v>1003.1445638000001</v>
      </c>
      <c r="G10" s="24">
        <v>1003.8897727999999</v>
      </c>
      <c r="H10" s="24">
        <v>1547.840068</v>
      </c>
      <c r="I10" s="24">
        <v>2193.8263400000001</v>
      </c>
      <c r="J10" s="24">
        <v>1908.0092200000001</v>
      </c>
      <c r="K10" s="24">
        <v>2355.73614</v>
      </c>
      <c r="L10" s="24">
        <v>2552.9658799999997</v>
      </c>
      <c r="M10" s="24">
        <v>2268.5037599999996</v>
      </c>
      <c r="N10" s="24">
        <v>2237.7075099999997</v>
      </c>
      <c r="O10" s="24">
        <v>2094.1580800000002</v>
      </c>
      <c r="P10" s="24">
        <v>2019.8355800000002</v>
      </c>
      <c r="Q10" s="24">
        <v>2241.4428399999997</v>
      </c>
      <c r="R10" s="24">
        <v>2162.6676000000002</v>
      </c>
      <c r="S10" s="24">
        <v>1582.38408</v>
      </c>
      <c r="T10" s="24">
        <v>1640.0926899999999</v>
      </c>
      <c r="U10" s="24">
        <v>1382.23317</v>
      </c>
      <c r="V10" s="24">
        <v>1389.6308700000002</v>
      </c>
      <c r="W10" s="24">
        <v>1163.5443399999999</v>
      </c>
      <c r="X10" s="24">
        <v>1123.4952900000001</v>
      </c>
      <c r="Y10" s="24">
        <v>943.00158999999996</v>
      </c>
      <c r="Z10" s="24">
        <v>960.49218999999994</v>
      </c>
      <c r="AA10" s="24">
        <v>865.23875999999996</v>
      </c>
      <c r="AB10" s="24">
        <v>808.96284000000003</v>
      </c>
      <c r="AC10" s="24">
        <v>808.61608999999999</v>
      </c>
      <c r="AD10" s="24">
        <v>751.40278000000001</v>
      </c>
      <c r="AE10" s="24">
        <v>609.87225999999998</v>
      </c>
    </row>
    <row r="11" spans="1:31" x14ac:dyDescent="0.35">
      <c r="A11" s="22" t="s">
        <v>40</v>
      </c>
      <c r="B11" s="22" t="s">
        <v>153</v>
      </c>
      <c r="C11" s="32">
        <v>1086.3235891080299</v>
      </c>
      <c r="D11" s="32">
        <v>1426.4802591238263</v>
      </c>
      <c r="E11" s="32">
        <v>1601.1962891679202</v>
      </c>
      <c r="F11" s="32">
        <v>7622.51899086309</v>
      </c>
      <c r="G11" s="32">
        <v>7320.0867426738296</v>
      </c>
      <c r="H11" s="32">
        <v>7574.7455712053488</v>
      </c>
      <c r="I11" s="32">
        <v>8465.8525246351401</v>
      </c>
      <c r="J11" s="32">
        <v>7876.0319269549</v>
      </c>
      <c r="K11" s="32">
        <v>8050.4142932241402</v>
      </c>
      <c r="L11" s="32">
        <v>7986.8190774780105</v>
      </c>
      <c r="M11" s="32">
        <v>7949.4478261275499</v>
      </c>
      <c r="N11" s="32">
        <v>7701.7450152431502</v>
      </c>
      <c r="O11" s="32">
        <v>7307.9343233853006</v>
      </c>
      <c r="P11" s="32">
        <v>6994.8129094938704</v>
      </c>
      <c r="Q11" s="32">
        <v>7001.2587024965396</v>
      </c>
      <c r="R11" s="32">
        <v>6691.7764257719009</v>
      </c>
      <c r="S11" s="32">
        <v>6953.1402865140199</v>
      </c>
      <c r="T11" s="32">
        <v>6764.8600605875909</v>
      </c>
      <c r="U11" s="32">
        <v>6285.3608440730604</v>
      </c>
      <c r="V11" s="32">
        <v>6055.1052211197994</v>
      </c>
      <c r="W11" s="32">
        <v>5615.3328412045503</v>
      </c>
      <c r="X11" s="32">
        <v>5371.3850795345297</v>
      </c>
      <c r="Y11" s="32">
        <v>5007.1755275364303</v>
      </c>
      <c r="Z11" s="32">
        <v>4827.6766739631694</v>
      </c>
      <c r="AA11" s="32">
        <v>4555.3002890301104</v>
      </c>
      <c r="AB11" s="32">
        <v>4330.0139159169903</v>
      </c>
      <c r="AC11" s="32">
        <v>5476.2736063993507</v>
      </c>
      <c r="AD11" s="32">
        <v>6402.5899448047903</v>
      </c>
      <c r="AE11" s="32">
        <v>6002.2264259557505</v>
      </c>
    </row>
  </sheetData>
  <sheetProtection algorithmName="SHA-512" hashValue="UXJ5y6g0xXAFgP/crpyYqdFKl5/RJNc9YYoMTYCxWC7t3rnBDFHnICPfi2NmlS2uG68VEKjyUbS9oTlq2nr3PQ==" saltValue="xKbuji5N/9zBvL3HFgKZYA=="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F70E7-9C61-43D1-811A-DEBF4EFD7F2D}">
  <sheetPr codeName="Sheet91">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7.0793088347463002E-6</v>
      </c>
      <c r="D6" s="24">
        <v>480.01903061087478</v>
      </c>
      <c r="E6" s="24">
        <v>1580.4958143852166</v>
      </c>
      <c r="F6" s="24">
        <v>2599.3599207383018</v>
      </c>
      <c r="G6" s="24">
        <v>3498.3309735222679</v>
      </c>
      <c r="H6" s="24">
        <v>4543.1002924948671</v>
      </c>
      <c r="I6" s="24">
        <v>5497.1941961486318</v>
      </c>
      <c r="J6" s="24">
        <v>6359.5341674774936</v>
      </c>
      <c r="K6" s="24">
        <v>14589.839414965247</v>
      </c>
      <c r="L6" s="24">
        <v>13921.602489653322</v>
      </c>
      <c r="M6" s="24">
        <v>13319.510818427108</v>
      </c>
      <c r="N6" s="24">
        <v>12673.917594476517</v>
      </c>
      <c r="O6" s="24">
        <v>12093.432814342223</v>
      </c>
      <c r="P6" s="24">
        <v>12265.820667044853</v>
      </c>
      <c r="Q6" s="24">
        <v>12060.224319632338</v>
      </c>
      <c r="R6" s="24">
        <v>11475.668387056956</v>
      </c>
      <c r="S6" s="24">
        <v>11814.45404301744</v>
      </c>
      <c r="T6" s="24">
        <v>11793.935650668518</v>
      </c>
      <c r="U6" s="24">
        <v>12291.097018446468</v>
      </c>
      <c r="V6" s="24">
        <v>11695.350744827672</v>
      </c>
      <c r="W6" s="24">
        <v>12542.014317918711</v>
      </c>
      <c r="X6" s="24">
        <v>13960.087821300824</v>
      </c>
      <c r="Y6" s="24">
        <v>13356.331708346263</v>
      </c>
      <c r="Z6" s="24">
        <v>12708.953784712121</v>
      </c>
      <c r="AA6" s="24">
        <v>12126.864367842263</v>
      </c>
      <c r="AB6" s="24">
        <v>12356.964389382045</v>
      </c>
      <c r="AC6" s="24">
        <v>12882.103301581763</v>
      </c>
      <c r="AD6" s="24">
        <v>12769.326288222033</v>
      </c>
      <c r="AE6" s="24">
        <v>12842.60417805466</v>
      </c>
    </row>
    <row r="7" spans="1:31" x14ac:dyDescent="0.35">
      <c r="A7" s="28" t="s">
        <v>131</v>
      </c>
      <c r="B7" s="28" t="s">
        <v>79</v>
      </c>
      <c r="C7" s="24">
        <v>1450.2267271939511</v>
      </c>
      <c r="D7" s="24">
        <v>1383.8041311974212</v>
      </c>
      <c r="E7" s="24">
        <v>1323.9563562023659</v>
      </c>
      <c r="F7" s="24">
        <v>1259.7845422669582</v>
      </c>
      <c r="G7" s="24">
        <v>1402.4318692777999</v>
      </c>
      <c r="H7" s="24">
        <v>1338.198348270136</v>
      </c>
      <c r="I7" s="24">
        <v>1280.3229855882782</v>
      </c>
      <c r="J7" s="24">
        <v>1631.5045140795689</v>
      </c>
      <c r="K7" s="24">
        <v>2302.0999211258954</v>
      </c>
      <c r="L7" s="24">
        <v>2196.6602292074199</v>
      </c>
      <c r="M7" s="24">
        <v>2101.6574571125707</v>
      </c>
      <c r="N7" s="24">
        <v>2308.1453800391942</v>
      </c>
      <c r="O7" s="24">
        <v>2202.4287974630261</v>
      </c>
      <c r="P7" s="24">
        <v>2101.5541953770635</v>
      </c>
      <c r="Q7" s="24">
        <v>2010.6646387611868</v>
      </c>
      <c r="R7" s="24">
        <v>1913.2082467375931</v>
      </c>
      <c r="S7" s="24">
        <v>3424.5869858263836</v>
      </c>
      <c r="T7" s="24">
        <v>3267.735672197497</v>
      </c>
      <c r="U7" s="24">
        <v>3126.4102440751872</v>
      </c>
      <c r="V7" s="24">
        <v>3303.3200529427804</v>
      </c>
      <c r="W7" s="24">
        <v>3556.9841636240085</v>
      </c>
      <c r="X7" s="24">
        <v>5682.3901531667534</v>
      </c>
      <c r="Y7" s="24">
        <v>5436.6339782385612</v>
      </c>
      <c r="Z7" s="24">
        <v>5434.8563948787532</v>
      </c>
      <c r="AA7" s="24">
        <v>5799.3450994494078</v>
      </c>
      <c r="AB7" s="24">
        <v>6825.7086880563529</v>
      </c>
      <c r="AC7" s="24">
        <v>6530.5054343828251</v>
      </c>
      <c r="AD7" s="24">
        <v>6213.9735347033265</v>
      </c>
      <c r="AE7" s="24">
        <v>7377.6424580569546</v>
      </c>
    </row>
    <row r="8" spans="1:31" x14ac:dyDescent="0.35">
      <c r="A8" s="28" t="s">
        <v>132</v>
      </c>
      <c r="B8" s="28" t="s">
        <v>79</v>
      </c>
      <c r="C8" s="24">
        <v>1.1690102550143643E-5</v>
      </c>
      <c r="D8" s="24">
        <v>1.1577586896916609E-5</v>
      </c>
      <c r="E8" s="24">
        <v>1.161764182379885E-5</v>
      </c>
      <c r="F8" s="24">
        <v>1.8984310402183161E-5</v>
      </c>
      <c r="G8" s="24">
        <v>1.8114799994871241E-5</v>
      </c>
      <c r="H8" s="24">
        <v>1.7285114492041361E-5</v>
      </c>
      <c r="I8" s="24">
        <v>1.8087014721274518E-5</v>
      </c>
      <c r="J8" s="24">
        <v>2.0055520451078061E-5</v>
      </c>
      <c r="K8" s="24">
        <v>1.9136946987684637E-5</v>
      </c>
      <c r="L8" s="24">
        <v>1.9266657202304572E-5</v>
      </c>
      <c r="M8" s="24">
        <v>2.220516966461104E-5</v>
      </c>
      <c r="N8" s="24">
        <v>1009.8136635514454</v>
      </c>
      <c r="O8" s="24">
        <v>963.56266235678788</v>
      </c>
      <c r="P8" s="24">
        <v>919.43013463845659</v>
      </c>
      <c r="Q8" s="24">
        <v>879.66594608676871</v>
      </c>
      <c r="R8" s="24">
        <v>1210.7899460704182</v>
      </c>
      <c r="S8" s="24">
        <v>2924.4156477618403</v>
      </c>
      <c r="T8" s="24">
        <v>2790.4730192257948</v>
      </c>
      <c r="U8" s="24">
        <v>3282.2636021815733</v>
      </c>
      <c r="V8" s="24">
        <v>3947.179391683243</v>
      </c>
      <c r="W8" s="24">
        <v>3766.3925564271258</v>
      </c>
      <c r="X8" s="24">
        <v>3593.8861191692886</v>
      </c>
      <c r="Y8" s="24">
        <v>4349.0624953671431</v>
      </c>
      <c r="Z8" s="24">
        <v>4138.2645675014692</v>
      </c>
      <c r="AA8" s="24">
        <v>4598.4967110619273</v>
      </c>
      <c r="AB8" s="24">
        <v>5572.621718815567</v>
      </c>
      <c r="AC8" s="24">
        <v>5557.894017720344</v>
      </c>
      <c r="AD8" s="24">
        <v>6319.5695238581675</v>
      </c>
      <c r="AE8" s="24">
        <v>6277.5419507494335</v>
      </c>
    </row>
    <row r="9" spans="1:31" x14ac:dyDescent="0.35">
      <c r="A9" s="28" t="s">
        <v>133</v>
      </c>
      <c r="B9" s="28" t="s">
        <v>79</v>
      </c>
      <c r="C9" s="24">
        <v>2.3986945102524016E-5</v>
      </c>
      <c r="D9" s="24">
        <v>2.4367503082413082E-5</v>
      </c>
      <c r="E9" s="24">
        <v>2.9199863576431196E-5</v>
      </c>
      <c r="F9" s="24">
        <v>3.2703865524716089E-5</v>
      </c>
      <c r="G9" s="24">
        <v>3.1461951349164441E-5</v>
      </c>
      <c r="H9" s="24">
        <v>3.0020945931907182E-5</v>
      </c>
      <c r="I9" s="24">
        <v>2.9977209512710086E-5</v>
      </c>
      <c r="J9" s="24">
        <v>3.6290908006901615E-5</v>
      </c>
      <c r="K9" s="24">
        <v>3.4628729000432619E-5</v>
      </c>
      <c r="L9" s="24">
        <v>3.497776391372772E-5</v>
      </c>
      <c r="M9" s="24">
        <v>4.4774372999962082E-5</v>
      </c>
      <c r="N9" s="24">
        <v>1879.9567054402214</v>
      </c>
      <c r="O9" s="24">
        <v>1793.8518212601825</v>
      </c>
      <c r="P9" s="24">
        <v>1711.6906692418677</v>
      </c>
      <c r="Q9" s="24">
        <v>1637.6622455482463</v>
      </c>
      <c r="R9" s="24">
        <v>1917.0117844809722</v>
      </c>
      <c r="S9" s="24">
        <v>2627.9010111806269</v>
      </c>
      <c r="T9" s="24">
        <v>2971.7531413521306</v>
      </c>
      <c r="U9" s="24">
        <v>2859.309074524976</v>
      </c>
      <c r="V9" s="24">
        <v>2837.6189909044892</v>
      </c>
      <c r="W9" s="24">
        <v>2923.9686604740309</v>
      </c>
      <c r="X9" s="24">
        <v>3181.9521204893113</v>
      </c>
      <c r="Y9" s="24">
        <v>3060.7934555800516</v>
      </c>
      <c r="Z9" s="24">
        <v>2912.4375957879242</v>
      </c>
      <c r="AA9" s="24">
        <v>2779.0435134478116</v>
      </c>
      <c r="AB9" s="24">
        <v>2804.5634084075732</v>
      </c>
      <c r="AC9" s="24">
        <v>2826.4049985608167</v>
      </c>
      <c r="AD9" s="24">
        <v>3098.6618917028281</v>
      </c>
      <c r="AE9" s="24">
        <v>2956.7384476737111</v>
      </c>
    </row>
    <row r="10" spans="1:31" x14ac:dyDescent="0.35">
      <c r="A10" s="28" t="s">
        <v>134</v>
      </c>
      <c r="B10" s="28" t="s">
        <v>79</v>
      </c>
      <c r="C10" s="24">
        <v>1.3180264371953129E-5</v>
      </c>
      <c r="D10" s="24">
        <v>1.287424370904044E-5</v>
      </c>
      <c r="E10" s="24">
        <v>187.54612521744221</v>
      </c>
      <c r="F10" s="24">
        <v>356.57967820156034</v>
      </c>
      <c r="G10" s="24">
        <v>505.12020001812107</v>
      </c>
      <c r="H10" s="24">
        <v>639.30593068844496</v>
      </c>
      <c r="I10" s="24">
        <v>762.17408077155005</v>
      </c>
      <c r="J10" s="24">
        <v>868.45325090006088</v>
      </c>
      <c r="K10" s="24">
        <v>965.33854967835293</v>
      </c>
      <c r="L10" s="24">
        <v>1051.5272509281729</v>
      </c>
      <c r="M10" s="24">
        <v>1163.7949808893404</v>
      </c>
      <c r="N10" s="24">
        <v>1614.8516978610169</v>
      </c>
      <c r="O10" s="24">
        <v>1540.889025757228</v>
      </c>
      <c r="P10" s="24">
        <v>1553.0269862834098</v>
      </c>
      <c r="Q10" s="24">
        <v>1658.219023108941</v>
      </c>
      <c r="R10" s="24">
        <v>1741.8501677612289</v>
      </c>
      <c r="S10" s="24">
        <v>1818.5634375366772</v>
      </c>
      <c r="T10" s="24">
        <v>1927.0500299710579</v>
      </c>
      <c r="U10" s="24">
        <v>1949.5169017746919</v>
      </c>
      <c r="V10" s="24">
        <v>2000.4825402176259</v>
      </c>
      <c r="W10" s="24">
        <v>1908.857384943886</v>
      </c>
      <c r="X10" s="24">
        <v>1821.4288017022229</v>
      </c>
      <c r="Y10" s="24">
        <v>1742.6543134885621</v>
      </c>
      <c r="Z10" s="24">
        <v>1658.188312215673</v>
      </c>
      <c r="AA10" s="24">
        <v>1582.2407553010601</v>
      </c>
      <c r="AB10" s="24">
        <v>1509.7717124724561</v>
      </c>
      <c r="AC10" s="24">
        <v>1444.4759985481271</v>
      </c>
      <c r="AD10" s="24">
        <v>1374.4626229894388</v>
      </c>
      <c r="AE10" s="24">
        <v>1311.5101360641002</v>
      </c>
    </row>
    <row r="11" spans="1:31" x14ac:dyDescent="0.35">
      <c r="A11" s="22" t="s">
        <v>40</v>
      </c>
      <c r="B11" s="22" t="s">
        <v>153</v>
      </c>
      <c r="C11" s="32">
        <v>1450.2267831305721</v>
      </c>
      <c r="D11" s="32">
        <v>1863.8232106276298</v>
      </c>
      <c r="E11" s="32">
        <v>3091.9983366225301</v>
      </c>
      <c r="F11" s="32">
        <v>4215.7241928949961</v>
      </c>
      <c r="G11" s="32">
        <v>5405.8830923949399</v>
      </c>
      <c r="H11" s="32">
        <v>6520.6046187595084</v>
      </c>
      <c r="I11" s="32">
        <v>7539.6913105726835</v>
      </c>
      <c r="J11" s="32">
        <v>8859.4919888035511</v>
      </c>
      <c r="K11" s="32">
        <v>17857.277939535172</v>
      </c>
      <c r="L11" s="32">
        <v>17169.790024033337</v>
      </c>
      <c r="M11" s="32">
        <v>16584.963323408563</v>
      </c>
      <c r="N11" s="32">
        <v>19486.685041368397</v>
      </c>
      <c r="O11" s="32">
        <v>18594.165121179445</v>
      </c>
      <c r="P11" s="32">
        <v>18551.522652585649</v>
      </c>
      <c r="Q11" s="32">
        <v>18246.436173137481</v>
      </c>
      <c r="R11" s="32">
        <v>18258.528532107168</v>
      </c>
      <c r="S11" s="32">
        <v>22609.921125322966</v>
      </c>
      <c r="T11" s="32">
        <v>22750.947513415002</v>
      </c>
      <c r="U11" s="32">
        <v>23508.596841002895</v>
      </c>
      <c r="V11" s="32">
        <v>23783.951720575809</v>
      </c>
      <c r="W11" s="32">
        <v>24698.217083387764</v>
      </c>
      <c r="X11" s="32">
        <v>28239.745015828397</v>
      </c>
      <c r="Y11" s="32">
        <v>27945.47595102058</v>
      </c>
      <c r="Z11" s="32">
        <v>26852.700655095938</v>
      </c>
      <c r="AA11" s="32">
        <v>26885.990447102467</v>
      </c>
      <c r="AB11" s="32">
        <v>29069.629917133992</v>
      </c>
      <c r="AC11" s="32">
        <v>29241.383750793881</v>
      </c>
      <c r="AD11" s="32">
        <v>29775.993861475796</v>
      </c>
      <c r="AE11" s="32">
        <v>30766.037170598858</v>
      </c>
    </row>
  </sheetData>
  <sheetProtection algorithmName="SHA-512" hashValue="RZmxljtSkeO22TOz2NCK92Fv0MQdoCZ8M5r29u55mZnClOhvWznelYh70E0ZWf1Yak5o2f5vLbmRnv9C3vj0oQ==" saltValue="OkzPJzCb+hlxPYmiu7vY5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5A42-764F-4CA7-80DF-15F5A615F9B8}">
  <sheetPr codeName="Sheet15">
    <tabColor rgb="FFFFE600"/>
  </sheetPr>
  <dimension ref="A1:C32"/>
  <sheetViews>
    <sheetView showGridLines="0" zoomScale="85" zoomScaleNormal="85" workbookViewId="0"/>
  </sheetViews>
  <sheetFormatPr defaultRowHeight="14.5" x14ac:dyDescent="0.35"/>
  <cols>
    <col min="1" max="1" width="11.54296875" bestFit="1" customWidth="1"/>
    <col min="2" max="2" width="3.7265625" bestFit="1" customWidth="1"/>
    <col min="3" max="3" width="37.54296875" customWidth="1"/>
    <col min="4" max="24" width="9.453125" customWidth="1"/>
  </cols>
  <sheetData>
    <row r="1" spans="1:3" x14ac:dyDescent="0.35">
      <c r="A1" s="2" t="s">
        <v>15</v>
      </c>
    </row>
    <row r="3" spans="1:3" x14ac:dyDescent="0.35">
      <c r="A3" s="6">
        <v>44369</v>
      </c>
      <c r="B3" s="5">
        <v>1</v>
      </c>
      <c r="C3" t="s">
        <v>16</v>
      </c>
    </row>
    <row r="4" spans="1:3" x14ac:dyDescent="0.35">
      <c r="A4" s="3"/>
      <c r="B4" s="5"/>
    </row>
    <row r="5" spans="1:3" x14ac:dyDescent="0.35">
      <c r="A5" s="3"/>
      <c r="B5" s="5"/>
    </row>
    <row r="6" spans="1:3" x14ac:dyDescent="0.35">
      <c r="A6" s="3"/>
      <c r="B6" s="5"/>
    </row>
    <row r="7" spans="1:3" x14ac:dyDescent="0.35">
      <c r="A7" s="3"/>
      <c r="B7" s="5"/>
    </row>
    <row r="8" spans="1:3" x14ac:dyDescent="0.35">
      <c r="A8" s="3"/>
      <c r="B8" s="5"/>
    </row>
    <row r="9" spans="1:3" x14ac:dyDescent="0.35">
      <c r="A9" s="3"/>
      <c r="B9" s="5"/>
    </row>
    <row r="10" spans="1:3" x14ac:dyDescent="0.35">
      <c r="A10" s="3"/>
      <c r="B10" s="5"/>
    </row>
    <row r="11" spans="1:3" x14ac:dyDescent="0.35">
      <c r="A11" s="3"/>
      <c r="B11" s="5"/>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row r="18" spans="1:3" x14ac:dyDescent="0.35">
      <c r="A18" s="3"/>
      <c r="B18" s="3"/>
      <c r="C18" s="3"/>
    </row>
    <row r="19" spans="1:3" x14ac:dyDescent="0.35">
      <c r="A19" s="3"/>
      <c r="B19" s="3"/>
      <c r="C19" s="3"/>
    </row>
    <row r="20" spans="1:3" x14ac:dyDescent="0.35">
      <c r="A20" s="3"/>
      <c r="B20" s="3"/>
      <c r="C20" s="3"/>
    </row>
    <row r="21" spans="1:3" x14ac:dyDescent="0.35">
      <c r="A21" s="3"/>
      <c r="B21" s="3"/>
      <c r="C21" s="3"/>
    </row>
    <row r="22" spans="1:3" x14ac:dyDescent="0.35">
      <c r="A22" s="3"/>
      <c r="B22" s="3"/>
      <c r="C22" s="3"/>
    </row>
    <row r="23" spans="1:3" x14ac:dyDescent="0.35">
      <c r="A23" s="3"/>
      <c r="B23" s="3"/>
      <c r="C23" s="3"/>
    </row>
    <row r="24" spans="1:3" x14ac:dyDescent="0.35">
      <c r="A24" s="3"/>
      <c r="B24" s="3"/>
      <c r="C24" s="3"/>
    </row>
    <row r="25" spans="1:3" x14ac:dyDescent="0.35">
      <c r="A25" s="3"/>
      <c r="B25" s="3"/>
      <c r="C25" s="3"/>
    </row>
    <row r="26" spans="1:3" x14ac:dyDescent="0.35">
      <c r="A26" s="3"/>
      <c r="B26" s="3"/>
      <c r="C26" s="3"/>
    </row>
    <row r="27" spans="1:3" x14ac:dyDescent="0.35">
      <c r="A27" s="3"/>
      <c r="B27" s="3"/>
      <c r="C27" s="3"/>
    </row>
    <row r="28" spans="1:3" x14ac:dyDescent="0.35">
      <c r="A28" s="3"/>
      <c r="B28" s="3"/>
      <c r="C28" s="3"/>
    </row>
    <row r="29" spans="1:3" x14ac:dyDescent="0.35">
      <c r="A29" s="3"/>
      <c r="B29" s="3"/>
      <c r="C29" s="3"/>
    </row>
    <row r="30" spans="1:3" x14ac:dyDescent="0.35">
      <c r="A30" s="3"/>
      <c r="B30" s="3"/>
      <c r="C30" s="3"/>
    </row>
    <row r="31" spans="1:3" x14ac:dyDescent="0.35">
      <c r="A31" s="3"/>
      <c r="B31" s="3"/>
      <c r="C31" s="3"/>
    </row>
    <row r="32" spans="1:3" x14ac:dyDescent="0.35">
      <c r="A32" s="3"/>
      <c r="B32" s="3"/>
      <c r="C32" s="3"/>
    </row>
  </sheetData>
  <sheetProtection algorithmName="SHA-512" hashValue="DRafukxPe4b61h1ISKqSeg7IFB/VVwNG/irPOXnnv4Zy9gElEqgqQ2YpAyUgW1oXP/VUj0cTSkCT/WoOUdMqyA==" saltValue="jtbNI71/rkini+fJxlHCcA=="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D7DBC-68E7-4C7F-B34F-6FFEEBB2CF10}">
  <sheetPr codeName="Sheet17">
    <tabColor rgb="FFFFE600"/>
  </sheetPr>
  <dimension ref="A1:B30"/>
  <sheetViews>
    <sheetView showGridLines="0" zoomScale="85" zoomScaleNormal="85" workbookViewId="0"/>
  </sheetViews>
  <sheetFormatPr defaultRowHeight="14.5" x14ac:dyDescent="0.35"/>
  <cols>
    <col min="1" max="1" width="13.7265625" customWidth="1"/>
    <col min="2" max="2" width="20.1796875" customWidth="1"/>
    <col min="3" max="3" width="37.54296875" customWidth="1"/>
    <col min="4" max="24" width="9.453125" customWidth="1"/>
  </cols>
  <sheetData>
    <row r="1" spans="1:2" x14ac:dyDescent="0.35">
      <c r="A1" s="2" t="s">
        <v>17</v>
      </c>
    </row>
    <row r="3" spans="1:2" x14ac:dyDescent="0.35">
      <c r="A3" t="s">
        <v>18</v>
      </c>
      <c r="B3" s="5" t="s">
        <v>19</v>
      </c>
    </row>
    <row r="4" spans="1:2" x14ac:dyDescent="0.35">
      <c r="A4" t="s">
        <v>20</v>
      </c>
      <c r="B4" s="5" t="s">
        <v>21</v>
      </c>
    </row>
    <row r="5" spans="1:2" x14ac:dyDescent="0.35">
      <c r="A5" s="3" t="s">
        <v>22</v>
      </c>
      <c r="B5" t="s">
        <v>23</v>
      </c>
    </row>
    <row r="6" spans="1:2" x14ac:dyDescent="0.35">
      <c r="A6" t="s">
        <v>24</v>
      </c>
      <c r="B6" s="5" t="s">
        <v>25</v>
      </c>
    </row>
    <row r="7" spans="1:2" x14ac:dyDescent="0.35">
      <c r="A7" t="s">
        <v>26</v>
      </c>
      <c r="B7" s="5" t="s">
        <v>27</v>
      </c>
    </row>
    <row r="8" spans="1:2" x14ac:dyDescent="0.35">
      <c r="A8" t="s">
        <v>28</v>
      </c>
      <c r="B8" s="5" t="s">
        <v>29</v>
      </c>
    </row>
    <row r="9" spans="1:2" x14ac:dyDescent="0.35">
      <c r="A9" t="s">
        <v>30</v>
      </c>
      <c r="B9" s="5" t="s">
        <v>31</v>
      </c>
    </row>
    <row r="10" spans="1:2" x14ac:dyDescent="0.35">
      <c r="A10" t="s">
        <v>32</v>
      </c>
      <c r="B10" t="s">
        <v>33</v>
      </c>
    </row>
    <row r="11" spans="1:2" x14ac:dyDescent="0.35">
      <c r="A11" t="s">
        <v>34</v>
      </c>
      <c r="B11" s="5" t="s">
        <v>35</v>
      </c>
    </row>
    <row r="12" spans="1:2" x14ac:dyDescent="0.35">
      <c r="A12" t="s">
        <v>36</v>
      </c>
      <c r="B12" s="5" t="s">
        <v>37</v>
      </c>
    </row>
    <row r="13" spans="1:2" x14ac:dyDescent="0.35">
      <c r="A13" t="s">
        <v>38</v>
      </c>
      <c r="B13" s="5" t="s">
        <v>39</v>
      </c>
    </row>
    <row r="14" spans="1:2" x14ac:dyDescent="0.35">
      <c r="A14" t="s">
        <v>40</v>
      </c>
      <c r="B14" s="5" t="s">
        <v>41</v>
      </c>
    </row>
    <row r="15" spans="1:2" x14ac:dyDescent="0.35">
      <c r="A15" t="s">
        <v>42</v>
      </c>
      <c r="B15" s="5" t="s">
        <v>43</v>
      </c>
    </row>
    <row r="16" spans="1:2" x14ac:dyDescent="0.35">
      <c r="A16" t="s">
        <v>44</v>
      </c>
      <c r="B16" s="5" t="s">
        <v>45</v>
      </c>
    </row>
    <row r="17" spans="1:2" x14ac:dyDescent="0.35">
      <c r="A17" t="s">
        <v>46</v>
      </c>
      <c r="B17" s="5" t="s">
        <v>47</v>
      </c>
    </row>
    <row r="18" spans="1:2" x14ac:dyDescent="0.35">
      <c r="A18" t="s">
        <v>48</v>
      </c>
      <c r="B18" s="5" t="s">
        <v>49</v>
      </c>
    </row>
    <row r="19" spans="1:2" x14ac:dyDescent="0.35">
      <c r="A19" t="s">
        <v>50</v>
      </c>
      <c r="B19" s="5" t="s">
        <v>51</v>
      </c>
    </row>
    <row r="20" spans="1:2" x14ac:dyDescent="0.35">
      <c r="A20" t="s">
        <v>52</v>
      </c>
      <c r="B20" s="5" t="s">
        <v>53</v>
      </c>
    </row>
    <row r="21" spans="1:2" x14ac:dyDescent="0.35">
      <c r="A21" t="s">
        <v>54</v>
      </c>
      <c r="B21" s="5" t="s">
        <v>55</v>
      </c>
    </row>
    <row r="22" spans="1:2" x14ac:dyDescent="0.35">
      <c r="A22" t="s">
        <v>56</v>
      </c>
      <c r="B22" s="5" t="s">
        <v>57</v>
      </c>
    </row>
    <row r="24" spans="1:2" x14ac:dyDescent="0.35">
      <c r="A24" s="2" t="s">
        <v>58</v>
      </c>
    </row>
    <row r="26" spans="1:2" x14ac:dyDescent="0.35">
      <c r="A26" t="s">
        <v>59</v>
      </c>
    </row>
    <row r="27" spans="1:2" x14ac:dyDescent="0.35">
      <c r="A27" t="s">
        <v>60</v>
      </c>
    </row>
    <row r="28" spans="1:2" x14ac:dyDescent="0.35">
      <c r="A28" t="s">
        <v>61</v>
      </c>
    </row>
    <row r="29" spans="1:2" x14ac:dyDescent="0.35">
      <c r="A29" t="s">
        <v>62</v>
      </c>
    </row>
    <row r="30" spans="1:2" x14ac:dyDescent="0.35">
      <c r="A30" s="7" t="s">
        <v>63</v>
      </c>
    </row>
  </sheetData>
  <sheetProtection algorithmName="SHA-512" hashValue="NIcxR99k3ESPWRVAlIG+du9k4DoOMx8Zt67q/dG08NG4pKPMXnkKfZj5FgzND2/eGAI9NN6rpQFp6SexDcCNXw==" saltValue="XgZYzdOuPI2o/0bDnxaEbQ=="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51DA5-0B0D-44AF-AD6A-E6154DE3420F}">
  <sheetPr codeName="Sheet90">
    <tabColor rgb="FFFF6D00"/>
  </sheetPr>
  <dimension ref="A1:AK63"/>
  <sheetViews>
    <sheetView zoomScale="90" zoomScaleNormal="90" workbookViewId="0"/>
  </sheetViews>
  <sheetFormatPr defaultColWidth="9.1796875" defaultRowHeight="14.5" x14ac:dyDescent="0.35"/>
  <cols>
    <col min="1" max="1" width="12.54296875" style="12" bestFit="1" customWidth="1"/>
    <col min="2" max="2" width="9.1796875" style="12"/>
    <col min="3" max="3" width="22.26953125" style="12" customWidth="1"/>
    <col min="4" max="4" width="7.7265625" style="12" customWidth="1"/>
    <col min="5" max="5" width="22.26953125" style="12" customWidth="1"/>
    <col min="6" max="6" width="8.453125" style="12" customWidth="1"/>
    <col min="7" max="7" width="9.1796875" style="12"/>
    <col min="8" max="8" width="46.7265625" style="12" customWidth="1"/>
    <col min="9" max="9" width="9.26953125" style="12" customWidth="1"/>
    <col min="10" max="19" width="9.26953125" style="12" bestFit="1" customWidth="1"/>
    <col min="20" max="21" width="9.54296875" style="12" bestFit="1" customWidth="1"/>
    <col min="22" max="22" width="9.26953125" style="12" bestFit="1" customWidth="1"/>
    <col min="23" max="29" width="9.54296875" style="12" bestFit="1" customWidth="1"/>
    <col min="30" max="37" width="9.54296875" style="12" customWidth="1"/>
    <col min="38" max="16384" width="9.1796875" style="12"/>
  </cols>
  <sheetData>
    <row r="1" spans="1:37" ht="23" x14ac:dyDescent="0.5">
      <c r="A1" s="9" t="s">
        <v>83</v>
      </c>
      <c r="B1" s="10"/>
      <c r="C1" s="11" t="s">
        <v>84</v>
      </c>
      <c r="D1" s="9" t="s">
        <v>85</v>
      </c>
      <c r="E1" s="11" t="s">
        <v>86</v>
      </c>
      <c r="I1" s="13">
        <v>0</v>
      </c>
      <c r="J1" s="13">
        <f>I1+1</f>
        <v>1</v>
      </c>
      <c r="K1" s="13">
        <f t="shared" ref="K1:AK1" si="0">J1+1</f>
        <v>2</v>
      </c>
      <c r="L1" s="13">
        <f t="shared" si="0"/>
        <v>3</v>
      </c>
      <c r="M1" s="13">
        <f t="shared" si="0"/>
        <v>4</v>
      </c>
      <c r="N1" s="13">
        <f t="shared" si="0"/>
        <v>5</v>
      </c>
      <c r="O1" s="13">
        <f t="shared" si="0"/>
        <v>6</v>
      </c>
      <c r="P1" s="13">
        <f t="shared" si="0"/>
        <v>7</v>
      </c>
      <c r="Q1" s="13">
        <f t="shared" si="0"/>
        <v>8</v>
      </c>
      <c r="R1" s="13">
        <f t="shared" si="0"/>
        <v>9</v>
      </c>
      <c r="S1" s="13">
        <f t="shared" si="0"/>
        <v>10</v>
      </c>
      <c r="T1" s="13">
        <f t="shared" si="0"/>
        <v>11</v>
      </c>
      <c r="U1" s="13">
        <f t="shared" si="0"/>
        <v>12</v>
      </c>
      <c r="V1" s="13">
        <f t="shared" si="0"/>
        <v>13</v>
      </c>
      <c r="W1" s="13">
        <f t="shared" si="0"/>
        <v>14</v>
      </c>
      <c r="X1" s="13">
        <f t="shared" si="0"/>
        <v>15</v>
      </c>
      <c r="Y1" s="13">
        <f t="shared" si="0"/>
        <v>16</v>
      </c>
      <c r="Z1" s="13">
        <f t="shared" si="0"/>
        <v>17</v>
      </c>
      <c r="AA1" s="13">
        <f t="shared" si="0"/>
        <v>18</v>
      </c>
      <c r="AB1" s="13">
        <f t="shared" si="0"/>
        <v>19</v>
      </c>
      <c r="AC1" s="13">
        <f t="shared" si="0"/>
        <v>20</v>
      </c>
      <c r="AD1" s="13">
        <f t="shared" si="0"/>
        <v>21</v>
      </c>
      <c r="AE1" s="13">
        <f t="shared" si="0"/>
        <v>22</v>
      </c>
      <c r="AF1" s="13">
        <f t="shared" si="0"/>
        <v>23</v>
      </c>
      <c r="AG1" s="13">
        <f t="shared" si="0"/>
        <v>24</v>
      </c>
      <c r="AH1" s="13">
        <f t="shared" si="0"/>
        <v>25</v>
      </c>
      <c r="AI1" s="13">
        <f t="shared" si="0"/>
        <v>26</v>
      </c>
      <c r="AJ1" s="13">
        <f t="shared" si="0"/>
        <v>27</v>
      </c>
      <c r="AK1" s="13">
        <f t="shared" si="0"/>
        <v>28</v>
      </c>
    </row>
    <row r="3" spans="1:37" ht="25" x14ac:dyDescent="0.6">
      <c r="A3" s="14" t="str">
        <f xml:space="preserve"> B4&amp; " discounted market benefits by year"</f>
        <v>NEM discounted market benefits by year</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x14ac:dyDescent="0.35">
      <c r="A4" s="16" t="s">
        <v>87</v>
      </c>
      <c r="B4" s="8" t="s">
        <v>40</v>
      </c>
    </row>
    <row r="6" spans="1:37" x14ac:dyDescent="0.35">
      <c r="H6" s="17" t="s">
        <v>88</v>
      </c>
      <c r="I6" s="18" t="s">
        <v>80</v>
      </c>
      <c r="J6" s="18" t="s">
        <v>89</v>
      </c>
      <c r="K6" s="18" t="s">
        <v>90</v>
      </c>
      <c r="L6" s="18" t="s">
        <v>91</v>
      </c>
      <c r="M6" s="18" t="s">
        <v>92</v>
      </c>
      <c r="N6" s="18" t="s">
        <v>93</v>
      </c>
      <c r="O6" s="18" t="s">
        <v>94</v>
      </c>
      <c r="P6" s="18" t="s">
        <v>95</v>
      </c>
      <c r="Q6" s="18" t="s">
        <v>96</v>
      </c>
      <c r="R6" s="18" t="s">
        <v>97</v>
      </c>
      <c r="S6" s="18" t="s">
        <v>98</v>
      </c>
      <c r="T6" s="18" t="s">
        <v>99</v>
      </c>
      <c r="U6" s="18" t="s">
        <v>100</v>
      </c>
      <c r="V6" s="18" t="s">
        <v>101</v>
      </c>
      <c r="W6" s="18" t="s">
        <v>102</v>
      </c>
      <c r="X6" s="18" t="s">
        <v>103</v>
      </c>
      <c r="Y6" s="18" t="s">
        <v>104</v>
      </c>
      <c r="Z6" s="18" t="s">
        <v>105</v>
      </c>
      <c r="AA6" s="18" t="s">
        <v>106</v>
      </c>
      <c r="AB6" s="18" t="s">
        <v>107</v>
      </c>
      <c r="AC6" s="18" t="s">
        <v>108</v>
      </c>
      <c r="AD6" s="18" t="s">
        <v>109</v>
      </c>
      <c r="AE6" s="18" t="s">
        <v>110</v>
      </c>
      <c r="AF6" s="18" t="s">
        <v>111</v>
      </c>
      <c r="AG6" s="18" t="s">
        <v>112</v>
      </c>
      <c r="AH6" s="18" t="s">
        <v>113</v>
      </c>
      <c r="AI6" s="18" t="s">
        <v>114</v>
      </c>
      <c r="AJ6" s="18" t="s">
        <v>115</v>
      </c>
      <c r="AK6" s="18" t="s">
        <v>116</v>
      </c>
    </row>
    <row r="7" spans="1:37" x14ac:dyDescent="0.35">
      <c r="E7" s="19" t="s">
        <v>117</v>
      </c>
      <c r="H7" s="20" t="s">
        <v>118</v>
      </c>
      <c r="I7" s="21">
        <f t="shared" ref="I7:X15" ca="1" si="1">(SUMIFS(OFFSET(INDIRECT("'"&amp;$E$1 &amp; "_"&amp;$E7 &amp; " Cost'!C:C"), 0, I$1), INDIRECT("'"&amp;$E$1 &amp; "_"&amp;$E7 &amp; " Cost'!A:A"), $B$4)-SUMIFS(OFFSET(INDIRECT("'"&amp;$C$1 &amp; "_"&amp;$E7 &amp; " Cost'!C:C"), 0, I$1), INDIRECT("'"&amp;$C$1 &amp; "_"&amp;$E7 &amp; " Cost'!A:A"), $B$4))/1000</f>
        <v>3.5495999697238001</v>
      </c>
      <c r="J7" s="21">
        <f t="shared" ca="1" si="1"/>
        <v>3.3869995613685462</v>
      </c>
      <c r="K7" s="21">
        <f t="shared" ca="1" si="1"/>
        <v>3.2404951257804639</v>
      </c>
      <c r="L7" s="21">
        <f t="shared" ca="1" si="1"/>
        <v>3.0810629782170871</v>
      </c>
      <c r="M7" s="21">
        <f t="shared" ca="1" si="1"/>
        <v>3.6249309051723688E-2</v>
      </c>
      <c r="N7" s="21">
        <f t="shared" ca="1" si="1"/>
        <v>-2.9691280483319424</v>
      </c>
      <c r="O7" s="21">
        <f t="shared" ca="1" si="1"/>
        <v>12.040475155406282</v>
      </c>
      <c r="P7" s="21">
        <f t="shared" ca="1" si="1"/>
        <v>24.543185966642923</v>
      </c>
      <c r="Q7" s="21">
        <f t="shared" ca="1" si="1"/>
        <v>17.350568633178714</v>
      </c>
      <c r="R7" s="21">
        <f t="shared" ca="1" si="1"/>
        <v>16.529248079341372</v>
      </c>
      <c r="S7" s="21">
        <f t="shared" ca="1" si="1"/>
        <v>15.824957549306564</v>
      </c>
      <c r="T7" s="21">
        <f t="shared" ca="1" si="1"/>
        <v>5.6130063800911882</v>
      </c>
      <c r="U7" s="21">
        <f t="shared" ca="1" si="1"/>
        <v>31.585094173719408</v>
      </c>
      <c r="V7" s="21">
        <f t="shared" ca="1" si="1"/>
        <v>46.231710740426557</v>
      </c>
      <c r="W7" s="21">
        <f t="shared" ca="1" si="1"/>
        <v>104.42355623190757</v>
      </c>
      <c r="X7" s="21">
        <f t="shared" ca="1" si="1"/>
        <v>95.172936156413982</v>
      </c>
      <c r="Y7" s="21">
        <f t="shared" ref="Y7:AK15" ca="1" si="2">(SUMIFS(OFFSET(INDIRECT("'"&amp;$E$1 &amp; "_"&amp;$E7 &amp; " Cost'!C:C"), 0, Y$1), INDIRECT("'"&amp;$E$1 &amp; "_"&amp;$E7 &amp; " Cost'!A:A"), $B$4)-SUMIFS(OFFSET(INDIRECT("'"&amp;$C$1 &amp; "_"&amp;$E7 &amp; " Cost'!C:C"), 0, Y$1), INDIRECT("'"&amp;$C$1 &amp; "_"&amp;$E7 &amp; " Cost'!A:A"), $B$4))/1000</f>
        <v>132.24012450213988</v>
      </c>
      <c r="Z7" s="21">
        <f t="shared" ca="1" si="2"/>
        <v>112.4257779257556</v>
      </c>
      <c r="AA7" s="21">
        <f t="shared" ca="1" si="2"/>
        <v>115.33830121481907</v>
      </c>
      <c r="AB7" s="21">
        <f t="shared" ca="1" si="2"/>
        <v>113.41506304733362</v>
      </c>
      <c r="AC7" s="21">
        <f t="shared" ca="1" si="2"/>
        <v>108.19028685769625</v>
      </c>
      <c r="AD7" s="21">
        <f t="shared" ca="1" si="2"/>
        <v>116.6829995787898</v>
      </c>
      <c r="AE7" s="21">
        <f t="shared" ca="1" si="2"/>
        <v>109.78205124943145</v>
      </c>
      <c r="AF7" s="21">
        <f t="shared" ca="1" si="2"/>
        <v>121.93660317325964</v>
      </c>
      <c r="AG7" s="21">
        <f t="shared" ca="1" si="2"/>
        <v>131.5559808532833</v>
      </c>
      <c r="AH7" s="21">
        <f t="shared" ca="1" si="2"/>
        <v>122.93409832264391</v>
      </c>
      <c r="AI7" s="21">
        <f t="shared" ca="1" si="2"/>
        <v>95.569591092051013</v>
      </c>
      <c r="AJ7" s="21">
        <f t="shared" ca="1" si="2"/>
        <v>73.9349679637386</v>
      </c>
      <c r="AK7" s="21">
        <f t="shared" ca="1" si="2"/>
        <v>83.191602517222989</v>
      </c>
    </row>
    <row r="8" spans="1:37" x14ac:dyDescent="0.35">
      <c r="E8" s="19" t="str">
        <f>H8</f>
        <v>FOM</v>
      </c>
      <c r="H8" s="20" t="s">
        <v>30</v>
      </c>
      <c r="I8" s="21">
        <f t="shared" ca="1" si="1"/>
        <v>0.7042496228579439</v>
      </c>
      <c r="J8" s="21">
        <f t="shared" ca="1" si="1"/>
        <v>0.67198892106986019</v>
      </c>
      <c r="K8" s="21">
        <f t="shared" ca="1" si="1"/>
        <v>0.6429203346693757</v>
      </c>
      <c r="L8" s="21">
        <f t="shared" ca="1" si="1"/>
        <v>-13.294544643606118</v>
      </c>
      <c r="M8" s="21">
        <f t="shared" ca="1" si="1"/>
        <v>134.20299422440058</v>
      </c>
      <c r="N8" s="21">
        <f t="shared" ca="1" si="1"/>
        <v>-2.7280697711544488</v>
      </c>
      <c r="O8" s="21">
        <f t="shared" ca="1" si="1"/>
        <v>18.049238814818441</v>
      </c>
      <c r="P8" s="21">
        <f t="shared" ca="1" si="1"/>
        <v>18.502643126698445</v>
      </c>
      <c r="Q8" s="21">
        <f t="shared" ca="1" si="1"/>
        <v>17.51236097299115</v>
      </c>
      <c r="R8" s="21">
        <f t="shared" ca="1" si="1"/>
        <v>15.490125054428674</v>
      </c>
      <c r="S8" s="21">
        <f t="shared" ca="1" si="1"/>
        <v>14.642748289054202</v>
      </c>
      <c r="T8" s="21">
        <f t="shared" ca="1" si="1"/>
        <v>9.0315318580893802</v>
      </c>
      <c r="U8" s="21">
        <f t="shared" ca="1" si="1"/>
        <v>14.354385232433851</v>
      </c>
      <c r="V8" s="21">
        <f t="shared" ca="1" si="1"/>
        <v>16.665196491234383</v>
      </c>
      <c r="W8" s="21">
        <f t="shared" ca="1" si="1"/>
        <v>17.797418799805804</v>
      </c>
      <c r="X8" s="21">
        <f t="shared" ca="1" si="1"/>
        <v>16.565524111024338</v>
      </c>
      <c r="Y8" s="21">
        <f t="shared" ca="1" si="2"/>
        <v>25.730882789236261</v>
      </c>
      <c r="Z8" s="21">
        <f t="shared" ca="1" si="2"/>
        <v>23.245429572436375</v>
      </c>
      <c r="AA8" s="21">
        <f t="shared" ca="1" si="2"/>
        <v>24.155175708245544</v>
      </c>
      <c r="AB8" s="21">
        <f t="shared" ca="1" si="2"/>
        <v>24.255882058825634</v>
      </c>
      <c r="AC8" s="21">
        <f t="shared" ca="1" si="2"/>
        <v>18.959127920648548</v>
      </c>
      <c r="AD8" s="21">
        <f t="shared" ca="1" si="2"/>
        <v>19.998790694669644</v>
      </c>
      <c r="AE8" s="21">
        <f t="shared" ca="1" si="2"/>
        <v>19.282421590221173</v>
      </c>
      <c r="AF8" s="21">
        <f t="shared" ca="1" si="2"/>
        <v>20.906746481265991</v>
      </c>
      <c r="AG8" s="21">
        <f t="shared" ca="1" si="2"/>
        <v>24.01910173160449</v>
      </c>
      <c r="AH8" s="21">
        <f t="shared" ca="1" si="2"/>
        <v>24.565976494390284</v>
      </c>
      <c r="AI8" s="21">
        <f t="shared" ca="1" si="2"/>
        <v>18.215015477174312</v>
      </c>
      <c r="AJ8" s="21">
        <f t="shared" ca="1" si="2"/>
        <v>13.327535569153785</v>
      </c>
      <c r="AK8" s="21">
        <f t="shared" ca="1" si="2"/>
        <v>15.076846937235853</v>
      </c>
    </row>
    <row r="9" spans="1:37" x14ac:dyDescent="0.35">
      <c r="E9" s="19" t="str">
        <f>H9</f>
        <v>Fuel</v>
      </c>
      <c r="H9" s="20" t="s">
        <v>81</v>
      </c>
      <c r="I9" s="21">
        <f t="shared" ca="1" si="1"/>
        <v>-2.7270738092437385</v>
      </c>
      <c r="J9" s="21">
        <f t="shared" ca="1" si="1"/>
        <v>-4.4037068757789672</v>
      </c>
      <c r="K9" s="21">
        <f t="shared" ca="1" si="1"/>
        <v>-10.230416196702281</v>
      </c>
      <c r="L9" s="21">
        <f t="shared" ca="1" si="1"/>
        <v>-4.7276423341901976</v>
      </c>
      <c r="M9" s="21">
        <f t="shared" ca="1" si="1"/>
        <v>-25.857354155576555</v>
      </c>
      <c r="N9" s="21">
        <f t="shared" ca="1" si="1"/>
        <v>-35.745485100448597</v>
      </c>
      <c r="O9" s="21">
        <f t="shared" ca="1" si="1"/>
        <v>16.757468699431744</v>
      </c>
      <c r="P9" s="21">
        <f t="shared" ca="1" si="1"/>
        <v>29.857672642551364</v>
      </c>
      <c r="Q9" s="21">
        <f t="shared" ca="1" si="1"/>
        <v>31.573408315896174</v>
      </c>
      <c r="R9" s="21">
        <f t="shared" ca="1" si="1"/>
        <v>24.669671027866773</v>
      </c>
      <c r="S9" s="21">
        <f t="shared" ca="1" si="1"/>
        <v>32.883250463347999</v>
      </c>
      <c r="T9" s="21">
        <f t="shared" ca="1" si="1"/>
        <v>91.734410134509559</v>
      </c>
      <c r="U9" s="21">
        <f t="shared" ca="1" si="1"/>
        <v>78.613431240885745</v>
      </c>
      <c r="V9" s="21">
        <f t="shared" ca="1" si="1"/>
        <v>67.815066003966024</v>
      </c>
      <c r="W9" s="21">
        <f t="shared" ca="1" si="1"/>
        <v>22.739395256000805</v>
      </c>
      <c r="X9" s="21">
        <f t="shared" ca="1" si="1"/>
        <v>30.39003089033044</v>
      </c>
      <c r="Y9" s="21">
        <f t="shared" ca="1" si="2"/>
        <v>44.992891034153288</v>
      </c>
      <c r="Z9" s="21">
        <f t="shared" ca="1" si="2"/>
        <v>57.060055977974905</v>
      </c>
      <c r="AA9" s="21">
        <f t="shared" ca="1" si="2"/>
        <v>52.440684383609799</v>
      </c>
      <c r="AB9" s="21">
        <f t="shared" ca="1" si="2"/>
        <v>57.502460485208957</v>
      </c>
      <c r="AC9" s="21">
        <f t="shared" ca="1" si="2"/>
        <v>44.09643571601098</v>
      </c>
      <c r="AD9" s="21">
        <f t="shared" ca="1" si="2"/>
        <v>67.143575913935322</v>
      </c>
      <c r="AE9" s="21">
        <f t="shared" ca="1" si="2"/>
        <v>70.690752840921277</v>
      </c>
      <c r="AF9" s="21">
        <f t="shared" ca="1" si="2"/>
        <v>44.288230125399245</v>
      </c>
      <c r="AG9" s="21">
        <f t="shared" ca="1" si="2"/>
        <v>37.672553601093647</v>
      </c>
      <c r="AH9" s="21">
        <f t="shared" ca="1" si="2"/>
        <v>50.837638363178996</v>
      </c>
      <c r="AI9" s="21">
        <f t="shared" ca="1" si="2"/>
        <v>73.732827422527947</v>
      </c>
      <c r="AJ9" s="21">
        <f t="shared" ca="1" si="2"/>
        <v>97.479260939715545</v>
      </c>
      <c r="AK9" s="21">
        <f t="shared" ca="1" si="2"/>
        <v>74.212062648191704</v>
      </c>
    </row>
    <row r="10" spans="1:37" x14ac:dyDescent="0.35">
      <c r="E10" s="19" t="str">
        <f>H10</f>
        <v>VOM</v>
      </c>
      <c r="H10" s="20" t="s">
        <v>54</v>
      </c>
      <c r="I10" s="21">
        <f t="shared" ca="1" si="1"/>
        <v>-0.53231988835823718</v>
      </c>
      <c r="J10" s="21">
        <f t="shared" ca="1" si="1"/>
        <v>-9.1305579983978535E-2</v>
      </c>
      <c r="K10" s="21">
        <f t="shared" ca="1" si="1"/>
        <v>0.96360768292669674</v>
      </c>
      <c r="L10" s="21">
        <f t="shared" ca="1" si="1"/>
        <v>2.7528808523637709</v>
      </c>
      <c r="M10" s="21">
        <f t="shared" ca="1" si="1"/>
        <v>0.56911592724377991</v>
      </c>
      <c r="N10" s="21">
        <f t="shared" ca="1" si="1"/>
        <v>1.4563052790999644</v>
      </c>
      <c r="O10" s="21">
        <f t="shared" ca="1" si="1"/>
        <v>0.79581173829379259</v>
      </c>
      <c r="P10" s="21">
        <f t="shared" ca="1" si="1"/>
        <v>1.2901571273948067</v>
      </c>
      <c r="Q10" s="21">
        <f t="shared" ca="1" si="1"/>
        <v>0.79314541403844485</v>
      </c>
      <c r="R10" s="21">
        <f t="shared" ca="1" si="1"/>
        <v>2.7976563067715614</v>
      </c>
      <c r="S10" s="21">
        <f t="shared" ca="1" si="1"/>
        <v>-0.12004589028353803</v>
      </c>
      <c r="T10" s="21">
        <f t="shared" ca="1" si="1"/>
        <v>2.9688775154649045</v>
      </c>
      <c r="U10" s="21">
        <f t="shared" ca="1" si="1"/>
        <v>-2.5555179786654771</v>
      </c>
      <c r="V10" s="21">
        <f t="shared" ca="1" si="1"/>
        <v>-6.9344895008271559</v>
      </c>
      <c r="W10" s="21">
        <f t="shared" ca="1" si="1"/>
        <v>-10.627591719961783</v>
      </c>
      <c r="X10" s="21">
        <f t="shared" ca="1" si="1"/>
        <v>-10.439744227879855</v>
      </c>
      <c r="Y10" s="21">
        <f t="shared" ca="1" si="2"/>
        <v>-12.411906011916523</v>
      </c>
      <c r="Z10" s="21">
        <f t="shared" ca="1" si="2"/>
        <v>-10.387450874760397</v>
      </c>
      <c r="AA10" s="21">
        <f t="shared" ca="1" si="2"/>
        <v>-7.700633070940996</v>
      </c>
      <c r="AB10" s="21">
        <f t="shared" ca="1" si="2"/>
        <v>-8.0854657506905792</v>
      </c>
      <c r="AC10" s="21">
        <f t="shared" ca="1" si="2"/>
        <v>-5.5721966050674672</v>
      </c>
      <c r="AD10" s="21">
        <f t="shared" ca="1" si="2"/>
        <v>-7.7735677766095028</v>
      </c>
      <c r="AE10" s="21">
        <f t="shared" ca="1" si="2"/>
        <v>-7.9006180189553561</v>
      </c>
      <c r="AF10" s="21">
        <f t="shared" ca="1" si="2"/>
        <v>-9.2887912279145102</v>
      </c>
      <c r="AG10" s="21">
        <f t="shared" ca="1" si="2"/>
        <v>-10.526320723994504</v>
      </c>
      <c r="AH10" s="21">
        <f t="shared" ca="1" si="2"/>
        <v>-9.721194615809523</v>
      </c>
      <c r="AI10" s="21">
        <f t="shared" ca="1" si="2"/>
        <v>-8.2833062425021922</v>
      </c>
      <c r="AJ10" s="21">
        <f t="shared" ca="1" si="2"/>
        <v>-6.8278654644391645</v>
      </c>
      <c r="AK10" s="21">
        <f t="shared" ca="1" si="2"/>
        <v>-6.7657344178892087</v>
      </c>
    </row>
    <row r="11" spans="1:37" x14ac:dyDescent="0.35">
      <c r="E11" s="19" t="str">
        <f>H11</f>
        <v>REHAB</v>
      </c>
      <c r="H11" s="20" t="s">
        <v>82</v>
      </c>
      <c r="I11" s="21">
        <f t="shared" ca="1" si="1"/>
        <v>0</v>
      </c>
      <c r="J11" s="21">
        <f t="shared" ca="1" si="1"/>
        <v>0</v>
      </c>
      <c r="K11" s="21">
        <f t="shared" ca="1" si="1"/>
        <v>0</v>
      </c>
      <c r="L11" s="21">
        <f t="shared" ca="1" si="1"/>
        <v>6.8612623164516986</v>
      </c>
      <c r="M11" s="21">
        <f t="shared" ca="1" si="1"/>
        <v>-18.791000204373834</v>
      </c>
      <c r="N11" s="21">
        <f t="shared" ca="1" si="1"/>
        <v>-0.80532307362302158</v>
      </c>
      <c r="O11" s="21">
        <f t="shared" ca="1" si="1"/>
        <v>-3.2914930740296562</v>
      </c>
      <c r="P11" s="21">
        <f t="shared" ca="1" si="1"/>
        <v>0</v>
      </c>
      <c r="Q11" s="21">
        <f t="shared" ca="1" si="1"/>
        <v>-2.0425612696507014</v>
      </c>
      <c r="R11" s="21">
        <f t="shared" ca="1" si="1"/>
        <v>0.33418574291832287</v>
      </c>
      <c r="S11" s="21">
        <f t="shared" ca="1" si="1"/>
        <v>2.5936880061378988E-2</v>
      </c>
      <c r="T11" s="21">
        <f t="shared" ca="1" si="1"/>
        <v>0</v>
      </c>
      <c r="U11" s="21">
        <f t="shared" ca="1" si="1"/>
        <v>0</v>
      </c>
      <c r="V11" s="21">
        <f t="shared" ca="1" si="1"/>
        <v>0</v>
      </c>
      <c r="W11" s="21">
        <f t="shared" ca="1" si="1"/>
        <v>0</v>
      </c>
      <c r="X11" s="21">
        <f t="shared" ca="1" si="1"/>
        <v>0</v>
      </c>
      <c r="Y11" s="21">
        <f t="shared" ca="1" si="2"/>
        <v>0</v>
      </c>
      <c r="Z11" s="21">
        <f t="shared" ca="1" si="2"/>
        <v>0</v>
      </c>
      <c r="AA11" s="21">
        <f t="shared" ca="1" si="2"/>
        <v>0</v>
      </c>
      <c r="AB11" s="21">
        <f t="shared" ca="1" si="2"/>
        <v>0</v>
      </c>
      <c r="AC11" s="21">
        <f t="shared" ca="1" si="2"/>
        <v>0</v>
      </c>
      <c r="AD11" s="21">
        <f t="shared" ca="1" si="2"/>
        <v>0</v>
      </c>
      <c r="AE11" s="21">
        <f t="shared" ca="1" si="2"/>
        <v>0</v>
      </c>
      <c r="AF11" s="21">
        <f t="shared" ca="1" si="2"/>
        <v>0</v>
      </c>
      <c r="AG11" s="21">
        <f t="shared" ca="1" si="2"/>
        <v>0</v>
      </c>
      <c r="AH11" s="21">
        <f t="shared" ca="1" si="2"/>
        <v>0</v>
      </c>
      <c r="AI11" s="21">
        <f t="shared" ca="1" si="2"/>
        <v>0</v>
      </c>
      <c r="AJ11" s="21">
        <f t="shared" ca="1" si="2"/>
        <v>0</v>
      </c>
      <c r="AK11" s="21">
        <f t="shared" ca="1" si="2"/>
        <v>0</v>
      </c>
    </row>
    <row r="12" spans="1:37" x14ac:dyDescent="0.35">
      <c r="E12" s="19" t="s">
        <v>119</v>
      </c>
      <c r="H12" s="20" t="s">
        <v>120</v>
      </c>
      <c r="I12" s="21">
        <f t="shared" ca="1" si="1"/>
        <v>3.06912871525038E-6</v>
      </c>
      <c r="J12" s="21">
        <f t="shared" ca="1" si="1"/>
        <v>3.6039008236912196E-6</v>
      </c>
      <c r="K12" s="21">
        <f t="shared" ca="1" si="1"/>
        <v>3.7749278344563208E-6</v>
      </c>
      <c r="L12" s="21">
        <f t="shared" ca="1" si="1"/>
        <v>4.1085668926825744E-6</v>
      </c>
      <c r="M12" s="21">
        <f t="shared" ca="1" si="1"/>
        <v>4.1062021336983886E-6</v>
      </c>
      <c r="N12" s="21">
        <f t="shared" ca="1" si="1"/>
        <v>0.31117678398974385</v>
      </c>
      <c r="O12" s="21">
        <f t="shared" ca="1" si="1"/>
        <v>-1.1888051815261715</v>
      </c>
      <c r="P12" s="21">
        <f t="shared" ca="1" si="1"/>
        <v>2.7414295122930779</v>
      </c>
      <c r="Q12" s="21">
        <f t="shared" ca="1" si="1"/>
        <v>3.9926842983373789</v>
      </c>
      <c r="R12" s="21">
        <f t="shared" ca="1" si="1"/>
        <v>4.3662173528174604</v>
      </c>
      <c r="S12" s="21">
        <f t="shared" ca="1" si="1"/>
        <v>4.9651184224004972</v>
      </c>
      <c r="T12" s="21">
        <f t="shared" ca="1" si="1"/>
        <v>4.1806638085763552</v>
      </c>
      <c r="U12" s="21">
        <f t="shared" ca="1" si="1"/>
        <v>7.885410587731152</v>
      </c>
      <c r="V12" s="21">
        <f t="shared" ca="1" si="1"/>
        <v>5.8321707146214754</v>
      </c>
      <c r="W12" s="21">
        <f t="shared" ca="1" si="1"/>
        <v>11.602150277065709</v>
      </c>
      <c r="X12" s="21">
        <f t="shared" ca="1" si="1"/>
        <v>14.4245687141518</v>
      </c>
      <c r="Y12" s="21">
        <f t="shared" ca="1" si="2"/>
        <v>21.563155178519256</v>
      </c>
      <c r="Z12" s="21">
        <f t="shared" ca="1" si="2"/>
        <v>21.556323317524338</v>
      </c>
      <c r="AA12" s="21">
        <f t="shared" ca="1" si="2"/>
        <v>20.653784563167719</v>
      </c>
      <c r="AB12" s="21">
        <f t="shared" ca="1" si="2"/>
        <v>19.969565432321367</v>
      </c>
      <c r="AC12" s="21">
        <f t="shared" ca="1" si="2"/>
        <v>17.749316059430015</v>
      </c>
      <c r="AD12" s="21">
        <f t="shared" ca="1" si="2"/>
        <v>14.673339556244523</v>
      </c>
      <c r="AE12" s="21">
        <f t="shared" ca="1" si="2"/>
        <v>13.561039615684276</v>
      </c>
      <c r="AF12" s="21">
        <f t="shared" ca="1" si="2"/>
        <v>13.841787189368944</v>
      </c>
      <c r="AG12" s="21">
        <f t="shared" ca="1" si="2"/>
        <v>14.821489331365738</v>
      </c>
      <c r="AH12" s="21">
        <f t="shared" ca="1" si="2"/>
        <v>11.77631392304378</v>
      </c>
      <c r="AI12" s="21">
        <f t="shared" ca="1" si="2"/>
        <v>16.638145256941758</v>
      </c>
      <c r="AJ12" s="21">
        <f t="shared" ca="1" si="2"/>
        <v>22.413836369252241</v>
      </c>
      <c r="AK12" s="21">
        <f t="shared" ca="1" si="2"/>
        <v>23.178928317788376</v>
      </c>
    </row>
    <row r="13" spans="1:37" x14ac:dyDescent="0.35">
      <c r="E13" s="19" t="str">
        <f>H13</f>
        <v>USE+DSP</v>
      </c>
      <c r="H13" s="20" t="s">
        <v>121</v>
      </c>
      <c r="I13" s="21">
        <f t="shared" ca="1" si="1"/>
        <v>1.0399780364999996E-5</v>
      </c>
      <c r="J13" s="21">
        <f t="shared" ca="1" si="1"/>
        <v>1.0347120492999998E-5</v>
      </c>
      <c r="K13" s="21">
        <f t="shared" ca="1" si="1"/>
        <v>1.0445160556102451E-5</v>
      </c>
      <c r="L13" s="21">
        <f t="shared" ca="1" si="1"/>
        <v>9.4518717329492567E-6</v>
      </c>
      <c r="M13" s="21">
        <f t="shared" ca="1" si="1"/>
        <v>1.0537449539999998E-5</v>
      </c>
      <c r="N13" s="21">
        <f t="shared" ca="1" si="1"/>
        <v>1.0467188179999996E-5</v>
      </c>
      <c r="O13" s="21">
        <f t="shared" ca="1" si="1"/>
        <v>1.0507045924E-5</v>
      </c>
      <c r="P13" s="21">
        <f t="shared" ca="1" si="1"/>
        <v>3.402293684978612E-2</v>
      </c>
      <c r="Q13" s="21">
        <f t="shared" ca="1" si="1"/>
        <v>1.0490074868999998E-5</v>
      </c>
      <c r="R13" s="21">
        <f t="shared" ca="1" si="1"/>
        <v>1.0472379869999996E-5</v>
      </c>
      <c r="S13" s="21">
        <f t="shared" ca="1" si="1"/>
        <v>1.0534833328999997E-5</v>
      </c>
      <c r="T13" s="21">
        <f t="shared" ca="1" si="1"/>
        <v>20.887321479174133</v>
      </c>
      <c r="U13" s="21">
        <f t="shared" ca="1" si="1"/>
        <v>-1.4707246323897489</v>
      </c>
      <c r="V13" s="21">
        <f t="shared" ca="1" si="1"/>
        <v>0.246808520745426</v>
      </c>
      <c r="W13" s="21">
        <f t="shared" ca="1" si="1"/>
        <v>3.1660620637530794</v>
      </c>
      <c r="X13" s="21">
        <f t="shared" ca="1" si="1"/>
        <v>-9.1738751621733006E-2</v>
      </c>
      <c r="Y13" s="21">
        <f t="shared" ca="1" si="2"/>
        <v>10.172492465183895</v>
      </c>
      <c r="Z13" s="21">
        <f t="shared" ca="1" si="2"/>
        <v>2.1090801379239098E-2</v>
      </c>
      <c r="AA13" s="21">
        <f t="shared" ca="1" si="2"/>
        <v>-9.8532690916049948</v>
      </c>
      <c r="AB13" s="21">
        <f t="shared" ca="1" si="2"/>
        <v>0.98906163715884299</v>
      </c>
      <c r="AC13" s="21">
        <f t="shared" ca="1" si="2"/>
        <v>19.303476751139993</v>
      </c>
      <c r="AD13" s="21">
        <f t="shared" ca="1" si="2"/>
        <v>-1.9922023334723318</v>
      </c>
      <c r="AE13" s="21">
        <f t="shared" ca="1" si="2"/>
        <v>3.4889960633405628</v>
      </c>
      <c r="AF13" s="21">
        <f t="shared" ca="1" si="2"/>
        <v>-0.77795156390585907</v>
      </c>
      <c r="AG13" s="21">
        <f t="shared" ca="1" si="2"/>
        <v>-6.01273026140995</v>
      </c>
      <c r="AH13" s="21">
        <f t="shared" ca="1" si="2"/>
        <v>-1.6250126614986511</v>
      </c>
      <c r="AI13" s="21">
        <f t="shared" ca="1" si="2"/>
        <v>-1.4992371589139567E-3</v>
      </c>
      <c r="AJ13" s="21">
        <f t="shared" ca="1" si="2"/>
        <v>-1.252356280218003</v>
      </c>
      <c r="AK13" s="21">
        <f t="shared" ca="1" si="2"/>
        <v>0.679934211277332</v>
      </c>
    </row>
    <row r="14" spans="1:37" x14ac:dyDescent="0.35">
      <c r="E14" s="19" t="str">
        <f>H14</f>
        <v>SyncCon</v>
      </c>
      <c r="H14" s="20" t="s">
        <v>75</v>
      </c>
      <c r="I14" s="21">
        <f ca="1">(SUMIFS(OFFSET(INDIRECT("'"&amp;$E$1 &amp; "_"&amp;$E14 &amp; " Cost'!C:C"), 0, I$1), INDIRECT("'"&amp;$E$1 &amp; "_"&amp;$E14 &amp; " Cost'!A:A"), $B$4)-SUMIFS(OFFSET(INDIRECT("'"&amp;$C$1 &amp; "_"&amp;$E14 &amp; " Cost'!C:C"), 0, I$1), INDIRECT("'"&amp;$C$1 &amp; "_"&amp;$E14 &amp; " Cost'!A:A"), $B$4))/1000</f>
        <v>1.916911754600278E-3</v>
      </c>
      <c r="J14" s="21">
        <f t="shared" ca="1" si="1"/>
        <v>-4.4086477896466247E-2</v>
      </c>
      <c r="K14" s="21">
        <f t="shared" ca="1" si="1"/>
        <v>-3.3916928166970138E-2</v>
      </c>
      <c r="L14" s="21">
        <f t="shared" ca="1" si="1"/>
        <v>0.1216199791688632</v>
      </c>
      <c r="M14" s="21">
        <f t="shared" ca="1" si="1"/>
        <v>-0.27124872968724228</v>
      </c>
      <c r="N14" s="21">
        <f t="shared" ca="1" si="1"/>
        <v>-0.50724611245988216</v>
      </c>
      <c r="O14" s="21">
        <f t="shared" ca="1" si="1"/>
        <v>-1.1931603226290808</v>
      </c>
      <c r="P14" s="21">
        <f t="shared" ca="1" si="1"/>
        <v>-0.9467023331884511</v>
      </c>
      <c r="Q14" s="21">
        <f t="shared" ca="1" si="1"/>
        <v>-1.1096500149209332</v>
      </c>
      <c r="R14" s="21">
        <f t="shared" ca="1" si="1"/>
        <v>-1.1359468931448264</v>
      </c>
      <c r="S14" s="21">
        <f t="shared" ca="1" si="1"/>
        <v>-0.84447235381265096</v>
      </c>
      <c r="T14" s="21">
        <f t="shared" ca="1" si="1"/>
        <v>-0.86900396249990719</v>
      </c>
      <c r="U14" s="21">
        <f t="shared" ca="1" si="1"/>
        <v>-0.64910012255407945</v>
      </c>
      <c r="V14" s="21">
        <f t="shared" ca="1" si="1"/>
        <v>-0.33359540856097919</v>
      </c>
      <c r="W14" s="21">
        <f t="shared" ca="1" si="1"/>
        <v>-0.41095460977764198</v>
      </c>
      <c r="X14" s="21">
        <f t="shared" ca="1" si="1"/>
        <v>-0.23374827479380655</v>
      </c>
      <c r="Y14" s="21">
        <f t="shared" ca="1" si="2"/>
        <v>-0.81111313873328161</v>
      </c>
      <c r="Z14" s="21">
        <f t="shared" ca="1" si="2"/>
        <v>-0.88495312906224621</v>
      </c>
      <c r="AA14" s="21">
        <f t="shared" ca="1" si="2"/>
        <v>-0.59886102042718181</v>
      </c>
      <c r="AB14" s="21">
        <f t="shared" ca="1" si="2"/>
        <v>-0.39108586857800853</v>
      </c>
      <c r="AC14" s="21">
        <f t="shared" ca="1" si="2"/>
        <v>-0.35353335515193524</v>
      </c>
      <c r="AD14" s="21">
        <f t="shared" ca="1" si="2"/>
        <v>-0.31222151716649749</v>
      </c>
      <c r="AE14" s="21">
        <f t="shared" ca="1" si="2"/>
        <v>-6.3786347456698422E-2</v>
      </c>
      <c r="AF14" s="21">
        <f t="shared" ca="1" si="2"/>
        <v>-9.8989743418515894E-2</v>
      </c>
      <c r="AG14" s="21">
        <f t="shared" ca="1" si="2"/>
        <v>-3.2518572009129457E-2</v>
      </c>
      <c r="AH14" s="21">
        <f t="shared" ca="1" si="2"/>
        <v>-8.8585210791532518E-2</v>
      </c>
      <c r="AI14" s="21">
        <f t="shared" ca="1" si="2"/>
        <v>-0.87019726066931713</v>
      </c>
      <c r="AJ14" s="21">
        <f t="shared" ca="1" si="2"/>
        <v>-0.77760226659780707</v>
      </c>
      <c r="AK14" s="21">
        <f t="shared" ca="1" si="2"/>
        <v>-0.57986099355276199</v>
      </c>
    </row>
    <row r="15" spans="1:37" x14ac:dyDescent="0.35">
      <c r="E15" s="19" t="str">
        <f>H15</f>
        <v>System Strength</v>
      </c>
      <c r="H15" s="20" t="s">
        <v>79</v>
      </c>
      <c r="I15" s="21">
        <f t="shared" ca="1" si="1"/>
        <v>6.9888415157527556E-2</v>
      </c>
      <c r="J15" s="21">
        <f t="shared" ca="1" si="1"/>
        <v>6.6687510972658168E-2</v>
      </c>
      <c r="K15" s="21">
        <f t="shared" ca="1" si="1"/>
        <v>6.3803327099803478E-2</v>
      </c>
      <c r="L15" s="21">
        <f t="shared" ca="1" si="1"/>
        <v>6.1043276094919746E-2</v>
      </c>
      <c r="M15" s="21">
        <f t="shared" ca="1" si="1"/>
        <v>5.410767577499428E-3</v>
      </c>
      <c r="N15" s="21">
        <f t="shared" ca="1" si="1"/>
        <v>4.0075875484513745E-2</v>
      </c>
      <c r="O15" s="21">
        <f t="shared" ca="1" si="1"/>
        <v>-0.12844196858168652</v>
      </c>
      <c r="P15" s="21">
        <f t="shared" ca="1" si="1"/>
        <v>3.562355551447581E-2</v>
      </c>
      <c r="Q15" s="21">
        <f t="shared" ca="1" si="1"/>
        <v>-3.982306361647716E-2</v>
      </c>
      <c r="R15" s="21">
        <f t="shared" ca="1" si="1"/>
        <v>-3.4032456285192893E-2</v>
      </c>
      <c r="S15" s="21">
        <f t="shared" ca="1" si="1"/>
        <v>-2.7077008470827422E-2</v>
      </c>
      <c r="T15" s="21">
        <f t="shared" ca="1" si="1"/>
        <v>-0.3294627106589651</v>
      </c>
      <c r="U15" s="21">
        <f t="shared" ca="1" si="1"/>
        <v>0.16440084690176082</v>
      </c>
      <c r="V15" s="21">
        <f t="shared" ca="1" si="1"/>
        <v>0.65484787622002116</v>
      </c>
      <c r="W15" s="21">
        <f t="shared" ca="1" si="1"/>
        <v>1.6629957677124512</v>
      </c>
      <c r="X15" s="21">
        <f t="shared" ca="1" si="1"/>
        <v>1.5272843324896894</v>
      </c>
      <c r="Y15" s="21">
        <f t="shared" ca="1" si="2"/>
        <v>2.2513290944318469</v>
      </c>
      <c r="Z15" s="21">
        <f t="shared" ca="1" si="2"/>
        <v>2.2296409478374044</v>
      </c>
      <c r="AA15" s="21">
        <f t="shared" ca="1" si="2"/>
        <v>2.0217882438607919</v>
      </c>
      <c r="AB15" s="21">
        <f t="shared" ca="1" si="2"/>
        <v>2.2937198430436512</v>
      </c>
      <c r="AC15" s="21">
        <f t="shared" ca="1" si="2"/>
        <v>2.2330043545104128</v>
      </c>
      <c r="AD15" s="21">
        <f t="shared" ca="1" si="2"/>
        <v>1.9537552669496363</v>
      </c>
      <c r="AE15" s="21">
        <f t="shared" ca="1" si="2"/>
        <v>1.9678913213979541</v>
      </c>
      <c r="AF15" s="21">
        <f t="shared" ca="1" si="2"/>
        <v>1.8967566503090456</v>
      </c>
      <c r="AG15" s="21">
        <f t="shared" ca="1" si="2"/>
        <v>1.7467380869288935</v>
      </c>
      <c r="AH15" s="21">
        <f t="shared" ca="1" si="2"/>
        <v>1.8095473590612163</v>
      </c>
      <c r="AI15" s="21">
        <f t="shared" ca="1" si="2"/>
        <v>1.4288219346105433</v>
      </c>
      <c r="AJ15" s="21">
        <f t="shared" ca="1" si="2"/>
        <v>1.3256687141330659</v>
      </c>
      <c r="AK15" s="21">
        <f t="shared" ca="1" si="2"/>
        <v>1.7058568409811414</v>
      </c>
    </row>
    <row r="16" spans="1:37" x14ac:dyDescent="0.35">
      <c r="H16" s="22" t="s">
        <v>122</v>
      </c>
      <c r="I16" s="23">
        <f ca="1">SUM(I7:I15)</f>
        <v>1.0662746908009768</v>
      </c>
      <c r="J16" s="23">
        <f ca="1">SUM(J7:J15)+I16</f>
        <v>0.65286570157394652</v>
      </c>
      <c r="K16" s="23">
        <f t="shared" ref="K16:AC16" ca="1" si="3">SUM(K7:K15)+J16</f>
        <v>-4.7006267327305746</v>
      </c>
      <c r="L16" s="23">
        <f t="shared" ca="1" si="3"/>
        <v>-9.8449307477919259</v>
      </c>
      <c r="M16" s="23">
        <f t="shared" ca="1" si="3"/>
        <v>80.049251034495711</v>
      </c>
      <c r="N16" s="23">
        <f t="shared" ca="1" si="3"/>
        <v>39.101567334240222</v>
      </c>
      <c r="O16" s="23">
        <f t="shared" ca="1" si="3"/>
        <v>80.942671702469795</v>
      </c>
      <c r="P16" s="23">
        <f t="shared" ca="1" si="3"/>
        <v>157.00070423722622</v>
      </c>
      <c r="Q16" s="23">
        <f t="shared" ca="1" si="3"/>
        <v>225.03084801355482</v>
      </c>
      <c r="R16" s="23">
        <f t="shared" ca="1" si="3"/>
        <v>288.04798270064884</v>
      </c>
      <c r="S16" s="23">
        <f t="shared" ca="1" si="3"/>
        <v>355.39840958708578</v>
      </c>
      <c r="T16" s="23">
        <f t="shared" ca="1" si="3"/>
        <v>488.61575408983242</v>
      </c>
      <c r="U16" s="23">
        <f t="shared" ca="1" si="3"/>
        <v>616.54313343789499</v>
      </c>
      <c r="V16" s="23">
        <f t="shared" ca="1" si="3"/>
        <v>746.72084887572078</v>
      </c>
      <c r="W16" s="23">
        <f t="shared" ca="1" si="3"/>
        <v>897.07388094222677</v>
      </c>
      <c r="X16" s="23">
        <f t="shared" ca="1" si="3"/>
        <v>1044.3889938923417</v>
      </c>
      <c r="Y16" s="23">
        <f t="shared" ca="1" si="3"/>
        <v>1268.1168498053562</v>
      </c>
      <c r="Z16" s="23">
        <f t="shared" ca="1" si="3"/>
        <v>1473.3827643444415</v>
      </c>
      <c r="AA16" s="23">
        <f t="shared" ca="1" si="3"/>
        <v>1669.8397352751713</v>
      </c>
      <c r="AB16" s="23">
        <f t="shared" ca="1" si="3"/>
        <v>1879.7889361597947</v>
      </c>
      <c r="AC16" s="23">
        <f t="shared" ca="1" si="3"/>
        <v>2084.3948538590116</v>
      </c>
      <c r="AD16" s="23">
        <f t="shared" ref="AD16" ca="1" si="4">SUM(AD7:AD15)+AC16</f>
        <v>2294.7693232423521</v>
      </c>
      <c r="AE16" s="23">
        <f t="shared" ref="AE16:AK16" ca="1" si="5">SUM(AE7:AE15)+AD16</f>
        <v>2505.5780715569367</v>
      </c>
      <c r="AF16" s="23">
        <f t="shared" ca="1" si="5"/>
        <v>2698.2824626413008</v>
      </c>
      <c r="AG16" s="23">
        <f t="shared" ca="1" si="5"/>
        <v>2891.526756688163</v>
      </c>
      <c r="AH16" s="23">
        <f t="shared" ca="1" si="5"/>
        <v>3092.0155386623815</v>
      </c>
      <c r="AI16" s="23">
        <f t="shared" ca="1" si="5"/>
        <v>3288.4449371053565</v>
      </c>
      <c r="AJ16" s="23">
        <f t="shared" ca="1" si="5"/>
        <v>3488.0683826500949</v>
      </c>
      <c r="AK16" s="23">
        <f t="shared" ca="1" si="5"/>
        <v>3678.7680187113501</v>
      </c>
    </row>
    <row r="22" spans="1:37" ht="25" x14ac:dyDescent="0.6">
      <c r="A22" s="14" t="str">
        <f>B23&amp;" capacity difference by year"</f>
        <v>NEM capacity difference by year</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35">
      <c r="A23" s="16" t="s">
        <v>87</v>
      </c>
      <c r="B23" s="8" t="s">
        <v>40</v>
      </c>
    </row>
    <row r="25" spans="1:37" x14ac:dyDescent="0.35">
      <c r="H25" t="s">
        <v>123</v>
      </c>
      <c r="I25" s="18" t="str">
        <f>I6</f>
        <v>2021-22</v>
      </c>
      <c r="J25" s="18" t="str">
        <f t="shared" ref="J25:AK25" si="6">J6</f>
        <v>2022-23</v>
      </c>
      <c r="K25" s="18" t="str">
        <f t="shared" si="6"/>
        <v>2023-24</v>
      </c>
      <c r="L25" s="18" t="str">
        <f t="shared" si="6"/>
        <v>2024-25</v>
      </c>
      <c r="M25" s="18" t="str">
        <f t="shared" si="6"/>
        <v>2025-26</v>
      </c>
      <c r="N25" s="18" t="str">
        <f t="shared" si="6"/>
        <v>2026-27</v>
      </c>
      <c r="O25" s="18" t="str">
        <f t="shared" si="6"/>
        <v>2027-28</v>
      </c>
      <c r="P25" s="18" t="str">
        <f t="shared" si="6"/>
        <v>2028-29</v>
      </c>
      <c r="Q25" s="18" t="str">
        <f t="shared" si="6"/>
        <v>2029-30</v>
      </c>
      <c r="R25" s="18" t="str">
        <f t="shared" si="6"/>
        <v>2030-31</v>
      </c>
      <c r="S25" s="18" t="str">
        <f t="shared" si="6"/>
        <v>2031-32</v>
      </c>
      <c r="T25" s="18" t="str">
        <f t="shared" si="6"/>
        <v>2032-33</v>
      </c>
      <c r="U25" s="18" t="str">
        <f t="shared" si="6"/>
        <v>2033-34</v>
      </c>
      <c r="V25" s="18" t="str">
        <f t="shared" si="6"/>
        <v>2034-35</v>
      </c>
      <c r="W25" s="18" t="str">
        <f t="shared" si="6"/>
        <v>2035-36</v>
      </c>
      <c r="X25" s="18" t="str">
        <f t="shared" si="6"/>
        <v>2036-37</v>
      </c>
      <c r="Y25" s="18" t="str">
        <f t="shared" si="6"/>
        <v>2037-38</v>
      </c>
      <c r="Z25" s="18" t="str">
        <f t="shared" si="6"/>
        <v>2038-39</v>
      </c>
      <c r="AA25" s="18" t="str">
        <f t="shared" si="6"/>
        <v>2039-40</v>
      </c>
      <c r="AB25" s="18" t="str">
        <f t="shared" si="6"/>
        <v>2040-41</v>
      </c>
      <c r="AC25" s="18" t="str">
        <f t="shared" si="6"/>
        <v>2041-42</v>
      </c>
      <c r="AD25" s="18" t="str">
        <f t="shared" si="6"/>
        <v>2042-43</v>
      </c>
      <c r="AE25" s="18" t="str">
        <f t="shared" si="6"/>
        <v>2043-44</v>
      </c>
      <c r="AF25" s="18" t="str">
        <f t="shared" si="6"/>
        <v>2044-45</v>
      </c>
      <c r="AG25" s="18" t="str">
        <f t="shared" si="6"/>
        <v>2045-46</v>
      </c>
      <c r="AH25" s="18" t="str">
        <f t="shared" si="6"/>
        <v>2046-47</v>
      </c>
      <c r="AI25" s="18" t="str">
        <f t="shared" si="6"/>
        <v>2047-48</v>
      </c>
      <c r="AJ25" s="18" t="str">
        <f t="shared" si="6"/>
        <v>2048-49</v>
      </c>
      <c r="AK25" s="18" t="str">
        <f t="shared" si="6"/>
        <v>2049-50</v>
      </c>
    </row>
    <row r="26" spans="1:37" x14ac:dyDescent="0.35">
      <c r="H26" s="20" t="s">
        <v>64</v>
      </c>
      <c r="I26" s="24">
        <f t="shared" ref="I26:X36" ca="1" si="7">-SUMIFS(OFFSET(INDIRECT("'"&amp;$E$1 &amp; "_Capacity'!C:C"), 0, I$1), INDIRECT("'"&amp;$E$1 &amp; "_Capacity'!B:B"),$H26, INDIRECT("'"&amp;$E$1 &amp; "_Capacity'!A:A"),$B$23) +SUMIFS(OFFSET(INDIRECT("'"&amp;$C$1 &amp; "_Capacity'!C:C"), 0, I$1), INDIRECT("'"&amp;$C$1 &amp; "_Capacity'!B:B"),$H26, INDIRECT("'"&amp;$C$1 &amp; "_Capacity'!A:A"),$B$23)</f>
        <v>0</v>
      </c>
      <c r="J26" s="24">
        <f t="shared" ca="1" si="7"/>
        <v>0</v>
      </c>
      <c r="K26" s="24">
        <f t="shared" ca="1" si="7"/>
        <v>0</v>
      </c>
      <c r="L26" s="24">
        <f t="shared" ca="1" si="7"/>
        <v>197.90411880600004</v>
      </c>
      <c r="M26" s="24">
        <f t="shared" ca="1" si="7"/>
        <v>-268.79407025791807</v>
      </c>
      <c r="N26" s="24">
        <f t="shared" ca="1" si="7"/>
        <v>-138.92172942402976</v>
      </c>
      <c r="O26" s="24">
        <f t="shared" ca="1" si="7"/>
        <v>-453.76492955341928</v>
      </c>
      <c r="P26" s="24">
        <f t="shared" ca="1" si="7"/>
        <v>-453.76493084779577</v>
      </c>
      <c r="Q26" s="24">
        <f t="shared" ca="1" si="7"/>
        <v>-586.14485868362863</v>
      </c>
      <c r="R26" s="24">
        <f t="shared" ca="1" si="7"/>
        <v>-549.34647629604842</v>
      </c>
      <c r="S26" s="24">
        <f t="shared" ca="1" si="7"/>
        <v>-543.50527826554026</v>
      </c>
      <c r="T26" s="24">
        <f t="shared" ca="1" si="7"/>
        <v>-439.67685008280932</v>
      </c>
      <c r="U26" s="24">
        <f t="shared" ca="1" si="7"/>
        <v>-439.67684794544948</v>
      </c>
      <c r="V26" s="24">
        <f t="shared" ca="1" si="7"/>
        <v>-439.67684997532888</v>
      </c>
      <c r="W26" s="24">
        <f t="shared" ca="1" si="7"/>
        <v>27.02139999999963</v>
      </c>
      <c r="X26" s="24">
        <f t="shared" ca="1" si="7"/>
        <v>22.152839999999742</v>
      </c>
      <c r="Y26" s="24">
        <f t="shared" ref="Y26:AK36" ca="1" si="8">-SUMIFS(OFFSET(INDIRECT("'"&amp;$E$1 &amp; "_Capacity'!C:C"), 0, Y$1), INDIRECT("'"&amp;$E$1 &amp; "_Capacity'!B:B"),$H26, INDIRECT("'"&amp;$E$1 &amp; "_Capacity'!A:A"),$B$23) +SUMIFS(OFFSET(INDIRECT("'"&amp;$C$1 &amp; "_Capacity'!C:C"), 0, Y$1), INDIRECT("'"&amp;$C$1 &amp; "_Capacity'!B:B"),$H26, INDIRECT("'"&amp;$C$1 &amp; "_Capacity'!A:A"),$B$23)</f>
        <v>0</v>
      </c>
      <c r="Z26" s="24">
        <f t="shared" ca="1" si="8"/>
        <v>0</v>
      </c>
      <c r="AA26" s="24">
        <f t="shared" ca="1" si="8"/>
        <v>0</v>
      </c>
      <c r="AB26" s="24">
        <f t="shared" ca="1" si="8"/>
        <v>0</v>
      </c>
      <c r="AC26" s="24">
        <f t="shared" ca="1" si="8"/>
        <v>0</v>
      </c>
      <c r="AD26" s="24">
        <f t="shared" ca="1" si="8"/>
        <v>0</v>
      </c>
      <c r="AE26" s="24">
        <f t="shared" ca="1" si="8"/>
        <v>0</v>
      </c>
      <c r="AF26" s="24">
        <f t="shared" ca="1" si="8"/>
        <v>0</v>
      </c>
      <c r="AG26" s="24">
        <f t="shared" ca="1" si="8"/>
        <v>0</v>
      </c>
      <c r="AH26" s="24">
        <f t="shared" ca="1" si="8"/>
        <v>0</v>
      </c>
      <c r="AI26" s="24">
        <f t="shared" ca="1" si="8"/>
        <v>0</v>
      </c>
      <c r="AJ26" s="24">
        <f t="shared" ca="1" si="8"/>
        <v>0</v>
      </c>
      <c r="AK26" s="24">
        <f t="shared" ca="1" si="8"/>
        <v>0</v>
      </c>
    </row>
    <row r="27" spans="1:37" x14ac:dyDescent="0.35">
      <c r="H27" s="20" t="s">
        <v>71</v>
      </c>
      <c r="I27" s="24">
        <f t="shared" ca="1" si="7"/>
        <v>0</v>
      </c>
      <c r="J27" s="24">
        <f t="shared" ca="1" si="7"/>
        <v>0</v>
      </c>
      <c r="K27" s="24">
        <f t="shared" ca="1" si="7"/>
        <v>0</v>
      </c>
      <c r="L27" s="24">
        <f t="shared" ca="1" si="7"/>
        <v>45.195200583899805</v>
      </c>
      <c r="M27" s="24">
        <f t="shared" ca="1" si="7"/>
        <v>145.47902113156988</v>
      </c>
      <c r="N27" s="24">
        <f t="shared" ca="1" si="7"/>
        <v>5.9999999848514562E-5</v>
      </c>
      <c r="O27" s="24">
        <f t="shared" ca="1" si="7"/>
        <v>5.9999999848514562E-5</v>
      </c>
      <c r="P27" s="24">
        <f t="shared" ca="1" si="7"/>
        <v>5.9999999848514562E-5</v>
      </c>
      <c r="Q27" s="24">
        <f t="shared" ca="1" si="7"/>
        <v>5.9999999848514562E-5</v>
      </c>
      <c r="R27" s="24">
        <f t="shared" ca="1" si="7"/>
        <v>5.9999999848514562E-5</v>
      </c>
      <c r="S27" s="24">
        <f t="shared" ca="1" si="7"/>
        <v>5.9999999848514562E-5</v>
      </c>
      <c r="T27" s="24">
        <f t="shared" ca="1" si="7"/>
        <v>5.9999999848514562E-5</v>
      </c>
      <c r="U27" s="24">
        <f t="shared" ca="1" si="7"/>
        <v>5.9999999848514562E-5</v>
      </c>
      <c r="V27" s="24">
        <f t="shared" ca="1" si="7"/>
        <v>5.9999999848514562E-5</v>
      </c>
      <c r="W27" s="24">
        <f t="shared" ca="1" si="7"/>
        <v>5.9999999848514562E-5</v>
      </c>
      <c r="X27" s="24">
        <f t="shared" ca="1" si="7"/>
        <v>5.9999999848514562E-5</v>
      </c>
      <c r="Y27" s="24">
        <f t="shared" ca="1" si="8"/>
        <v>5.9999999848514562E-5</v>
      </c>
      <c r="Z27" s="24">
        <f t="shared" ca="1" si="8"/>
        <v>5.9999999848514562E-5</v>
      </c>
      <c r="AA27" s="24">
        <f t="shared" ca="1" si="8"/>
        <v>5.9999999848514562E-5</v>
      </c>
      <c r="AB27" s="24">
        <f t="shared" ca="1" si="8"/>
        <v>5.9999999848514562E-5</v>
      </c>
      <c r="AC27" s="24">
        <f t="shared" ca="1" si="8"/>
        <v>5.9999999848514562E-5</v>
      </c>
      <c r="AD27" s="24">
        <f t="shared" ca="1" si="8"/>
        <v>5.9999999848514562E-5</v>
      </c>
      <c r="AE27" s="24">
        <f t="shared" ca="1" si="8"/>
        <v>5.9999999848514562E-5</v>
      </c>
      <c r="AF27" s="24">
        <f t="shared" ca="1" si="8"/>
        <v>5.9999999848514562E-5</v>
      </c>
      <c r="AG27" s="24">
        <f t="shared" ca="1" si="8"/>
        <v>5.9999999848514562E-5</v>
      </c>
      <c r="AH27" s="24">
        <f t="shared" ca="1" si="8"/>
        <v>5.9999999848514562E-5</v>
      </c>
      <c r="AI27" s="24">
        <f t="shared" ca="1" si="8"/>
        <v>5.9999999848514562E-5</v>
      </c>
      <c r="AJ27" s="24">
        <f t="shared" ca="1" si="8"/>
        <v>0</v>
      </c>
      <c r="AK27" s="24">
        <f t="shared" ca="1" si="8"/>
        <v>0</v>
      </c>
    </row>
    <row r="28" spans="1:37" x14ac:dyDescent="0.35">
      <c r="H28" s="20" t="s">
        <v>20</v>
      </c>
      <c r="I28" s="24">
        <f t="shared" ca="1" si="7"/>
        <v>0</v>
      </c>
      <c r="J28" s="24">
        <f t="shared" ca="1" si="7"/>
        <v>0</v>
      </c>
      <c r="K28" s="24">
        <f t="shared" ca="1" si="7"/>
        <v>0</v>
      </c>
      <c r="L28" s="24">
        <f t="shared" ca="1" si="7"/>
        <v>0</v>
      </c>
      <c r="M28" s="24">
        <f t="shared" ca="1" si="7"/>
        <v>0</v>
      </c>
      <c r="N28" s="24">
        <f t="shared" ca="1" si="7"/>
        <v>0</v>
      </c>
      <c r="O28" s="24">
        <f t="shared" ca="1" si="7"/>
        <v>0</v>
      </c>
      <c r="P28" s="24">
        <f t="shared" ca="1" si="7"/>
        <v>0</v>
      </c>
      <c r="Q28" s="24">
        <f t="shared" ca="1" si="7"/>
        <v>0</v>
      </c>
      <c r="R28" s="24">
        <f t="shared" ca="1" si="7"/>
        <v>0</v>
      </c>
      <c r="S28" s="24">
        <f t="shared" ca="1" si="7"/>
        <v>0</v>
      </c>
      <c r="T28" s="24">
        <f t="shared" ca="1" si="7"/>
        <v>0</v>
      </c>
      <c r="U28" s="24">
        <f t="shared" ca="1" si="7"/>
        <v>0</v>
      </c>
      <c r="V28" s="24">
        <f t="shared" ca="1" si="7"/>
        <v>0</v>
      </c>
      <c r="W28" s="24">
        <f t="shared" ca="1" si="7"/>
        <v>0</v>
      </c>
      <c r="X28" s="24">
        <f t="shared" ca="1" si="7"/>
        <v>0</v>
      </c>
      <c r="Y28" s="24">
        <f t="shared" ca="1" si="8"/>
        <v>0</v>
      </c>
      <c r="Z28" s="24">
        <f t="shared" ca="1" si="8"/>
        <v>0</v>
      </c>
      <c r="AA28" s="24">
        <f t="shared" ca="1" si="8"/>
        <v>0</v>
      </c>
      <c r="AB28" s="24">
        <f t="shared" ca="1" si="8"/>
        <v>0</v>
      </c>
      <c r="AC28" s="24">
        <f t="shared" ca="1" si="8"/>
        <v>0</v>
      </c>
      <c r="AD28" s="24">
        <f t="shared" ca="1" si="8"/>
        <v>0</v>
      </c>
      <c r="AE28" s="24">
        <f t="shared" ca="1" si="8"/>
        <v>0</v>
      </c>
      <c r="AF28" s="24">
        <f t="shared" ca="1" si="8"/>
        <v>0</v>
      </c>
      <c r="AG28" s="24">
        <f t="shared" ca="1" si="8"/>
        <v>0</v>
      </c>
      <c r="AH28" s="24">
        <f t="shared" ca="1" si="8"/>
        <v>0</v>
      </c>
      <c r="AI28" s="24">
        <f t="shared" ca="1" si="8"/>
        <v>0</v>
      </c>
      <c r="AJ28" s="24">
        <f t="shared" ca="1" si="8"/>
        <v>0</v>
      </c>
      <c r="AK28" s="24">
        <f t="shared" ca="1" si="8"/>
        <v>0</v>
      </c>
    </row>
    <row r="29" spans="1:37" x14ac:dyDescent="0.35">
      <c r="H29" s="20" t="s">
        <v>32</v>
      </c>
      <c r="I29" s="24">
        <f t="shared" ca="1" si="7"/>
        <v>0</v>
      </c>
      <c r="J29" s="24">
        <f t="shared" ca="1" si="7"/>
        <v>0</v>
      </c>
      <c r="K29" s="24">
        <f t="shared" ca="1" si="7"/>
        <v>0</v>
      </c>
      <c r="L29" s="24">
        <f t="shared" ca="1" si="7"/>
        <v>0</v>
      </c>
      <c r="M29" s="24">
        <f t="shared" ca="1" si="7"/>
        <v>0</v>
      </c>
      <c r="N29" s="24">
        <f t="shared" ca="1" si="7"/>
        <v>0</v>
      </c>
      <c r="O29" s="24">
        <f t="shared" ca="1" si="7"/>
        <v>0</v>
      </c>
      <c r="P29" s="24">
        <f t="shared" ca="1" si="7"/>
        <v>0</v>
      </c>
      <c r="Q29" s="24">
        <f t="shared" ca="1" si="7"/>
        <v>0</v>
      </c>
      <c r="R29" s="24">
        <f t="shared" ca="1" si="7"/>
        <v>0</v>
      </c>
      <c r="S29" s="24">
        <f t="shared" ca="1" si="7"/>
        <v>0</v>
      </c>
      <c r="T29" s="24">
        <f t="shared" ca="1" si="7"/>
        <v>0</v>
      </c>
      <c r="U29" s="24">
        <f t="shared" ca="1" si="7"/>
        <v>0</v>
      </c>
      <c r="V29" s="24">
        <f t="shared" ca="1" si="7"/>
        <v>0</v>
      </c>
      <c r="W29" s="24">
        <f t="shared" ca="1" si="7"/>
        <v>0</v>
      </c>
      <c r="X29" s="24">
        <f t="shared" ca="1" si="7"/>
        <v>0</v>
      </c>
      <c r="Y29" s="24">
        <f t="shared" ca="1" si="8"/>
        <v>0</v>
      </c>
      <c r="Z29" s="24">
        <f t="shared" ca="1" si="8"/>
        <v>0</v>
      </c>
      <c r="AA29" s="24">
        <f t="shared" ca="1" si="8"/>
        <v>0</v>
      </c>
      <c r="AB29" s="24">
        <f t="shared" ca="1" si="8"/>
        <v>0</v>
      </c>
      <c r="AC29" s="24">
        <f t="shared" ca="1" si="8"/>
        <v>0</v>
      </c>
      <c r="AD29" s="24">
        <f t="shared" ca="1" si="8"/>
        <v>0</v>
      </c>
      <c r="AE29" s="24">
        <f t="shared" ca="1" si="8"/>
        <v>0</v>
      </c>
      <c r="AF29" s="24">
        <f t="shared" ca="1" si="8"/>
        <v>0</v>
      </c>
      <c r="AG29" s="24">
        <f t="shared" ca="1" si="8"/>
        <v>0</v>
      </c>
      <c r="AH29" s="24">
        <f t="shared" ca="1" si="8"/>
        <v>0</v>
      </c>
      <c r="AI29" s="24">
        <f t="shared" ca="1" si="8"/>
        <v>0</v>
      </c>
      <c r="AJ29" s="24">
        <f t="shared" ca="1" si="8"/>
        <v>0</v>
      </c>
      <c r="AK29" s="24">
        <f t="shared" ca="1" si="8"/>
        <v>0</v>
      </c>
    </row>
    <row r="30" spans="1:37" x14ac:dyDescent="0.35">
      <c r="H30" s="20" t="s">
        <v>66</v>
      </c>
      <c r="I30" s="24">
        <f t="shared" ca="1" si="7"/>
        <v>0</v>
      </c>
      <c r="J30" s="24">
        <f t="shared" ca="1" si="7"/>
        <v>0</v>
      </c>
      <c r="K30" s="24">
        <f t="shared" ca="1" si="7"/>
        <v>0</v>
      </c>
      <c r="L30" s="24">
        <f t="shared" ca="1" si="7"/>
        <v>0</v>
      </c>
      <c r="M30" s="24">
        <f t="shared" ca="1" si="7"/>
        <v>0</v>
      </c>
      <c r="N30" s="24">
        <f t="shared" ca="1" si="7"/>
        <v>0</v>
      </c>
      <c r="O30" s="24">
        <f t="shared" ca="1" si="7"/>
        <v>0</v>
      </c>
      <c r="P30" s="24">
        <f t="shared" ca="1" si="7"/>
        <v>0</v>
      </c>
      <c r="Q30" s="24">
        <f t="shared" ca="1" si="7"/>
        <v>0</v>
      </c>
      <c r="R30" s="24">
        <f t="shared" ca="1" si="7"/>
        <v>0</v>
      </c>
      <c r="S30" s="24">
        <f t="shared" ca="1" si="7"/>
        <v>0</v>
      </c>
      <c r="T30" s="24">
        <f t="shared" ca="1" si="7"/>
        <v>0</v>
      </c>
      <c r="U30" s="24">
        <f t="shared" ca="1" si="7"/>
        <v>0</v>
      </c>
      <c r="V30" s="24">
        <f t="shared" ca="1" si="7"/>
        <v>0</v>
      </c>
      <c r="W30" s="24">
        <f t="shared" ca="1" si="7"/>
        <v>0</v>
      </c>
      <c r="X30" s="24">
        <f t="shared" ca="1" si="7"/>
        <v>0</v>
      </c>
      <c r="Y30" s="24">
        <f t="shared" ca="1" si="8"/>
        <v>0</v>
      </c>
      <c r="Z30" s="24">
        <f t="shared" ca="1" si="8"/>
        <v>0</v>
      </c>
      <c r="AA30" s="24">
        <f t="shared" ca="1" si="8"/>
        <v>58.781850000001214</v>
      </c>
      <c r="AB30" s="24">
        <f t="shared" ca="1" si="8"/>
        <v>58.781850000001214</v>
      </c>
      <c r="AC30" s="24">
        <f t="shared" ca="1" si="8"/>
        <v>-145.48029699999915</v>
      </c>
      <c r="AD30" s="24">
        <f t="shared" ca="1" si="8"/>
        <v>-214.67765699999927</v>
      </c>
      <c r="AE30" s="24">
        <f t="shared" ca="1" si="8"/>
        <v>-214.67765699999927</v>
      </c>
      <c r="AF30" s="24">
        <f t="shared" ca="1" si="8"/>
        <v>-857.4488984854006</v>
      </c>
      <c r="AG30" s="24">
        <f t="shared" ca="1" si="8"/>
        <v>-770.42675850180058</v>
      </c>
      <c r="AH30" s="24">
        <f t="shared" ca="1" si="8"/>
        <v>-901.39890852000099</v>
      </c>
      <c r="AI30" s="24">
        <f t="shared" ca="1" si="8"/>
        <v>-901.39890855450085</v>
      </c>
      <c r="AJ30" s="24">
        <f t="shared" ca="1" si="8"/>
        <v>-703.38380343878089</v>
      </c>
      <c r="AK30" s="24">
        <f t="shared" ca="1" si="8"/>
        <v>-703.38380378748025</v>
      </c>
    </row>
    <row r="31" spans="1:37" x14ac:dyDescent="0.35">
      <c r="H31" s="20" t="s">
        <v>65</v>
      </c>
      <c r="I31" s="24">
        <f t="shared" ca="1" si="7"/>
        <v>0</v>
      </c>
      <c r="J31" s="24">
        <f t="shared" ca="1" si="7"/>
        <v>0</v>
      </c>
      <c r="K31" s="24">
        <f t="shared" ca="1" si="7"/>
        <v>0</v>
      </c>
      <c r="L31" s="24">
        <f t="shared" ca="1" si="7"/>
        <v>0</v>
      </c>
      <c r="M31" s="24">
        <f t="shared" ca="1" si="7"/>
        <v>0</v>
      </c>
      <c r="N31" s="24">
        <f t="shared" ca="1" si="7"/>
        <v>0</v>
      </c>
      <c r="O31" s="24">
        <f t="shared" ca="1" si="7"/>
        <v>250</v>
      </c>
      <c r="P31" s="24">
        <f t="shared" ca="1" si="7"/>
        <v>250</v>
      </c>
      <c r="Q31" s="24">
        <f t="shared" ca="1" si="7"/>
        <v>250</v>
      </c>
      <c r="R31" s="24">
        <f t="shared" ca="1" si="7"/>
        <v>250</v>
      </c>
      <c r="S31" s="24">
        <f t="shared" ca="1" si="7"/>
        <v>250</v>
      </c>
      <c r="T31" s="24">
        <f t="shared" ca="1" si="7"/>
        <v>250</v>
      </c>
      <c r="U31" s="24">
        <f t="shared" ca="1" si="7"/>
        <v>250</v>
      </c>
      <c r="V31" s="24">
        <f t="shared" ca="1" si="7"/>
        <v>250</v>
      </c>
      <c r="W31" s="24">
        <f t="shared" ca="1" si="7"/>
        <v>250</v>
      </c>
      <c r="X31" s="24">
        <f t="shared" ca="1" si="7"/>
        <v>250</v>
      </c>
      <c r="Y31" s="24">
        <f t="shared" ca="1" si="8"/>
        <v>250</v>
      </c>
      <c r="Z31" s="24">
        <f t="shared" ca="1" si="8"/>
        <v>250</v>
      </c>
      <c r="AA31" s="24">
        <f t="shared" ca="1" si="8"/>
        <v>250</v>
      </c>
      <c r="AB31" s="24">
        <f t="shared" ca="1" si="8"/>
        <v>250</v>
      </c>
      <c r="AC31" s="24">
        <f t="shared" ca="1" si="8"/>
        <v>250</v>
      </c>
      <c r="AD31" s="24">
        <f t="shared" ca="1" si="8"/>
        <v>250</v>
      </c>
      <c r="AE31" s="24">
        <f t="shared" ca="1" si="8"/>
        <v>250</v>
      </c>
      <c r="AF31" s="24">
        <f t="shared" ca="1" si="8"/>
        <v>250</v>
      </c>
      <c r="AG31" s="24">
        <f t="shared" ca="1" si="8"/>
        <v>250</v>
      </c>
      <c r="AH31" s="24">
        <f t="shared" ca="1" si="8"/>
        <v>250</v>
      </c>
      <c r="AI31" s="24">
        <f t="shared" ca="1" si="8"/>
        <v>250</v>
      </c>
      <c r="AJ31" s="24">
        <f t="shared" ca="1" si="8"/>
        <v>250</v>
      </c>
      <c r="AK31" s="24">
        <f t="shared" ca="1" si="8"/>
        <v>250</v>
      </c>
    </row>
    <row r="32" spans="1:37" x14ac:dyDescent="0.35">
      <c r="H32" s="20" t="s">
        <v>69</v>
      </c>
      <c r="I32" s="24">
        <f t="shared" ca="1" si="7"/>
        <v>-28.914561999999933</v>
      </c>
      <c r="J32" s="24">
        <f t="shared" ca="1" si="7"/>
        <v>-28.914462669148634</v>
      </c>
      <c r="K32" s="24">
        <f t="shared" ca="1" si="7"/>
        <v>-28.914276229559619</v>
      </c>
      <c r="L32" s="24">
        <f t="shared" ca="1" si="7"/>
        <v>-29.177992325301602</v>
      </c>
      <c r="M32" s="24">
        <f t="shared" ca="1" si="7"/>
        <v>-4.5003644960997917</v>
      </c>
      <c r="N32" s="24">
        <f t="shared" ca="1" si="7"/>
        <v>84.226383249810169</v>
      </c>
      <c r="O32" s="24">
        <f t="shared" ca="1" si="7"/>
        <v>-359.44643776325938</v>
      </c>
      <c r="P32" s="24">
        <f t="shared" ca="1" si="7"/>
        <v>-761.49585813192971</v>
      </c>
      <c r="Q32" s="24">
        <f t="shared" ca="1" si="7"/>
        <v>-416.13455026178053</v>
      </c>
      <c r="R32" s="24">
        <f t="shared" ca="1" si="7"/>
        <v>-420.30656255641952</v>
      </c>
      <c r="S32" s="24">
        <f t="shared" ca="1" si="7"/>
        <v>-420.45445500348796</v>
      </c>
      <c r="T32" s="24">
        <f t="shared" ca="1" si="7"/>
        <v>-307.9825095663</v>
      </c>
      <c r="U32" s="24">
        <f t="shared" ca="1" si="7"/>
        <v>-655.79750880786742</v>
      </c>
      <c r="V32" s="24">
        <f t="shared" ca="1" si="7"/>
        <v>-959.81195953424321</v>
      </c>
      <c r="W32" s="24">
        <f t="shared" ca="1" si="7"/>
        <v>-1935.1288898234125</v>
      </c>
      <c r="X32" s="24">
        <f t="shared" ca="1" si="7"/>
        <v>-1964.1615135060856</v>
      </c>
      <c r="Y32" s="24">
        <f t="shared" ca="1" si="8"/>
        <v>-2501.6684968379523</v>
      </c>
      <c r="Z32" s="24">
        <f t="shared" ca="1" si="8"/>
        <v>-2120.647105518201</v>
      </c>
      <c r="AA32" s="24">
        <f t="shared" ca="1" si="8"/>
        <v>-2241.1297567478832</v>
      </c>
      <c r="AB32" s="24">
        <f t="shared" ca="1" si="8"/>
        <v>-2242.1089243450369</v>
      </c>
      <c r="AC32" s="24">
        <f t="shared" ca="1" si="8"/>
        <v>-2044.536767384634</v>
      </c>
      <c r="AD32" s="24">
        <f t="shared" ca="1" si="8"/>
        <v>-2246.269010043492</v>
      </c>
      <c r="AE32" s="24">
        <f t="shared" ca="1" si="8"/>
        <v>-2071.236681069211</v>
      </c>
      <c r="AF32" s="24">
        <f t="shared" ca="1" si="8"/>
        <v>-2100.7518237828044</v>
      </c>
      <c r="AG32" s="24">
        <f t="shared" ca="1" si="8"/>
        <v>-2550.6903845814813</v>
      </c>
      <c r="AH32" s="24">
        <f t="shared" ca="1" si="8"/>
        <v>-2491.6373937331737</v>
      </c>
      <c r="AI32" s="24">
        <f t="shared" ca="1" si="8"/>
        <v>-1782.7378826786735</v>
      </c>
      <c r="AJ32" s="24">
        <f t="shared" ca="1" si="8"/>
        <v>-1584.8572621547937</v>
      </c>
      <c r="AK32" s="24">
        <f t="shared" ca="1" si="8"/>
        <v>-1373.2992026093125</v>
      </c>
    </row>
    <row r="33" spans="1:37" x14ac:dyDescent="0.35">
      <c r="H33" s="20" t="s">
        <v>68</v>
      </c>
      <c r="I33" s="24">
        <f t="shared" ca="1" si="7"/>
        <v>0</v>
      </c>
      <c r="J33" s="24">
        <f t="shared" ca="1" si="7"/>
        <v>0</v>
      </c>
      <c r="K33" s="24">
        <f t="shared" ca="1" si="7"/>
        <v>0</v>
      </c>
      <c r="L33" s="24">
        <f t="shared" ca="1" si="7"/>
        <v>0</v>
      </c>
      <c r="M33" s="24">
        <f t="shared" ca="1" si="7"/>
        <v>2.4600000051577808E-4</v>
      </c>
      <c r="N33" s="24">
        <f t="shared" ca="1" si="7"/>
        <v>-106.98919999999998</v>
      </c>
      <c r="O33" s="24">
        <f t="shared" ca="1" si="7"/>
        <v>427.22088000000076</v>
      </c>
      <c r="P33" s="24">
        <f t="shared" ca="1" si="7"/>
        <v>915.73790000000008</v>
      </c>
      <c r="Q33" s="24">
        <f t="shared" ca="1" si="7"/>
        <v>512.07455463755105</v>
      </c>
      <c r="R33" s="24">
        <f t="shared" ca="1" si="7"/>
        <v>512.07455462137113</v>
      </c>
      <c r="S33" s="24">
        <f t="shared" ca="1" si="7"/>
        <v>512.07455461252175</v>
      </c>
      <c r="T33" s="24">
        <f t="shared" ca="1" si="7"/>
        <v>512.07455441130151</v>
      </c>
      <c r="U33" s="24">
        <f t="shared" ca="1" si="7"/>
        <v>512.07455439094156</v>
      </c>
      <c r="V33" s="24">
        <f t="shared" ca="1" si="7"/>
        <v>512.07444789649162</v>
      </c>
      <c r="W33" s="24">
        <f t="shared" ca="1" si="7"/>
        <v>512.07444781532286</v>
      </c>
      <c r="X33" s="24">
        <f t="shared" ca="1" si="7"/>
        <v>512.07443703211175</v>
      </c>
      <c r="Y33" s="24">
        <f t="shared" ca="1" si="8"/>
        <v>249.06235846234085</v>
      </c>
      <c r="Z33" s="24">
        <f t="shared" ca="1" si="8"/>
        <v>-217.91855130431759</v>
      </c>
      <c r="AA33" s="24">
        <f t="shared" ca="1" si="8"/>
        <v>7.8167515686418483</v>
      </c>
      <c r="AB33" s="24">
        <f t="shared" ca="1" si="8"/>
        <v>-185.5090686415715</v>
      </c>
      <c r="AC33" s="24">
        <f t="shared" ca="1" si="8"/>
        <v>-531.94492178803921</v>
      </c>
      <c r="AD33" s="24">
        <f t="shared" ca="1" si="8"/>
        <v>-435.17042780606789</v>
      </c>
      <c r="AE33" s="24">
        <f t="shared" ca="1" si="8"/>
        <v>-724.4391084820345</v>
      </c>
      <c r="AF33" s="24">
        <f t="shared" ca="1" si="8"/>
        <v>-724.43910866226361</v>
      </c>
      <c r="AG33" s="24">
        <f t="shared" ca="1" si="8"/>
        <v>-724.43910922721261</v>
      </c>
      <c r="AH33" s="24">
        <f t="shared" ca="1" si="8"/>
        <v>-892.07299256199985</v>
      </c>
      <c r="AI33" s="24">
        <f t="shared" ca="1" si="8"/>
        <v>-727.68008596890286</v>
      </c>
      <c r="AJ33" s="24">
        <f t="shared" ca="1" si="8"/>
        <v>-327.96493984117114</v>
      </c>
      <c r="AK33" s="24">
        <f t="shared" ca="1" si="8"/>
        <v>-1114.1307670233691</v>
      </c>
    </row>
    <row r="34" spans="1:37" x14ac:dyDescent="0.35">
      <c r="H34" s="20" t="s">
        <v>36</v>
      </c>
      <c r="I34" s="24">
        <f t="shared" ca="1" si="7"/>
        <v>0</v>
      </c>
      <c r="J34" s="24">
        <f t="shared" ca="1" si="7"/>
        <v>0</v>
      </c>
      <c r="K34" s="24">
        <f t="shared" ca="1" si="7"/>
        <v>0</v>
      </c>
      <c r="L34" s="24">
        <f t="shared" ca="1" si="7"/>
        <v>0</v>
      </c>
      <c r="M34" s="24">
        <f t="shared" ca="1" si="7"/>
        <v>0</v>
      </c>
      <c r="N34" s="24">
        <f t="shared" ca="1" si="7"/>
        <v>0</v>
      </c>
      <c r="O34" s="24">
        <f t="shared" ca="1" si="7"/>
        <v>0</v>
      </c>
      <c r="P34" s="24">
        <f t="shared" ca="1" si="7"/>
        <v>0</v>
      </c>
      <c r="Q34" s="24">
        <f t="shared" ca="1" si="7"/>
        <v>213.03087526559898</v>
      </c>
      <c r="R34" s="24">
        <f t="shared" ca="1" si="7"/>
        <v>213.03087522909902</v>
      </c>
      <c r="S34" s="24">
        <f t="shared" ca="1" si="7"/>
        <v>213.03087517139897</v>
      </c>
      <c r="T34" s="24">
        <f t="shared" ca="1" si="7"/>
        <v>239.94314202209898</v>
      </c>
      <c r="U34" s="24">
        <f t="shared" ca="1" si="7"/>
        <v>149.76336925422902</v>
      </c>
      <c r="V34" s="24">
        <f t="shared" ca="1" si="7"/>
        <v>149.76336906462393</v>
      </c>
      <c r="W34" s="24">
        <f t="shared" ca="1" si="7"/>
        <v>149.76327427654905</v>
      </c>
      <c r="X34" s="24">
        <f t="shared" ca="1" si="7"/>
        <v>149.76327216273899</v>
      </c>
      <c r="Y34" s="24">
        <f t="shared" ca="1" si="8"/>
        <v>-73.727412649670441</v>
      </c>
      <c r="Z34" s="24">
        <f t="shared" ca="1" si="8"/>
        <v>-73.72741297714083</v>
      </c>
      <c r="AA34" s="24">
        <f t="shared" ca="1" si="8"/>
        <v>-550.49377530273068</v>
      </c>
      <c r="AB34" s="24">
        <f t="shared" ca="1" si="8"/>
        <v>-550.49377533587085</v>
      </c>
      <c r="AC34" s="24">
        <f t="shared" ca="1" si="8"/>
        <v>287.70098011195842</v>
      </c>
      <c r="AD34" s="24">
        <f t="shared" ca="1" si="8"/>
        <v>287.70098133007923</v>
      </c>
      <c r="AE34" s="24">
        <f t="shared" ca="1" si="8"/>
        <v>287.70097131342936</v>
      </c>
      <c r="AF34" s="24">
        <f t="shared" ca="1" si="8"/>
        <v>287.70098269899972</v>
      </c>
      <c r="AG34" s="24">
        <f t="shared" ca="1" si="8"/>
        <v>287.70098365686954</v>
      </c>
      <c r="AH34" s="24">
        <f t="shared" ca="1" si="8"/>
        <v>19.995174358419717</v>
      </c>
      <c r="AI34" s="24">
        <f t="shared" ca="1" si="8"/>
        <v>19.995176352330418</v>
      </c>
      <c r="AJ34" s="24">
        <f t="shared" ca="1" si="8"/>
        <v>39.656846288870838</v>
      </c>
      <c r="AK34" s="24">
        <f t="shared" ca="1" si="8"/>
        <v>-173.37406389104035</v>
      </c>
    </row>
    <row r="35" spans="1:37" x14ac:dyDescent="0.35">
      <c r="H35" s="20" t="s">
        <v>73</v>
      </c>
      <c r="I35" s="24">
        <f t="shared" ca="1" si="7"/>
        <v>0</v>
      </c>
      <c r="J35" s="24">
        <f t="shared" ca="1" si="7"/>
        <v>0</v>
      </c>
      <c r="K35" s="24">
        <f t="shared" ca="1" si="7"/>
        <v>0</v>
      </c>
      <c r="L35" s="24">
        <f t="shared" ca="1" si="7"/>
        <v>0</v>
      </c>
      <c r="M35" s="24">
        <f t="shared" ca="1" si="7"/>
        <v>0</v>
      </c>
      <c r="N35" s="24">
        <f t="shared" ca="1" si="7"/>
        <v>0</v>
      </c>
      <c r="O35" s="24">
        <f t="shared" ca="1" si="7"/>
        <v>0</v>
      </c>
      <c r="P35" s="24">
        <f t="shared" ca="1" si="7"/>
        <v>0</v>
      </c>
      <c r="Q35" s="24">
        <f t="shared" ca="1" si="7"/>
        <v>-213.03089999999975</v>
      </c>
      <c r="R35" s="24">
        <f t="shared" ca="1" si="7"/>
        <v>-213.03089999999975</v>
      </c>
      <c r="S35" s="24">
        <f t="shared" ca="1" si="7"/>
        <v>-213.03089999999975</v>
      </c>
      <c r="T35" s="24">
        <f t="shared" ca="1" si="7"/>
        <v>-203.29815550000058</v>
      </c>
      <c r="U35" s="24">
        <f t="shared" ca="1" si="7"/>
        <v>-203.29776086117454</v>
      </c>
      <c r="V35" s="24">
        <f t="shared" ca="1" si="7"/>
        <v>-203.3001609071498</v>
      </c>
      <c r="W35" s="24">
        <f t="shared" ca="1" si="7"/>
        <v>-203.30016107904521</v>
      </c>
      <c r="X35" s="24">
        <f t="shared" ca="1" si="7"/>
        <v>-131.51648619174011</v>
      </c>
      <c r="Y35" s="24">
        <f t="shared" ca="1" si="8"/>
        <v>-95.017374893810484</v>
      </c>
      <c r="Z35" s="24">
        <f t="shared" ca="1" si="8"/>
        <v>-27.655244973393565</v>
      </c>
      <c r="AA35" s="24">
        <f t="shared" ca="1" si="8"/>
        <v>74.063686676100588</v>
      </c>
      <c r="AB35" s="24">
        <f t="shared" ca="1" si="8"/>
        <v>74.042576607240335</v>
      </c>
      <c r="AC35" s="24">
        <f t="shared" ca="1" si="8"/>
        <v>-202.65589411449946</v>
      </c>
      <c r="AD35" s="24">
        <f t="shared" ca="1" si="8"/>
        <v>-281.62466431977919</v>
      </c>
      <c r="AE35" s="24">
        <f t="shared" ca="1" si="8"/>
        <v>-281.62446435351012</v>
      </c>
      <c r="AF35" s="24">
        <f t="shared" ca="1" si="8"/>
        <v>-307.58980460046041</v>
      </c>
      <c r="AG35" s="24">
        <f t="shared" ca="1" si="8"/>
        <v>-307.61190465239997</v>
      </c>
      <c r="AH35" s="24">
        <f t="shared" ca="1" si="8"/>
        <v>-106.67660475079174</v>
      </c>
      <c r="AI35" s="24">
        <f t="shared" ca="1" si="8"/>
        <v>-106.67350484909184</v>
      </c>
      <c r="AJ35" s="24">
        <f t="shared" ca="1" si="8"/>
        <v>-75.044465111889622</v>
      </c>
      <c r="AK35" s="24">
        <f t="shared" ca="1" si="8"/>
        <v>-89.691265185048906</v>
      </c>
    </row>
    <row r="36" spans="1:37" x14ac:dyDescent="0.35">
      <c r="H36" s="20" t="s">
        <v>56</v>
      </c>
      <c r="I36" s="24">
        <f t="shared" ca="1" si="7"/>
        <v>0</v>
      </c>
      <c r="J36" s="24">
        <f t="shared" ca="1" si="7"/>
        <v>0</v>
      </c>
      <c r="K36" s="24">
        <f t="shared" ca="1" si="7"/>
        <v>0</v>
      </c>
      <c r="L36" s="24">
        <f t="shared" ca="1" si="7"/>
        <v>0</v>
      </c>
      <c r="M36" s="24">
        <f t="shared" ca="1" si="7"/>
        <v>0</v>
      </c>
      <c r="N36" s="24">
        <f t="shared" ca="1" si="7"/>
        <v>0</v>
      </c>
      <c r="O36" s="24">
        <f t="shared" ca="1" si="7"/>
        <v>0</v>
      </c>
      <c r="P36" s="24">
        <f t="shared" ca="1" si="7"/>
        <v>0</v>
      </c>
      <c r="Q36" s="24">
        <f t="shared" ca="1" si="7"/>
        <v>0</v>
      </c>
      <c r="R36" s="24">
        <f t="shared" ca="1" si="7"/>
        <v>0</v>
      </c>
      <c r="S36" s="24">
        <f t="shared" ca="1" si="7"/>
        <v>0</v>
      </c>
      <c r="T36" s="24">
        <f t="shared" ca="1" si="7"/>
        <v>0</v>
      </c>
      <c r="U36" s="24">
        <f t="shared" ca="1" si="7"/>
        <v>0</v>
      </c>
      <c r="V36" s="24">
        <f t="shared" ca="1" si="7"/>
        <v>0</v>
      </c>
      <c r="W36" s="24">
        <f t="shared" ca="1" si="7"/>
        <v>0</v>
      </c>
      <c r="X36" s="24">
        <f t="shared" ca="1" si="7"/>
        <v>0</v>
      </c>
      <c r="Y36" s="24">
        <f t="shared" ca="1" si="8"/>
        <v>0</v>
      </c>
      <c r="Z36" s="24">
        <f t="shared" ca="1" si="8"/>
        <v>0</v>
      </c>
      <c r="AA36" s="24">
        <f t="shared" ca="1" si="8"/>
        <v>0</v>
      </c>
      <c r="AB36" s="24">
        <f t="shared" ca="1" si="8"/>
        <v>0</v>
      </c>
      <c r="AC36" s="24">
        <f t="shared" ca="1" si="8"/>
        <v>0</v>
      </c>
      <c r="AD36" s="24">
        <f t="shared" ca="1" si="8"/>
        <v>0</v>
      </c>
      <c r="AE36" s="24">
        <f t="shared" ca="1" si="8"/>
        <v>0</v>
      </c>
      <c r="AF36" s="24">
        <f t="shared" ca="1" si="8"/>
        <v>0</v>
      </c>
      <c r="AG36" s="24">
        <f t="shared" ca="1" si="8"/>
        <v>0</v>
      </c>
      <c r="AH36" s="24">
        <f t="shared" ca="1" si="8"/>
        <v>0</v>
      </c>
      <c r="AI36" s="24">
        <f t="shared" ca="1" si="8"/>
        <v>0</v>
      </c>
      <c r="AJ36" s="24">
        <f t="shared" ca="1" si="8"/>
        <v>0</v>
      </c>
      <c r="AK36" s="24">
        <f t="shared" ca="1" si="8"/>
        <v>0</v>
      </c>
    </row>
    <row r="38" spans="1:37" x14ac:dyDescent="0.35">
      <c r="H38" s="20" t="s">
        <v>70</v>
      </c>
      <c r="I38" s="24">
        <f t="shared" ref="I38:X40" ca="1" si="9">-SUMIFS(OFFSET(INDIRECT("'"&amp;$E$1 &amp; "_Capacity'!C:C"), 0, I$1), INDIRECT("'"&amp;$E$1 &amp; "_Capacity'!B:B"),$H38, INDIRECT("'"&amp;$E$1 &amp; "_Capacity'!A:A"),$B$23) +SUMIFS(OFFSET(INDIRECT("'"&amp;$C$1 &amp; "_Capacity'!C:C"), 0, I$1), INDIRECT("'"&amp;$C$1 &amp; "_Capacity'!B:B"),$H38, INDIRECT("'"&amp;$C$1 &amp; "_Capacity'!A:A"),$B$23)</f>
        <v>0</v>
      </c>
      <c r="J38" s="24">
        <f t="shared" ca="1" si="9"/>
        <v>0</v>
      </c>
      <c r="K38" s="24">
        <f t="shared" ca="1" si="9"/>
        <v>0</v>
      </c>
      <c r="L38" s="24">
        <f t="shared" ca="1" si="9"/>
        <v>0</v>
      </c>
      <c r="M38" s="24">
        <f t="shared" ca="1" si="9"/>
        <v>0</v>
      </c>
      <c r="N38" s="24">
        <f t="shared" ca="1" si="9"/>
        <v>0</v>
      </c>
      <c r="O38" s="24">
        <f t="shared" ca="1" si="9"/>
        <v>0</v>
      </c>
      <c r="P38" s="24">
        <f t="shared" ca="1" si="9"/>
        <v>0</v>
      </c>
      <c r="Q38" s="24">
        <f t="shared" ca="1" si="9"/>
        <v>213.03087526559898</v>
      </c>
      <c r="R38" s="24">
        <f t="shared" ca="1" si="9"/>
        <v>213.03087522909902</v>
      </c>
      <c r="S38" s="24">
        <f t="shared" ca="1" si="9"/>
        <v>213.03087517139897</v>
      </c>
      <c r="T38" s="24">
        <f t="shared" ca="1" si="9"/>
        <v>239.94314202209898</v>
      </c>
      <c r="U38" s="24">
        <f t="shared" ca="1" si="9"/>
        <v>149.76336925422902</v>
      </c>
      <c r="V38" s="24">
        <f t="shared" ca="1" si="9"/>
        <v>149.76336906462393</v>
      </c>
      <c r="W38" s="24">
        <f t="shared" ca="1" si="9"/>
        <v>149.76327427654905</v>
      </c>
      <c r="X38" s="24">
        <f t="shared" ca="1" si="9"/>
        <v>149.76327216273899</v>
      </c>
      <c r="Y38" s="24">
        <f t="shared" ref="Y38:AK40" ca="1" si="10">-SUMIFS(OFFSET(INDIRECT("'"&amp;$E$1 &amp; "_Capacity'!C:C"), 0, Y$1), INDIRECT("'"&amp;$E$1 &amp; "_Capacity'!B:B"),$H38, INDIRECT("'"&amp;$E$1 &amp; "_Capacity'!A:A"),$B$23) +SUMIFS(OFFSET(INDIRECT("'"&amp;$C$1 &amp; "_Capacity'!C:C"), 0, Y$1), INDIRECT("'"&amp;$C$1 &amp; "_Capacity'!B:B"),$H38, INDIRECT("'"&amp;$C$1 &amp; "_Capacity'!A:A"),$B$23)</f>
        <v>-73.727412649670441</v>
      </c>
      <c r="Z38" s="24">
        <f t="shared" ca="1" si="10"/>
        <v>-73.72741297714083</v>
      </c>
      <c r="AA38" s="24">
        <f t="shared" ca="1" si="10"/>
        <v>-550.49377530273068</v>
      </c>
      <c r="AB38" s="24">
        <f t="shared" ca="1" si="10"/>
        <v>-550.49377533587085</v>
      </c>
      <c r="AC38" s="24">
        <f t="shared" ca="1" si="10"/>
        <v>287.70098011195842</v>
      </c>
      <c r="AD38" s="24">
        <f t="shared" ca="1" si="10"/>
        <v>287.70098133007923</v>
      </c>
      <c r="AE38" s="24">
        <f t="shared" ca="1" si="10"/>
        <v>287.70097131342936</v>
      </c>
      <c r="AF38" s="24">
        <f t="shared" ca="1" si="10"/>
        <v>287.70098269899972</v>
      </c>
      <c r="AG38" s="24">
        <f t="shared" ca="1" si="10"/>
        <v>287.70098365686954</v>
      </c>
      <c r="AH38" s="24">
        <f t="shared" ca="1" si="10"/>
        <v>19.995174358419717</v>
      </c>
      <c r="AI38" s="24">
        <f t="shared" ca="1" si="10"/>
        <v>19.995176352330418</v>
      </c>
      <c r="AJ38" s="24">
        <f t="shared" ca="1" si="10"/>
        <v>39.656846288870838</v>
      </c>
      <c r="AK38" s="24">
        <f t="shared" ca="1" si="10"/>
        <v>-173.37406389104035</v>
      </c>
    </row>
    <row r="39" spans="1:37" x14ac:dyDescent="0.35">
      <c r="H39" s="20" t="s">
        <v>72</v>
      </c>
      <c r="I39" s="24">
        <f t="shared" ca="1" si="9"/>
        <v>0</v>
      </c>
      <c r="J39" s="24">
        <f t="shared" ca="1" si="9"/>
        <v>0</v>
      </c>
      <c r="K39" s="24">
        <f t="shared" ca="1" si="9"/>
        <v>0</v>
      </c>
      <c r="L39" s="24">
        <f t="shared" ca="1" si="9"/>
        <v>0</v>
      </c>
      <c r="M39" s="24">
        <f t="shared" ca="1" si="9"/>
        <v>0</v>
      </c>
      <c r="N39" s="24">
        <f t="shared" ca="1" si="9"/>
        <v>0</v>
      </c>
      <c r="O39" s="24">
        <f t="shared" ca="1" si="9"/>
        <v>0</v>
      </c>
      <c r="P39" s="24">
        <f t="shared" ca="1" si="9"/>
        <v>0</v>
      </c>
      <c r="Q39" s="24">
        <f t="shared" ca="1" si="9"/>
        <v>-213.03089999999975</v>
      </c>
      <c r="R39" s="24">
        <f t="shared" ca="1" si="9"/>
        <v>-213.03089999999975</v>
      </c>
      <c r="S39" s="24">
        <f t="shared" ca="1" si="9"/>
        <v>-213.03089999999975</v>
      </c>
      <c r="T39" s="24">
        <f t="shared" ca="1" si="9"/>
        <v>-203.29815550000058</v>
      </c>
      <c r="U39" s="24">
        <f t="shared" ca="1" si="9"/>
        <v>-203.29776086117454</v>
      </c>
      <c r="V39" s="24">
        <f t="shared" ca="1" si="9"/>
        <v>-203.3001609071498</v>
      </c>
      <c r="W39" s="24">
        <f t="shared" ca="1" si="9"/>
        <v>-203.30016107904612</v>
      </c>
      <c r="X39" s="24">
        <f t="shared" ca="1" si="9"/>
        <v>-131.51648619174011</v>
      </c>
      <c r="Y39" s="24">
        <f t="shared" ca="1" si="10"/>
        <v>-95.017374893810484</v>
      </c>
      <c r="Z39" s="24">
        <f t="shared" ca="1" si="10"/>
        <v>-27.655244973394474</v>
      </c>
      <c r="AA39" s="24">
        <f t="shared" ca="1" si="10"/>
        <v>74.063686676099678</v>
      </c>
      <c r="AB39" s="24">
        <f t="shared" ca="1" si="10"/>
        <v>74.042576607240335</v>
      </c>
      <c r="AC39" s="24">
        <f t="shared" ca="1" si="10"/>
        <v>-202.65589411449946</v>
      </c>
      <c r="AD39" s="24">
        <f t="shared" ca="1" si="10"/>
        <v>-281.62466431977919</v>
      </c>
      <c r="AE39" s="24">
        <f t="shared" ca="1" si="10"/>
        <v>-281.62446435350921</v>
      </c>
      <c r="AF39" s="24">
        <f t="shared" ca="1" si="10"/>
        <v>-307.58980460046041</v>
      </c>
      <c r="AG39" s="24">
        <f t="shared" ca="1" si="10"/>
        <v>-307.61190465239906</v>
      </c>
      <c r="AH39" s="24">
        <f t="shared" ca="1" si="10"/>
        <v>-106.67660475078901</v>
      </c>
      <c r="AI39" s="24">
        <f t="shared" ca="1" si="10"/>
        <v>-106.67350484908911</v>
      </c>
      <c r="AJ39" s="24">
        <f t="shared" ca="1" si="10"/>
        <v>-75.044465111887803</v>
      </c>
      <c r="AK39" s="24">
        <f t="shared" ca="1" si="10"/>
        <v>-89.691265185050725</v>
      </c>
    </row>
    <row r="40" spans="1:37" x14ac:dyDescent="0.35">
      <c r="H40" s="20" t="s">
        <v>76</v>
      </c>
      <c r="I40" s="24">
        <f t="shared" ca="1" si="9"/>
        <v>0</v>
      </c>
      <c r="J40" s="24">
        <f t="shared" ca="1" si="9"/>
        <v>0</v>
      </c>
      <c r="K40" s="24">
        <f t="shared" ca="1" si="9"/>
        <v>0</v>
      </c>
      <c r="L40" s="24">
        <f t="shared" ca="1" si="9"/>
        <v>0</v>
      </c>
      <c r="M40" s="24">
        <f t="shared" ca="1" si="9"/>
        <v>0</v>
      </c>
      <c r="N40" s="24">
        <f t="shared" ca="1" si="9"/>
        <v>0</v>
      </c>
      <c r="O40" s="24">
        <f t="shared" ca="1" si="9"/>
        <v>0</v>
      </c>
      <c r="P40" s="24">
        <f t="shared" ca="1" si="9"/>
        <v>0</v>
      </c>
      <c r="Q40" s="24">
        <f t="shared" ca="1" si="9"/>
        <v>0</v>
      </c>
      <c r="R40" s="24">
        <f t="shared" ca="1" si="9"/>
        <v>0</v>
      </c>
      <c r="S40" s="24">
        <f t="shared" ca="1" si="9"/>
        <v>0</v>
      </c>
      <c r="T40" s="24">
        <f t="shared" ca="1" si="9"/>
        <v>0</v>
      </c>
      <c r="U40" s="24">
        <f t="shared" ca="1" si="9"/>
        <v>0</v>
      </c>
      <c r="V40" s="24">
        <f t="shared" ca="1" si="9"/>
        <v>0</v>
      </c>
      <c r="W40" s="24">
        <f t="shared" ca="1" si="9"/>
        <v>0</v>
      </c>
      <c r="X40" s="24">
        <f t="shared" ca="1" si="9"/>
        <v>0</v>
      </c>
      <c r="Y40" s="24">
        <f t="shared" ca="1" si="10"/>
        <v>0</v>
      </c>
      <c r="Z40" s="24">
        <f t="shared" ca="1" si="10"/>
        <v>0</v>
      </c>
      <c r="AA40" s="24">
        <f t="shared" ca="1" si="10"/>
        <v>0</v>
      </c>
      <c r="AB40" s="24">
        <f t="shared" ca="1" si="10"/>
        <v>0</v>
      </c>
      <c r="AC40" s="24">
        <f t="shared" ca="1" si="10"/>
        <v>0</v>
      </c>
      <c r="AD40" s="24">
        <f t="shared" ca="1" si="10"/>
        <v>0</v>
      </c>
      <c r="AE40" s="24">
        <f t="shared" ca="1" si="10"/>
        <v>0</v>
      </c>
      <c r="AF40" s="24">
        <f t="shared" ca="1" si="10"/>
        <v>0</v>
      </c>
      <c r="AG40" s="24">
        <f t="shared" ca="1" si="10"/>
        <v>0</v>
      </c>
      <c r="AH40" s="24">
        <f t="shared" ca="1" si="10"/>
        <v>0</v>
      </c>
      <c r="AI40" s="24">
        <f t="shared" ca="1" si="10"/>
        <v>0</v>
      </c>
      <c r="AJ40" s="24">
        <f t="shared" ca="1" si="10"/>
        <v>0</v>
      </c>
      <c r="AK40" s="24">
        <f t="shared" ca="1" si="10"/>
        <v>0</v>
      </c>
    </row>
    <row r="43" spans="1:37" ht="25" x14ac:dyDescent="0.6">
      <c r="A43" s="14" t="str">
        <f>B44&amp;" generation difference by year"</f>
        <v>NEM generation difference by year</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x14ac:dyDescent="0.35">
      <c r="A44" s="16" t="s">
        <v>87</v>
      </c>
      <c r="B44" s="8" t="s">
        <v>40</v>
      </c>
    </row>
    <row r="46" spans="1:37" x14ac:dyDescent="0.35">
      <c r="H46" t="s">
        <v>124</v>
      </c>
      <c r="I46" s="18" t="str">
        <f>I6</f>
        <v>2021-22</v>
      </c>
      <c r="J46" s="18" t="str">
        <f t="shared" ref="J46:AK46" si="11">J6</f>
        <v>2022-23</v>
      </c>
      <c r="K46" s="18" t="str">
        <f t="shared" si="11"/>
        <v>2023-24</v>
      </c>
      <c r="L46" s="18" t="str">
        <f t="shared" si="11"/>
        <v>2024-25</v>
      </c>
      <c r="M46" s="18" t="str">
        <f t="shared" si="11"/>
        <v>2025-26</v>
      </c>
      <c r="N46" s="18" t="str">
        <f t="shared" si="11"/>
        <v>2026-27</v>
      </c>
      <c r="O46" s="18" t="str">
        <f t="shared" si="11"/>
        <v>2027-28</v>
      </c>
      <c r="P46" s="18" t="str">
        <f t="shared" si="11"/>
        <v>2028-29</v>
      </c>
      <c r="Q46" s="18" t="str">
        <f t="shared" si="11"/>
        <v>2029-30</v>
      </c>
      <c r="R46" s="18" t="str">
        <f t="shared" si="11"/>
        <v>2030-31</v>
      </c>
      <c r="S46" s="18" t="str">
        <f t="shared" si="11"/>
        <v>2031-32</v>
      </c>
      <c r="T46" s="18" t="str">
        <f t="shared" si="11"/>
        <v>2032-33</v>
      </c>
      <c r="U46" s="18" t="str">
        <f t="shared" si="11"/>
        <v>2033-34</v>
      </c>
      <c r="V46" s="18" t="str">
        <f t="shared" si="11"/>
        <v>2034-35</v>
      </c>
      <c r="W46" s="18" t="str">
        <f t="shared" si="11"/>
        <v>2035-36</v>
      </c>
      <c r="X46" s="18" t="str">
        <f t="shared" si="11"/>
        <v>2036-37</v>
      </c>
      <c r="Y46" s="18" t="str">
        <f t="shared" si="11"/>
        <v>2037-38</v>
      </c>
      <c r="Z46" s="18" t="str">
        <f t="shared" si="11"/>
        <v>2038-39</v>
      </c>
      <c r="AA46" s="18" t="str">
        <f t="shared" si="11"/>
        <v>2039-40</v>
      </c>
      <c r="AB46" s="18" t="str">
        <f t="shared" si="11"/>
        <v>2040-41</v>
      </c>
      <c r="AC46" s="18" t="str">
        <f t="shared" si="11"/>
        <v>2041-42</v>
      </c>
      <c r="AD46" s="18" t="str">
        <f t="shared" si="11"/>
        <v>2042-43</v>
      </c>
      <c r="AE46" s="18" t="str">
        <f t="shared" si="11"/>
        <v>2043-44</v>
      </c>
      <c r="AF46" s="18" t="str">
        <f t="shared" si="11"/>
        <v>2044-45</v>
      </c>
      <c r="AG46" s="18" t="str">
        <f t="shared" si="11"/>
        <v>2045-46</v>
      </c>
      <c r="AH46" s="18" t="str">
        <f t="shared" si="11"/>
        <v>2046-47</v>
      </c>
      <c r="AI46" s="18" t="str">
        <f t="shared" si="11"/>
        <v>2047-48</v>
      </c>
      <c r="AJ46" s="18" t="str">
        <f t="shared" si="11"/>
        <v>2048-49</v>
      </c>
      <c r="AK46" s="18" t="str">
        <f t="shared" si="11"/>
        <v>2049-50</v>
      </c>
    </row>
    <row r="47" spans="1:37" x14ac:dyDescent="0.35">
      <c r="H47" s="20" t="s">
        <v>64</v>
      </c>
      <c r="I47" s="24">
        <f ca="1">-SUMIFS(OFFSET(INDIRECT("'"&amp;$E$1 &amp; "_Generation'!C:C"), 0, I$1), INDIRECT("'"&amp;$E$1 &amp; "_Generation'!B:B"),$H47, INDIRECT("'"&amp;$E$1 &amp; "_Generation'!A:A"),$B$44) + SUMIFS(OFFSET(INDIRECT("'"&amp;$C$1 &amp; "_Generation'!C:C"), 0, I$1), INDIRECT("'"&amp;$C$1 &amp; "_Generation'!B:B"),$H47, INDIRECT("'"&amp;$C$1 &amp; "_Generation'!A:A"),$B$44)</f>
        <v>142.7742900000012</v>
      </c>
      <c r="J47" s="24">
        <f t="shared" ref="J47:Y57" ca="1" si="12">-SUMIFS(OFFSET(INDIRECT("'"&amp;$E$1 &amp; "_Generation'!C:C"), 0, J$1), INDIRECT("'"&amp;$E$1 &amp; "_Generation'!B:B"),$H47, INDIRECT("'"&amp;$E$1 &amp; "_Generation'!A:A"),$B$44) + SUMIFS(OFFSET(INDIRECT("'"&amp;$C$1 &amp; "_Generation'!C:C"), 0, J$1), INDIRECT("'"&amp;$C$1 &amp; "_Generation'!B:B"),$H47, INDIRECT("'"&amp;$C$1 &amp; "_Generation'!A:A"),$B$44)</f>
        <v>234.00146000001405</v>
      </c>
      <c r="K47" s="24">
        <f t="shared" ca="1" si="12"/>
        <v>480.18707999998878</v>
      </c>
      <c r="L47" s="24">
        <f t="shared" ca="1" si="12"/>
        <v>213.06909618739155</v>
      </c>
      <c r="M47" s="24">
        <f t="shared" ca="1" si="12"/>
        <v>-174.60834105857066</v>
      </c>
      <c r="N47" s="24">
        <f t="shared" ca="1" si="12"/>
        <v>819.7866309251549</v>
      </c>
      <c r="O47" s="24">
        <f t="shared" ca="1" si="12"/>
        <v>-888.33439851238654</v>
      </c>
      <c r="P47" s="24">
        <f t="shared" ca="1" si="12"/>
        <v>-956.99453130239272</v>
      </c>
      <c r="Q47" s="24">
        <f t="shared" ca="1" si="12"/>
        <v>-1305.2856051261551</v>
      </c>
      <c r="R47" s="24">
        <f t="shared" ca="1" si="12"/>
        <v>-965.41661197449866</v>
      </c>
      <c r="S47" s="24">
        <f t="shared" ca="1" si="12"/>
        <v>-1521.9736749375879</v>
      </c>
      <c r="T47" s="24">
        <f t="shared" ca="1" si="12"/>
        <v>-1849.3005877993492</v>
      </c>
      <c r="U47" s="24">
        <f t="shared" ca="1" si="12"/>
        <v>-1457.0192163193715</v>
      </c>
      <c r="V47" s="24">
        <f t="shared" ca="1" si="12"/>
        <v>-1951.3645893905486</v>
      </c>
      <c r="W47" s="24">
        <f t="shared" ca="1" si="12"/>
        <v>1214.148300000008</v>
      </c>
      <c r="X47" s="24">
        <f t="shared" ca="1" si="12"/>
        <v>1303.2130000000107</v>
      </c>
      <c r="Y47" s="24">
        <f t="shared" ca="1" si="12"/>
        <v>768.88049999999203</v>
      </c>
      <c r="Z47" s="24">
        <f t="shared" ref="Z47:AK57" ca="1" si="13">-SUMIFS(OFFSET(INDIRECT("'"&amp;$E$1 &amp; "_Generation'!C:C"), 0, Z$1), INDIRECT("'"&amp;$E$1 &amp; "_Generation'!B:B"),$H47, INDIRECT("'"&amp;$E$1 &amp; "_Generation'!A:A"),$B$44) + SUMIFS(OFFSET(INDIRECT("'"&amp;$C$1 &amp; "_Generation'!C:C"), 0, Z$1), INDIRECT("'"&amp;$C$1 &amp; "_Generation'!B:B"),$H47, INDIRECT("'"&amp;$C$1 &amp; "_Generation'!A:A"),$B$44)</f>
        <v>1212.9066999999995</v>
      </c>
      <c r="AA47" s="24">
        <f t="shared" ca="1" si="13"/>
        <v>1378.1229999999923</v>
      </c>
      <c r="AB47" s="24">
        <f t="shared" ca="1" si="13"/>
        <v>588.75480000000971</v>
      </c>
      <c r="AC47" s="24">
        <f t="shared" ca="1" si="13"/>
        <v>1224.1517000000058</v>
      </c>
      <c r="AD47" s="24">
        <f t="shared" ca="1" si="13"/>
        <v>652.46109999997861</v>
      </c>
      <c r="AE47" s="24">
        <f t="shared" ca="1" si="13"/>
        <v>129.74020000000201</v>
      </c>
      <c r="AF47" s="24">
        <f t="shared" ca="1" si="13"/>
        <v>137.67560000000049</v>
      </c>
      <c r="AG47" s="24">
        <f t="shared" ca="1" si="13"/>
        <v>214.98009999999886</v>
      </c>
      <c r="AH47" s="24">
        <f t="shared" ca="1" si="13"/>
        <v>102.99129999999968</v>
      </c>
      <c r="AI47" s="24">
        <f t="shared" ca="1" si="13"/>
        <v>134.5627999999997</v>
      </c>
      <c r="AJ47" s="24">
        <f t="shared" ca="1" si="13"/>
        <v>167.5650999999998</v>
      </c>
      <c r="AK47" s="24">
        <f t="shared" ca="1" si="13"/>
        <v>54.481800000009571</v>
      </c>
    </row>
    <row r="48" spans="1:37" x14ac:dyDescent="0.35">
      <c r="H48" s="20" t="s">
        <v>71</v>
      </c>
      <c r="I48" s="24">
        <f t="shared" ref="I48:R58" ca="1" si="14">-SUMIFS(OFFSET(INDIRECT("'"&amp;$E$1 &amp; "_Generation'!C:C"), 0, I$1), INDIRECT("'"&amp;$E$1 &amp; "_Generation'!B:B"),$H48, INDIRECT("'"&amp;$E$1 &amp; "_Generation'!A:A"),$B$44) + SUMIFS(OFFSET(INDIRECT("'"&amp;$C$1 &amp; "_Generation'!C:C"), 0, I$1), INDIRECT("'"&amp;$C$1 &amp; "_Generation'!B:B"),$H48, INDIRECT("'"&amp;$C$1 &amp; "_Generation'!A:A"),$B$44)</f>
        <v>3.8992999999973108</v>
      </c>
      <c r="J48" s="24">
        <f t="shared" ca="1" si="14"/>
        <v>17.802899999995134</v>
      </c>
      <c r="K48" s="24">
        <f t="shared" ca="1" si="14"/>
        <v>33.015700000014476</v>
      </c>
      <c r="L48" s="24">
        <f t="shared" ca="1" si="14"/>
        <v>321.9748759857066</v>
      </c>
      <c r="M48" s="24">
        <f t="shared" ca="1" si="14"/>
        <v>1261.8522226648929</v>
      </c>
      <c r="N48" s="24">
        <f t="shared" ca="1" si="14"/>
        <v>505.78460765051932</v>
      </c>
      <c r="O48" s="24">
        <f t="shared" ca="1" si="14"/>
        <v>129.0158531281777</v>
      </c>
      <c r="P48" s="24">
        <f t="shared" ca="1" si="14"/>
        <v>181.25076416308366</v>
      </c>
      <c r="Q48" s="24">
        <f t="shared" ca="1" si="14"/>
        <v>179.04248539160835</v>
      </c>
      <c r="R48" s="24">
        <f t="shared" ca="1" si="14"/>
        <v>219.31949593399622</v>
      </c>
      <c r="S48" s="24">
        <f t="shared" ca="1" si="12"/>
        <v>374.75389798027754</v>
      </c>
      <c r="T48" s="24">
        <f t="shared" ca="1" si="12"/>
        <v>239.92299999999886</v>
      </c>
      <c r="U48" s="24">
        <f t="shared" ca="1" si="12"/>
        <v>230.4581999999973</v>
      </c>
      <c r="V48" s="24">
        <f t="shared" ca="1" si="12"/>
        <v>367.21479999998337</v>
      </c>
      <c r="W48" s="24">
        <f t="shared" ca="1" si="12"/>
        <v>592.86130000000412</v>
      </c>
      <c r="X48" s="24">
        <f t="shared" ca="1" si="12"/>
        <v>658.6268999999993</v>
      </c>
      <c r="Y48" s="24">
        <f t="shared" ca="1" si="12"/>
        <v>975.22649999999339</v>
      </c>
      <c r="Z48" s="24">
        <f t="shared" ca="1" si="13"/>
        <v>1372.7271999999903</v>
      </c>
      <c r="AA48" s="24">
        <f t="shared" ca="1" si="13"/>
        <v>1207.4084000000075</v>
      </c>
      <c r="AB48" s="24">
        <f t="shared" ca="1" si="13"/>
        <v>682.66060000002108</v>
      </c>
      <c r="AC48" s="24">
        <f t="shared" ca="1" si="13"/>
        <v>1130.5017000000007</v>
      </c>
      <c r="AD48" s="24">
        <f t="shared" ca="1" si="13"/>
        <v>1267.1220999999932</v>
      </c>
      <c r="AE48" s="24">
        <f t="shared" ca="1" si="13"/>
        <v>524.56839999999283</v>
      </c>
      <c r="AF48" s="24">
        <f t="shared" ca="1" si="13"/>
        <v>907.17219999998997</v>
      </c>
      <c r="AG48" s="24">
        <f t="shared" ca="1" si="13"/>
        <v>1241.5770999999986</v>
      </c>
      <c r="AH48" s="24">
        <f t="shared" ca="1" si="13"/>
        <v>527.4999000000098</v>
      </c>
      <c r="AI48" s="24">
        <f t="shared" ca="1" si="13"/>
        <v>359.06730000000061</v>
      </c>
      <c r="AJ48" s="24">
        <f t="shared" ca="1" si="13"/>
        <v>0</v>
      </c>
      <c r="AK48" s="24">
        <f t="shared" ca="1" si="13"/>
        <v>0</v>
      </c>
    </row>
    <row r="49" spans="8:37" x14ac:dyDescent="0.35">
      <c r="H49" s="20" t="s">
        <v>20</v>
      </c>
      <c r="I49" s="24">
        <f t="shared" ca="1" si="14"/>
        <v>-7.4426046012376901E-5</v>
      </c>
      <c r="J49" s="24">
        <f t="shared" ca="1" si="14"/>
        <v>-7.5048275448352797E-5</v>
      </c>
      <c r="K49" s="24">
        <f t="shared" ca="1" si="14"/>
        <v>-3.3441835284975241E-5</v>
      </c>
      <c r="L49" s="24">
        <f t="shared" ca="1" si="14"/>
        <v>-71.971883306110158</v>
      </c>
      <c r="M49" s="24">
        <f t="shared" ca="1" si="14"/>
        <v>51.579796121084428</v>
      </c>
      <c r="N49" s="24">
        <f t="shared" ca="1" si="14"/>
        <v>8.3327918668728671</v>
      </c>
      <c r="O49" s="24">
        <f t="shared" ca="1" si="14"/>
        <v>-34.751671246309115</v>
      </c>
      <c r="P49" s="24">
        <f t="shared" ca="1" si="14"/>
        <v>-92.502525971151954</v>
      </c>
      <c r="Q49" s="24">
        <f t="shared" ca="1" si="14"/>
        <v>-26.648279066905616</v>
      </c>
      <c r="R49" s="24">
        <f t="shared" ca="1" si="14"/>
        <v>-24.17127467415753</v>
      </c>
      <c r="S49" s="24">
        <f t="shared" ca="1" si="12"/>
        <v>-76.932835880141283</v>
      </c>
      <c r="T49" s="24">
        <f t="shared" ca="1" si="12"/>
        <v>-992.39460199215409</v>
      </c>
      <c r="U49" s="24">
        <f t="shared" ca="1" si="12"/>
        <v>-861.01618171403516</v>
      </c>
      <c r="V49" s="24">
        <f t="shared" ca="1" si="12"/>
        <v>-228.39296750956873</v>
      </c>
      <c r="W49" s="24">
        <f t="shared" ca="1" si="12"/>
        <v>-707.57371392312552</v>
      </c>
      <c r="X49" s="24">
        <f t="shared" ca="1" si="12"/>
        <v>-840.33159031435616</v>
      </c>
      <c r="Y49" s="24">
        <f t="shared" ca="1" si="12"/>
        <v>-465.23231992690398</v>
      </c>
      <c r="Z49" s="24">
        <f t="shared" ca="1" si="13"/>
        <v>-240.73657779581936</v>
      </c>
      <c r="AA49" s="24">
        <f t="shared" ca="1" si="13"/>
        <v>-108.78953471282557</v>
      </c>
      <c r="AB49" s="24">
        <f t="shared" ca="1" si="13"/>
        <v>-36.180414375175587</v>
      </c>
      <c r="AC49" s="24">
        <f t="shared" ca="1" si="13"/>
        <v>-181.19738254226922</v>
      </c>
      <c r="AD49" s="24">
        <f t="shared" ca="1" si="13"/>
        <v>-78.425694816161922</v>
      </c>
      <c r="AE49" s="24">
        <f t="shared" ca="1" si="13"/>
        <v>-19.963778946679668</v>
      </c>
      <c r="AF49" s="24">
        <f t="shared" ca="1" si="13"/>
        <v>-103.07720581370177</v>
      </c>
      <c r="AG49" s="24">
        <f t="shared" ca="1" si="13"/>
        <v>-48.580508675213878</v>
      </c>
      <c r="AH49" s="24">
        <f t="shared" ca="1" si="13"/>
        <v>-4.9114735145394661E-4</v>
      </c>
      <c r="AI49" s="24">
        <f t="shared" ca="1" si="13"/>
        <v>-5.007807824313204E-4</v>
      </c>
      <c r="AJ49" s="24">
        <f t="shared" ca="1" si="13"/>
        <v>-7.6549596349195781E-4</v>
      </c>
      <c r="AK49" s="24">
        <f t="shared" ca="1" si="13"/>
        <v>-7.4329529093120073E-4</v>
      </c>
    </row>
    <row r="50" spans="8:37" x14ac:dyDescent="0.35">
      <c r="H50" s="20" t="s">
        <v>32</v>
      </c>
      <c r="I50" s="24">
        <f t="shared" ca="1" si="14"/>
        <v>-4.7000000904517947E-6</v>
      </c>
      <c r="J50" s="24">
        <f t="shared" ca="1" si="14"/>
        <v>-2.9000000267842552E-6</v>
      </c>
      <c r="K50" s="24">
        <f t="shared" ca="1" si="14"/>
        <v>-4.7904000000016822E-2</v>
      </c>
      <c r="L50" s="24">
        <f t="shared" ca="1" si="14"/>
        <v>-0.98531499999998573</v>
      </c>
      <c r="M50" s="24">
        <f t="shared" ca="1" si="14"/>
        <v>-0.24859270000001743</v>
      </c>
      <c r="N50" s="24">
        <f t="shared" ca="1" si="14"/>
        <v>0.82422199999999179</v>
      </c>
      <c r="O50" s="24">
        <f t="shared" ca="1" si="14"/>
        <v>-1.4464380000000006</v>
      </c>
      <c r="P50" s="24">
        <f t="shared" ca="1" si="14"/>
        <v>-6.0504109999999116</v>
      </c>
      <c r="Q50" s="24">
        <f t="shared" ca="1" si="14"/>
        <v>0.58451390000001879</v>
      </c>
      <c r="R50" s="24">
        <f t="shared" ca="1" si="14"/>
        <v>-0.444887499999993</v>
      </c>
      <c r="S50" s="24">
        <f t="shared" ca="1" si="12"/>
        <v>-0.18196229999998081</v>
      </c>
      <c r="T50" s="24">
        <f t="shared" ca="1" si="12"/>
        <v>-124.64003199999996</v>
      </c>
      <c r="U50" s="24">
        <f t="shared" ca="1" si="12"/>
        <v>-118.3401820000002</v>
      </c>
      <c r="V50" s="24">
        <f t="shared" ca="1" si="12"/>
        <v>-316.94006500000012</v>
      </c>
      <c r="W50" s="24">
        <f t="shared" ca="1" si="12"/>
        <v>-41.947937999999994</v>
      </c>
      <c r="X50" s="24">
        <f t="shared" ca="1" si="12"/>
        <v>-64.37060600000008</v>
      </c>
      <c r="Y50" s="24">
        <f t="shared" ca="1" si="12"/>
        <v>-117.14483999999993</v>
      </c>
      <c r="Z50" s="24">
        <f t="shared" ca="1" si="13"/>
        <v>-194.321461</v>
      </c>
      <c r="AA50" s="24">
        <f t="shared" ca="1" si="13"/>
        <v>-3.707959999998991</v>
      </c>
      <c r="AB50" s="24">
        <f t="shared" ca="1" si="13"/>
        <v>2.6160500000000013</v>
      </c>
      <c r="AC50" s="24">
        <f t="shared" ca="1" si="13"/>
        <v>-1.3674000000009983</v>
      </c>
      <c r="AD50" s="24">
        <f t="shared" ca="1" si="13"/>
        <v>-17.291210000000007</v>
      </c>
      <c r="AE50" s="24">
        <f t="shared" ca="1" si="13"/>
        <v>-5.9947200000000009</v>
      </c>
      <c r="AF50" s="24">
        <f t="shared" ca="1" si="13"/>
        <v>-18.768579999999986</v>
      </c>
      <c r="AG50" s="24">
        <f t="shared" ca="1" si="13"/>
        <v>-23.820579999999012</v>
      </c>
      <c r="AH50" s="24">
        <f t="shared" ca="1" si="13"/>
        <v>0</v>
      </c>
      <c r="AI50" s="24">
        <f t="shared" ca="1" si="13"/>
        <v>0</v>
      </c>
      <c r="AJ50" s="24">
        <f t="shared" ca="1" si="13"/>
        <v>0</v>
      </c>
      <c r="AK50" s="24">
        <f t="shared" ca="1" si="13"/>
        <v>0</v>
      </c>
    </row>
    <row r="51" spans="8:37" x14ac:dyDescent="0.35">
      <c r="H51" s="20" t="s">
        <v>66</v>
      </c>
      <c r="I51" s="24">
        <f t="shared" ca="1" si="14"/>
        <v>-1.175198350864548E-4</v>
      </c>
      <c r="J51" s="24">
        <f t="shared" ca="1" si="14"/>
        <v>-1.1891325178225998E-4</v>
      </c>
      <c r="K51" s="24">
        <f t="shared" ca="1" si="14"/>
        <v>-8.6350675182615078E-2</v>
      </c>
      <c r="L51" s="24">
        <f t="shared" ca="1" si="14"/>
        <v>-6.9819595548652131</v>
      </c>
      <c r="M51" s="24">
        <f t="shared" ca="1" si="14"/>
        <v>-0.17392951707608972</v>
      </c>
      <c r="N51" s="24">
        <f t="shared" ca="1" si="14"/>
        <v>6.254894475774293</v>
      </c>
      <c r="O51" s="24">
        <f t="shared" ca="1" si="14"/>
        <v>-9.9574954417332009</v>
      </c>
      <c r="P51" s="24">
        <f t="shared" ca="1" si="14"/>
        <v>-17.920885941107173</v>
      </c>
      <c r="Q51" s="24">
        <f t="shared" ca="1" si="14"/>
        <v>-0.90067651338542731</v>
      </c>
      <c r="R51" s="24">
        <f t="shared" ca="1" si="14"/>
        <v>3.0818726650048731</v>
      </c>
      <c r="S51" s="24">
        <f t="shared" ca="1" si="12"/>
        <v>-7.1029199677763089</v>
      </c>
      <c r="T51" s="24">
        <f t="shared" ca="1" si="12"/>
        <v>-149.05998599323095</v>
      </c>
      <c r="U51" s="24">
        <f t="shared" ca="1" si="12"/>
        <v>-117.03297163106367</v>
      </c>
      <c r="V51" s="24">
        <f t="shared" ca="1" si="12"/>
        <v>-148.56444912423535</v>
      </c>
      <c r="W51" s="24">
        <f t="shared" ca="1" si="12"/>
        <v>-140.06706376685645</v>
      </c>
      <c r="X51" s="24">
        <f t="shared" ca="1" si="12"/>
        <v>-185.05814151174485</v>
      </c>
      <c r="Y51" s="24">
        <f t="shared" ca="1" si="12"/>
        <v>-604.32956446526896</v>
      </c>
      <c r="Z51" s="24">
        <f t="shared" ca="1" si="13"/>
        <v>-1040.4468903332979</v>
      </c>
      <c r="AA51" s="24">
        <f t="shared" ca="1" si="13"/>
        <v>-1206.8426007835851</v>
      </c>
      <c r="AB51" s="24">
        <f t="shared" ca="1" si="13"/>
        <v>-1221.540903513398</v>
      </c>
      <c r="AC51" s="24">
        <f t="shared" ca="1" si="13"/>
        <v>-1088.8685646716449</v>
      </c>
      <c r="AD51" s="24">
        <f t="shared" ca="1" si="13"/>
        <v>-1633.7664463875449</v>
      </c>
      <c r="AE51" s="24">
        <f t="shared" ca="1" si="13"/>
        <v>-1553.0843433575246</v>
      </c>
      <c r="AF51" s="24">
        <f t="shared" ca="1" si="13"/>
        <v>-1013.8728517029708</v>
      </c>
      <c r="AG51" s="24">
        <f t="shared" ca="1" si="13"/>
        <v>-966.93704023966393</v>
      </c>
      <c r="AH51" s="24">
        <f t="shared" ca="1" si="13"/>
        <v>-1338.5515548668036</v>
      </c>
      <c r="AI51" s="24">
        <f t="shared" ca="1" si="13"/>
        <v>-1975.2720221900445</v>
      </c>
      <c r="AJ51" s="24">
        <f t="shared" ca="1" si="13"/>
        <v>-2466.0497754831049</v>
      </c>
      <c r="AK51" s="24">
        <f t="shared" ca="1" si="13"/>
        <v>-1885.7026044747272</v>
      </c>
    </row>
    <row r="52" spans="8:37" x14ac:dyDescent="0.35">
      <c r="H52" s="20" t="s">
        <v>65</v>
      </c>
      <c r="I52" s="24">
        <f t="shared" ca="1" si="14"/>
        <v>-6.9333399999995891</v>
      </c>
      <c r="J52" s="24">
        <f t="shared" ca="1" si="14"/>
        <v>-130.79861900000105</v>
      </c>
      <c r="K52" s="24">
        <f t="shared" ca="1" si="14"/>
        <v>-456.21237900000233</v>
      </c>
      <c r="L52" s="24">
        <f t="shared" ca="1" si="14"/>
        <v>-470.42032400000608</v>
      </c>
      <c r="M52" s="24">
        <f t="shared" ca="1" si="14"/>
        <v>-989.44467499999337</v>
      </c>
      <c r="N52" s="24">
        <f t="shared" ca="1" si="14"/>
        <v>-1262.7294039999852</v>
      </c>
      <c r="O52" s="24">
        <f t="shared" ca="1" si="14"/>
        <v>541.76192399999854</v>
      </c>
      <c r="P52" s="24">
        <f t="shared" ca="1" si="14"/>
        <v>773.02662399999826</v>
      </c>
      <c r="Q52" s="24">
        <f t="shared" ca="1" si="14"/>
        <v>892.49827499999992</v>
      </c>
      <c r="R52" s="24">
        <f t="shared" ca="1" si="14"/>
        <v>197.72519300000204</v>
      </c>
      <c r="S52" s="24">
        <f t="shared" ca="1" si="12"/>
        <v>1050.0809020000015</v>
      </c>
      <c r="T52" s="24">
        <f t="shared" ca="1" si="12"/>
        <v>1956.7123430000011</v>
      </c>
      <c r="U52" s="24">
        <f t="shared" ca="1" si="12"/>
        <v>2644.0364360000003</v>
      </c>
      <c r="V52" s="24">
        <f t="shared" ca="1" si="12"/>
        <v>3385.4898323099969</v>
      </c>
      <c r="W52" s="24">
        <f t="shared" ca="1" si="12"/>
        <v>2921.8208563999979</v>
      </c>
      <c r="X52" s="24">
        <f t="shared" ca="1" si="12"/>
        <v>3025.8754235999986</v>
      </c>
      <c r="Y52" s="24">
        <f t="shared" ca="1" si="12"/>
        <v>3888.3550809999997</v>
      </c>
      <c r="Z52" s="24">
        <f t="shared" ca="1" si="13"/>
        <v>3588.6842873000041</v>
      </c>
      <c r="AA52" s="24">
        <f t="shared" ca="1" si="13"/>
        <v>2670.593648799997</v>
      </c>
      <c r="AB52" s="24">
        <f t="shared" ca="1" si="13"/>
        <v>3790.1845863999988</v>
      </c>
      <c r="AC52" s="24">
        <f t="shared" ca="1" si="13"/>
        <v>2241.8021652999996</v>
      </c>
      <c r="AD52" s="24">
        <f t="shared" ca="1" si="13"/>
        <v>3651.9074032999961</v>
      </c>
      <c r="AE52" s="24">
        <f t="shared" ca="1" si="13"/>
        <v>4269.9633109999995</v>
      </c>
      <c r="AF52" s="24">
        <f t="shared" ca="1" si="13"/>
        <v>3662.3804397000004</v>
      </c>
      <c r="AG52" s="24">
        <f t="shared" ca="1" si="13"/>
        <v>4403.8249713999976</v>
      </c>
      <c r="AH52" s="24">
        <f t="shared" ca="1" si="13"/>
        <v>4590.6474050000033</v>
      </c>
      <c r="AI52" s="24">
        <f t="shared" ca="1" si="13"/>
        <v>4307.0932046999988</v>
      </c>
      <c r="AJ52" s="24">
        <f t="shared" ca="1" si="13"/>
        <v>3933.7778213000056</v>
      </c>
      <c r="AK52" s="24">
        <f t="shared" ca="1" si="13"/>
        <v>4169.655841249998</v>
      </c>
    </row>
    <row r="53" spans="8:37" x14ac:dyDescent="0.35">
      <c r="H53" s="20" t="s">
        <v>69</v>
      </c>
      <c r="I53" s="24">
        <f t="shared" ca="1" si="14"/>
        <v>-145.86665925093621</v>
      </c>
      <c r="J53" s="24">
        <f t="shared" ca="1" si="14"/>
        <v>-133.58588470856921</v>
      </c>
      <c r="K53" s="24">
        <f t="shared" ca="1" si="14"/>
        <v>-116.60748784308817</v>
      </c>
      <c r="L53" s="24">
        <f t="shared" ca="1" si="14"/>
        <v>-126.66262251457374</v>
      </c>
      <c r="M53" s="24">
        <f t="shared" ca="1" si="14"/>
        <v>-47.044490720429167</v>
      </c>
      <c r="N53" s="24">
        <f t="shared" ca="1" si="14"/>
        <v>280.89212578542356</v>
      </c>
      <c r="O53" s="24">
        <f t="shared" ca="1" si="14"/>
        <v>-1136.9893900309544</v>
      </c>
      <c r="P53" s="24">
        <f t="shared" ca="1" si="14"/>
        <v>-2460.226663040361</v>
      </c>
      <c r="Q53" s="24">
        <f t="shared" ca="1" si="14"/>
        <v>-1252.7207884021773</v>
      </c>
      <c r="R53" s="24">
        <f t="shared" ca="1" si="14"/>
        <v>-1229.7244794363432</v>
      </c>
      <c r="S53" s="24">
        <f t="shared" ca="1" si="12"/>
        <v>-1380.1559893598169</v>
      </c>
      <c r="T53" s="24">
        <f t="shared" ca="1" si="12"/>
        <v>-808.77583859329752</v>
      </c>
      <c r="U53" s="24">
        <f t="shared" ca="1" si="12"/>
        <v>-1669.5830255785258</v>
      </c>
      <c r="V53" s="24">
        <f t="shared" ca="1" si="12"/>
        <v>-2632.8728877233661</v>
      </c>
      <c r="W53" s="24">
        <f t="shared" ca="1" si="12"/>
        <v>-5470.0989281816437</v>
      </c>
      <c r="X53" s="24">
        <f t="shared" ca="1" si="12"/>
        <v>-5361.6169197749259</v>
      </c>
      <c r="Y53" s="24">
        <f t="shared" ca="1" si="12"/>
        <v>-5148.3295119997638</v>
      </c>
      <c r="Z53" s="24">
        <f t="shared" ca="1" si="13"/>
        <v>-4168.3221499090869</v>
      </c>
      <c r="AA53" s="24">
        <f t="shared" ca="1" si="13"/>
        <v>-4169.952700546608</v>
      </c>
      <c r="AB53" s="24">
        <f t="shared" ca="1" si="13"/>
        <v>-3607.5372124292189</v>
      </c>
      <c r="AC53" s="24">
        <f t="shared" ca="1" si="13"/>
        <v>-2546.0593257993605</v>
      </c>
      <c r="AD53" s="24">
        <f t="shared" ca="1" si="13"/>
        <v>-2581.6836131272721</v>
      </c>
      <c r="AE53" s="24">
        <f t="shared" ca="1" si="13"/>
        <v>-2063.9087160205672</v>
      </c>
      <c r="AF53" s="24">
        <f t="shared" ca="1" si="13"/>
        <v>-2250.7981696085917</v>
      </c>
      <c r="AG53" s="24">
        <f t="shared" ca="1" si="13"/>
        <v>-3490.0194798055454</v>
      </c>
      <c r="AH53" s="24">
        <f t="shared" ca="1" si="13"/>
        <v>-2432.3521551271551</v>
      </c>
      <c r="AI53" s="24">
        <f t="shared" ca="1" si="13"/>
        <v>-1237.7874831934023</v>
      </c>
      <c r="AJ53" s="24">
        <f t="shared" ca="1" si="13"/>
        <v>-841.53895055713656</v>
      </c>
      <c r="AK53" s="24">
        <f t="shared" ca="1" si="13"/>
        <v>-435.2286074525764</v>
      </c>
    </row>
    <row r="54" spans="8:37" x14ac:dyDescent="0.35">
      <c r="H54" s="20" t="s">
        <v>68</v>
      </c>
      <c r="I54" s="24">
        <f t="shared" ca="1" si="14"/>
        <v>-3.198966987838503E-5</v>
      </c>
      <c r="J54" s="24">
        <f t="shared" ca="1" si="14"/>
        <v>-2.2643563861493021E-3</v>
      </c>
      <c r="K54" s="24">
        <f t="shared" ca="1" si="14"/>
        <v>-4.2212692023895215E-2</v>
      </c>
      <c r="L54" s="24">
        <f t="shared" ca="1" si="14"/>
        <v>-0.39803703182769823</v>
      </c>
      <c r="M54" s="24">
        <f t="shared" ca="1" si="14"/>
        <v>7.6293338570394553E-3</v>
      </c>
      <c r="N54" s="24">
        <f t="shared" ca="1" si="14"/>
        <v>-277.52356164069352</v>
      </c>
      <c r="O54" s="24">
        <f t="shared" ca="1" si="14"/>
        <v>1115.1791276815275</v>
      </c>
      <c r="P54" s="24">
        <f t="shared" ca="1" si="14"/>
        <v>2066.9145845310341</v>
      </c>
      <c r="Q54" s="24">
        <f t="shared" ca="1" si="14"/>
        <v>1232.1112983978455</v>
      </c>
      <c r="R54" s="24">
        <f t="shared" ca="1" si="14"/>
        <v>1306.5560675555207</v>
      </c>
      <c r="S54" s="24">
        <f t="shared" ca="1" si="12"/>
        <v>1340.6154789705542</v>
      </c>
      <c r="T54" s="24">
        <f t="shared" ca="1" si="12"/>
        <v>1298.2457318600245</v>
      </c>
      <c r="U54" s="24">
        <f t="shared" ca="1" si="12"/>
        <v>1287.3484162587338</v>
      </c>
      <c r="V54" s="24">
        <f t="shared" ca="1" si="12"/>
        <v>1254.8472051661302</v>
      </c>
      <c r="W54" s="24">
        <f t="shared" ca="1" si="12"/>
        <v>1367.0340801835737</v>
      </c>
      <c r="X54" s="24">
        <f t="shared" ca="1" si="12"/>
        <v>1368.6790666181332</v>
      </c>
      <c r="Y54" s="24">
        <f t="shared" ca="1" si="12"/>
        <v>591.12293454102837</v>
      </c>
      <c r="Z54" s="24">
        <f t="shared" ca="1" si="13"/>
        <v>-419.13986576142634</v>
      </c>
      <c r="AA54" s="24">
        <f t="shared" ca="1" si="13"/>
        <v>97.420503163259127</v>
      </c>
      <c r="AB54" s="24">
        <f t="shared" ca="1" si="13"/>
        <v>-293.6702106062512</v>
      </c>
      <c r="AC54" s="24">
        <f t="shared" ca="1" si="13"/>
        <v>-1058.993987529182</v>
      </c>
      <c r="AD54" s="24">
        <f t="shared" ca="1" si="13"/>
        <v>-901.09601953623496</v>
      </c>
      <c r="AE54" s="24">
        <f t="shared" ca="1" si="13"/>
        <v>-1335.6567658345521</v>
      </c>
      <c r="AF54" s="24">
        <f t="shared" ca="1" si="13"/>
        <v>-1338.1172439733709</v>
      </c>
      <c r="AG54" s="24">
        <f t="shared" ca="1" si="13"/>
        <v>-1234.7829463280359</v>
      </c>
      <c r="AH54" s="24">
        <f t="shared" ca="1" si="13"/>
        <v>-1290.3748944883482</v>
      </c>
      <c r="AI54" s="24">
        <f t="shared" ca="1" si="13"/>
        <v>-1027.7238433529565</v>
      </c>
      <c r="AJ54" s="24">
        <f t="shared" ca="1" si="13"/>
        <v>-420.20842471622746</v>
      </c>
      <c r="AK54" s="24">
        <f t="shared" ca="1" si="13"/>
        <v>-1578.3718155887254</v>
      </c>
    </row>
    <row r="55" spans="8:37" x14ac:dyDescent="0.35">
      <c r="H55" s="20" t="s">
        <v>36</v>
      </c>
      <c r="I55" s="24">
        <f t="shared" ca="1" si="14"/>
        <v>3.2901559521206991E-2</v>
      </c>
      <c r="J55" s="24">
        <f t="shared" ca="1" si="14"/>
        <v>6.1379199079717068</v>
      </c>
      <c r="K55" s="24">
        <f t="shared" ca="1" si="14"/>
        <v>0.66674528539778066</v>
      </c>
      <c r="L55" s="24">
        <f t="shared" ca="1" si="14"/>
        <v>-1.3770489868899745</v>
      </c>
      <c r="M55" s="24">
        <f t="shared" ca="1" si="14"/>
        <v>-0.17762650831753035</v>
      </c>
      <c r="N55" s="24">
        <f t="shared" ca="1" si="14"/>
        <v>4.2073153411625981</v>
      </c>
      <c r="O55" s="24">
        <f t="shared" ca="1" si="14"/>
        <v>-14.40360673822704</v>
      </c>
      <c r="P55" s="24">
        <f t="shared" ca="1" si="14"/>
        <v>-6.0386461934160138</v>
      </c>
      <c r="Q55" s="24">
        <f t="shared" ca="1" si="14"/>
        <v>489.821420833876</v>
      </c>
      <c r="R55" s="24">
        <f t="shared" ca="1" si="14"/>
        <v>501.50694653771654</v>
      </c>
      <c r="S55" s="24">
        <f t="shared" ca="1" si="12"/>
        <v>486.21416747106031</v>
      </c>
      <c r="T55" s="24">
        <f t="shared" ca="1" si="12"/>
        <v>551.85520651617719</v>
      </c>
      <c r="U55" s="24">
        <f t="shared" ca="1" si="12"/>
        <v>405.43856191302598</v>
      </c>
      <c r="V55" s="24">
        <f t="shared" ca="1" si="12"/>
        <v>386.07144235267106</v>
      </c>
      <c r="W55" s="24">
        <f t="shared" ca="1" si="12"/>
        <v>413.32977540237607</v>
      </c>
      <c r="X55" s="24">
        <f t="shared" ca="1" si="12"/>
        <v>415.9934895354441</v>
      </c>
      <c r="Y55" s="24">
        <f t="shared" ca="1" si="12"/>
        <v>95.44965177387212</v>
      </c>
      <c r="Z55" s="24">
        <f t="shared" ca="1" si="13"/>
        <v>114.59820896160818</v>
      </c>
      <c r="AA55" s="24">
        <f t="shared" ca="1" si="13"/>
        <v>-457.28575771997339</v>
      </c>
      <c r="AB55" s="24">
        <f t="shared" ca="1" si="13"/>
        <v>-448.03841616680029</v>
      </c>
      <c r="AC55" s="24">
        <f t="shared" ca="1" si="13"/>
        <v>596.44615937155959</v>
      </c>
      <c r="AD55" s="24">
        <f t="shared" ca="1" si="13"/>
        <v>640.53636848365386</v>
      </c>
      <c r="AE55" s="24">
        <f t="shared" ca="1" si="13"/>
        <v>603.25433079215327</v>
      </c>
      <c r="AF55" s="24">
        <f t="shared" ca="1" si="13"/>
        <v>638.71767632464707</v>
      </c>
      <c r="AG55" s="24">
        <f t="shared" ca="1" si="13"/>
        <v>650.33588123997015</v>
      </c>
      <c r="AH55" s="24">
        <f t="shared" ca="1" si="13"/>
        <v>356.71455452812461</v>
      </c>
      <c r="AI55" s="24">
        <f t="shared" ca="1" si="13"/>
        <v>341.79814884027837</v>
      </c>
      <c r="AJ55" s="24">
        <f t="shared" ca="1" si="13"/>
        <v>356.76274554538304</v>
      </c>
      <c r="AK55" s="24">
        <f t="shared" ca="1" si="13"/>
        <v>-49.539883872354039</v>
      </c>
    </row>
    <row r="56" spans="8:37" x14ac:dyDescent="0.35">
      <c r="H56" s="20" t="s">
        <v>73</v>
      </c>
      <c r="I56" s="24">
        <f t="shared" ca="1" si="14"/>
        <v>1.9208419999998938</v>
      </c>
      <c r="J56" s="24">
        <f t="shared" ca="1" si="14"/>
        <v>0.95121800000009671</v>
      </c>
      <c r="K56" s="24">
        <f t="shared" ca="1" si="14"/>
        <v>2.978575767734867</v>
      </c>
      <c r="L56" s="24">
        <f t="shared" ca="1" si="14"/>
        <v>-179.61737818316897</v>
      </c>
      <c r="M56" s="24">
        <f t="shared" ca="1" si="14"/>
        <v>46.302657587917565</v>
      </c>
      <c r="N56" s="24">
        <f t="shared" ca="1" si="14"/>
        <v>224.86445301013009</v>
      </c>
      <c r="O56" s="24">
        <f t="shared" ca="1" si="14"/>
        <v>-536.2362405095364</v>
      </c>
      <c r="P56" s="24">
        <f t="shared" ca="1" si="14"/>
        <v>-458.30653557427377</v>
      </c>
      <c r="Q56" s="24">
        <f t="shared" ca="1" si="14"/>
        <v>-1280.0497522334263</v>
      </c>
      <c r="R56" s="24">
        <f t="shared" ca="1" si="14"/>
        <v>-1055.6765952851438</v>
      </c>
      <c r="S56" s="24">
        <f t="shared" ca="1" si="12"/>
        <v>-684.63070405264079</v>
      </c>
      <c r="T56" s="24">
        <f t="shared" ca="1" si="12"/>
        <v>-763.93243918760527</v>
      </c>
      <c r="U56" s="24">
        <f t="shared" ca="1" si="12"/>
        <v>-405.25140452820597</v>
      </c>
      <c r="V56" s="24">
        <f t="shared" ca="1" si="12"/>
        <v>-711.64730984295784</v>
      </c>
      <c r="W56" s="24">
        <f t="shared" ca="1" si="12"/>
        <v>-542.74467858048592</v>
      </c>
      <c r="X56" s="24">
        <f t="shared" ca="1" si="12"/>
        <v>-302.30343557372544</v>
      </c>
      <c r="Y56" s="24">
        <f t="shared" ca="1" si="12"/>
        <v>-367.54677057175286</v>
      </c>
      <c r="Z56" s="24">
        <f t="shared" ca="1" si="13"/>
        <v>-203.76814875315358</v>
      </c>
      <c r="AA56" s="24">
        <f t="shared" ca="1" si="13"/>
        <v>154.10634086101891</v>
      </c>
      <c r="AB56" s="24">
        <f t="shared" ca="1" si="13"/>
        <v>-58.621202317150164</v>
      </c>
      <c r="AC56" s="24">
        <f t="shared" ca="1" si="13"/>
        <v>-1011.5139121827087</v>
      </c>
      <c r="AD56" s="24">
        <f t="shared" ca="1" si="13"/>
        <v>-557.86360644041088</v>
      </c>
      <c r="AE56" s="24">
        <f t="shared" ca="1" si="13"/>
        <v>-822.0089322130043</v>
      </c>
      <c r="AF56" s="24">
        <f t="shared" ca="1" si="13"/>
        <v>-953.61423776371885</v>
      </c>
      <c r="AG56" s="24">
        <f t="shared" ca="1" si="13"/>
        <v>-753.16229365024265</v>
      </c>
      <c r="AH56" s="24">
        <f t="shared" ca="1" si="13"/>
        <v>-197.40406487123801</v>
      </c>
      <c r="AI56" s="24">
        <f t="shared" ca="1" si="13"/>
        <v>-179.99364550705832</v>
      </c>
      <c r="AJ56" s="24">
        <f t="shared" ca="1" si="13"/>
        <v>123.47101656652012</v>
      </c>
      <c r="AK56" s="24">
        <f t="shared" ca="1" si="13"/>
        <v>-48.8405361080695</v>
      </c>
    </row>
    <row r="57" spans="8:37" x14ac:dyDescent="0.35">
      <c r="H57" s="20" t="s">
        <v>56</v>
      </c>
      <c r="I57" s="24">
        <f t="shared" ca="1" si="14"/>
        <v>0.12086094199999309</v>
      </c>
      <c r="J57" s="24">
        <f t="shared" ca="1" si="14"/>
        <v>0.73806396700010168</v>
      </c>
      <c r="K57" s="24">
        <f t="shared" ca="1" si="14"/>
        <v>0.16590894499998399</v>
      </c>
      <c r="L57" s="24">
        <f t="shared" ca="1" si="14"/>
        <v>-3.8866585449999889</v>
      </c>
      <c r="M57" s="24">
        <f t="shared" ca="1" si="14"/>
        <v>3.1832124939999176</v>
      </c>
      <c r="N57" s="24">
        <f t="shared" ca="1" si="14"/>
        <v>8.3761296100000209</v>
      </c>
      <c r="O57" s="24">
        <f t="shared" ca="1" si="14"/>
        <v>-11.500030159999881</v>
      </c>
      <c r="P57" s="24">
        <f t="shared" ca="1" si="14"/>
        <v>-13.671206180000127</v>
      </c>
      <c r="Q57" s="24">
        <f t="shared" ca="1" si="14"/>
        <v>-15.324004999999943</v>
      </c>
      <c r="R57" s="24">
        <f t="shared" ca="1" si="14"/>
        <v>-13.505844300000149</v>
      </c>
      <c r="S57" s="24">
        <f t="shared" ca="1" si="12"/>
        <v>-20.622920899999144</v>
      </c>
      <c r="T57" s="24">
        <f t="shared" ca="1" si="12"/>
        <v>-13.32073000000014</v>
      </c>
      <c r="U57" s="24">
        <f t="shared" ca="1" si="12"/>
        <v>5.1441231999999673</v>
      </c>
      <c r="V57" s="24">
        <f t="shared" ca="1" si="12"/>
        <v>-8.9590386999993825</v>
      </c>
      <c r="W57" s="24">
        <f t="shared" ca="1" si="12"/>
        <v>-11.989321999999902</v>
      </c>
      <c r="X57" s="24">
        <f t="shared" ca="1" si="12"/>
        <v>-4.6066552999998294</v>
      </c>
      <c r="Y57" s="24">
        <f t="shared" ca="1" si="12"/>
        <v>11.501329599999735</v>
      </c>
      <c r="Z57" s="24">
        <f t="shared" ca="1" si="13"/>
        <v>41.87113099999965</v>
      </c>
      <c r="AA57" s="24">
        <f t="shared" ca="1" si="13"/>
        <v>73.466311300001053</v>
      </c>
      <c r="AB57" s="24">
        <f t="shared" ca="1" si="13"/>
        <v>66.48775500000238</v>
      </c>
      <c r="AC57" s="24">
        <f t="shared" ca="1" si="13"/>
        <v>47.349259000000075</v>
      </c>
      <c r="AD57" s="24">
        <f t="shared" ca="1" si="13"/>
        <v>55.692185000000336</v>
      </c>
      <c r="AE57" s="24">
        <f t="shared" ca="1" si="13"/>
        <v>48.346701000000849</v>
      </c>
      <c r="AF57" s="24">
        <f t="shared" ca="1" si="13"/>
        <v>68.492025999998987</v>
      </c>
      <c r="AG57" s="24">
        <f t="shared" ca="1" si="13"/>
        <v>150.02599100000089</v>
      </c>
      <c r="AH57" s="24">
        <f t="shared" ca="1" si="13"/>
        <v>105.22661099999868</v>
      </c>
      <c r="AI57" s="24">
        <f t="shared" ca="1" si="13"/>
        <v>110.24318699999958</v>
      </c>
      <c r="AJ57" s="24">
        <f t="shared" ca="1" si="13"/>
        <v>123.36502100000143</v>
      </c>
      <c r="AK57" s="24">
        <f t="shared" ca="1" si="13"/>
        <v>334.84883600000103</v>
      </c>
    </row>
    <row r="59" spans="8:37" x14ac:dyDescent="0.35">
      <c r="H59" s="20" t="s">
        <v>70</v>
      </c>
      <c r="I59" s="24">
        <f t="shared" ref="I59:X61" ca="1" si="15">-SUMIFS(OFFSET(INDIRECT("'"&amp;$E$1 &amp; "_Generation'!C:C"), 0, I$1), INDIRECT("'"&amp;$E$1 &amp; "_Generation'!B:B"),$H59, INDIRECT("'"&amp;$E$1 &amp; "_Generation'!A:A"),$B$44) + SUMIFS(OFFSET(INDIRECT("'"&amp;$C$1 &amp; "_Generation'!C:C"), 0, I$1), INDIRECT("'"&amp;$C$1 &amp; "_Generation'!B:B"),$H59, INDIRECT("'"&amp;$C$1 &amp; "_Generation'!A:A"),$B$44)</f>
        <v>4.0630301607336605E-2</v>
      </c>
      <c r="J59" s="24">
        <f t="shared" ca="1" si="15"/>
        <v>7.5776956373348412</v>
      </c>
      <c r="K59" s="24">
        <f t="shared" ca="1" si="15"/>
        <v>0.82314735881925571</v>
      </c>
      <c r="L59" s="24">
        <f t="shared" ca="1" si="15"/>
        <v>-1.5180805347973774</v>
      </c>
      <c r="M59" s="24">
        <f t="shared" ca="1" si="15"/>
        <v>-0.40069661011472135</v>
      </c>
      <c r="N59" s="24">
        <f t="shared" ca="1" si="15"/>
        <v>5.1937301864848564</v>
      </c>
      <c r="O59" s="24">
        <f t="shared" ca="1" si="15"/>
        <v>-17.782214918836075</v>
      </c>
      <c r="P59" s="24">
        <f t="shared" ca="1" si="15"/>
        <v>-7.455102519826994</v>
      </c>
      <c r="Q59" s="24">
        <f t="shared" ca="1" si="15"/>
        <v>589.96167876728873</v>
      </c>
      <c r="R59" s="24">
        <f t="shared" ca="1" si="15"/>
        <v>603.53794237983288</v>
      </c>
      <c r="S59" s="24">
        <f t="shared" ca="1" si="15"/>
        <v>587.19639433049383</v>
      </c>
      <c r="T59" s="24">
        <f t="shared" ca="1" si="15"/>
        <v>662.08194269918772</v>
      </c>
      <c r="U59" s="24">
        <f t="shared" ca="1" si="15"/>
        <v>491.09177616579888</v>
      </c>
      <c r="V59" s="24">
        <f t="shared" ca="1" si="15"/>
        <v>468.42641778561909</v>
      </c>
      <c r="W59" s="24">
        <f t="shared" ca="1" si="15"/>
        <v>499.72474176922293</v>
      </c>
      <c r="X59" s="24">
        <f t="shared" ca="1" si="15"/>
        <v>503.81936989472501</v>
      </c>
      <c r="Y59" s="24">
        <f t="shared" ref="Y59:AK61" ca="1" si="16">-SUMIFS(OFFSET(INDIRECT("'"&amp;$E$1 &amp; "_Generation'!C:C"), 0, Y$1), INDIRECT("'"&amp;$E$1 &amp; "_Generation'!B:B"),$H59, INDIRECT("'"&amp;$E$1 &amp; "_Generation'!A:A"),$B$44) + SUMIFS(OFFSET(INDIRECT("'"&amp;$C$1 &amp; "_Generation'!C:C"), 0, Y$1), INDIRECT("'"&amp;$C$1 &amp; "_Generation'!B:B"),$H59, INDIRECT("'"&amp;$C$1 &amp; "_Generation'!A:A"),$B$44)</f>
        <v>128.55847541462617</v>
      </c>
      <c r="Z59" s="24">
        <f t="shared" ca="1" si="16"/>
        <v>146.71838490070513</v>
      </c>
      <c r="AA59" s="24">
        <f t="shared" ca="1" si="16"/>
        <v>-522.49893024829862</v>
      </c>
      <c r="AB59" s="24">
        <f t="shared" ca="1" si="16"/>
        <v>-515.13103348975483</v>
      </c>
      <c r="AC59" s="24">
        <f t="shared" ca="1" si="16"/>
        <v>719.89110040796731</v>
      </c>
      <c r="AD59" s="24">
        <f t="shared" ca="1" si="16"/>
        <v>765.20594119835641</v>
      </c>
      <c r="AE59" s="24">
        <f t="shared" ca="1" si="16"/>
        <v>726.2391648599596</v>
      </c>
      <c r="AF59" s="24">
        <f t="shared" ca="1" si="16"/>
        <v>763.59749292819106</v>
      </c>
      <c r="AG59" s="24">
        <f t="shared" ca="1" si="16"/>
        <v>778.50915272706152</v>
      </c>
      <c r="AH59" s="24">
        <f t="shared" ca="1" si="16"/>
        <v>435.91603086763644</v>
      </c>
      <c r="AI59" s="24">
        <f t="shared" ca="1" si="16"/>
        <v>416.29160721346034</v>
      </c>
      <c r="AJ59" s="24">
        <f t="shared" ca="1" si="16"/>
        <v>434.6199598220046</v>
      </c>
      <c r="AK59" s="24">
        <f t="shared" ca="1" si="16"/>
        <v>-57.960694843500278</v>
      </c>
    </row>
    <row r="60" spans="8:37" x14ac:dyDescent="0.35">
      <c r="H60" s="20" t="s">
        <v>72</v>
      </c>
      <c r="I60" s="24">
        <f t="shared" ca="1" si="15"/>
        <v>-2.6711279999999817</v>
      </c>
      <c r="J60" s="24">
        <f t="shared" ca="1" si="15"/>
        <v>-5.1268419999998969</v>
      </c>
      <c r="K60" s="24">
        <f t="shared" ca="1" si="15"/>
        <v>-4.3264038849778217</v>
      </c>
      <c r="L60" s="24">
        <f t="shared" ca="1" si="15"/>
        <v>-302.55699061693122</v>
      </c>
      <c r="M60" s="24">
        <f t="shared" ca="1" si="15"/>
        <v>158.18560648482253</v>
      </c>
      <c r="N60" s="24">
        <f t="shared" ca="1" si="15"/>
        <v>360.23611811656792</v>
      </c>
      <c r="O60" s="24">
        <f t="shared" ca="1" si="15"/>
        <v>-811.71087887751946</v>
      </c>
      <c r="P60" s="24">
        <f t="shared" ca="1" si="15"/>
        <v>-920.0045198752232</v>
      </c>
      <c r="Q60" s="24">
        <f t="shared" ca="1" si="15"/>
        <v>-1647.0723031271391</v>
      </c>
      <c r="R60" s="24">
        <f t="shared" ca="1" si="15"/>
        <v>-1613.869722919957</v>
      </c>
      <c r="S60" s="24">
        <f t="shared" ca="1" si="15"/>
        <v>-1072.0826459654745</v>
      </c>
      <c r="T60" s="24">
        <f t="shared" ca="1" si="15"/>
        <v>-1370.4355910382783</v>
      </c>
      <c r="U60" s="24">
        <f t="shared" ca="1" si="15"/>
        <v>-715.76452610024535</v>
      </c>
      <c r="V60" s="24">
        <f t="shared" ca="1" si="15"/>
        <v>-1131.3176875027802</v>
      </c>
      <c r="W60" s="24">
        <f t="shared" ca="1" si="15"/>
        <v>-954.94885303835872</v>
      </c>
      <c r="X60" s="24">
        <f t="shared" ca="1" si="15"/>
        <v>-595.31153218196232</v>
      </c>
      <c r="Y60" s="24">
        <f t="shared" ca="1" si="16"/>
        <v>-720.10947128714724</v>
      </c>
      <c r="Z60" s="24">
        <f t="shared" ca="1" si="16"/>
        <v>-383.03772639847375</v>
      </c>
      <c r="AA60" s="24">
        <f t="shared" ca="1" si="16"/>
        <v>-39.637871872484538</v>
      </c>
      <c r="AB60" s="24">
        <f t="shared" ca="1" si="16"/>
        <v>-321.46903556314282</v>
      </c>
      <c r="AC60" s="24">
        <f t="shared" ca="1" si="16"/>
        <v>-1514.1082969185009</v>
      </c>
      <c r="AD60" s="24">
        <f t="shared" ca="1" si="16"/>
        <v>-654.87963469144233</v>
      </c>
      <c r="AE60" s="24">
        <f t="shared" ca="1" si="16"/>
        <v>-1273.2557643271866</v>
      </c>
      <c r="AF60" s="24">
        <f t="shared" ca="1" si="16"/>
        <v>-1410.244126489808</v>
      </c>
      <c r="AG60" s="24">
        <f t="shared" ca="1" si="16"/>
        <v>-1171.8313211811474</v>
      </c>
      <c r="AH60" s="24">
        <f t="shared" ca="1" si="16"/>
        <v>-491.82289338216287</v>
      </c>
      <c r="AI60" s="24">
        <f t="shared" ca="1" si="16"/>
        <v>-121.07201445570172</v>
      </c>
      <c r="AJ60" s="24">
        <f t="shared" ca="1" si="16"/>
        <v>183.06081337251453</v>
      </c>
      <c r="AK60" s="24">
        <f t="shared" ca="1" si="16"/>
        <v>-3.575487719506782</v>
      </c>
    </row>
    <row r="61" spans="8:37" x14ac:dyDescent="0.35">
      <c r="H61" s="20" t="s">
        <v>76</v>
      </c>
      <c r="I61" s="24">
        <f t="shared" ca="1" si="15"/>
        <v>0.1450652589999919</v>
      </c>
      <c r="J61" s="24">
        <f t="shared" ca="1" si="15"/>
        <v>0.87995739800010142</v>
      </c>
      <c r="K61" s="24">
        <f t="shared" ca="1" si="15"/>
        <v>0.20414760699992485</v>
      </c>
      <c r="L61" s="24">
        <f t="shared" ca="1" si="15"/>
        <v>-4.7043224700000792</v>
      </c>
      <c r="M61" s="24">
        <f t="shared" ca="1" si="15"/>
        <v>3.87682797999895</v>
      </c>
      <c r="N61" s="24">
        <f t="shared" ca="1" si="15"/>
        <v>10.036614520001137</v>
      </c>
      <c r="O61" s="24">
        <f t="shared" ca="1" si="15"/>
        <v>-13.801980099998218</v>
      </c>
      <c r="P61" s="24">
        <f t="shared" ca="1" si="15"/>
        <v>-16.408694100001185</v>
      </c>
      <c r="Q61" s="24">
        <f t="shared" ca="1" si="15"/>
        <v>-18.392418099999759</v>
      </c>
      <c r="R61" s="24">
        <f t="shared" ca="1" si="15"/>
        <v>-16.210231499999963</v>
      </c>
      <c r="S61" s="24">
        <f t="shared" ca="1" si="15"/>
        <v>-24.770144700000628</v>
      </c>
      <c r="T61" s="24">
        <f t="shared" ca="1" si="15"/>
        <v>-15.157975899999656</v>
      </c>
      <c r="U61" s="24">
        <f t="shared" ca="1" si="15"/>
        <v>5.7426949999990029</v>
      </c>
      <c r="V61" s="24">
        <f t="shared" ca="1" si="15"/>
        <v>-10.594020000001365</v>
      </c>
      <c r="W61" s="24">
        <f t="shared" ca="1" si="15"/>
        <v>-14.929839499999616</v>
      </c>
      <c r="X61" s="24">
        <f t="shared" ca="1" si="15"/>
        <v>-5.6679286000003231</v>
      </c>
      <c r="Y61" s="24">
        <f t="shared" ca="1" si="16"/>
        <v>13.94286700000066</v>
      </c>
      <c r="Z61" s="24">
        <f t="shared" ca="1" si="16"/>
        <v>50.462700000000495</v>
      </c>
      <c r="AA61" s="24">
        <f t="shared" ca="1" si="16"/>
        <v>87.969634000000951</v>
      </c>
      <c r="AB61" s="24">
        <f t="shared" ca="1" si="16"/>
        <v>80.37298200000032</v>
      </c>
      <c r="AC61" s="24">
        <f t="shared" ca="1" si="16"/>
        <v>56.662456000000475</v>
      </c>
      <c r="AD61" s="24">
        <f t="shared" ca="1" si="16"/>
        <v>67.235588000000007</v>
      </c>
      <c r="AE61" s="24">
        <f t="shared" ca="1" si="16"/>
        <v>57.869576000000507</v>
      </c>
      <c r="AF61" s="24">
        <f t="shared" ca="1" si="16"/>
        <v>82.47830200000044</v>
      </c>
      <c r="AG61" s="24">
        <f t="shared" ca="1" si="16"/>
        <v>179.22359600000163</v>
      </c>
      <c r="AH61" s="24">
        <f t="shared" ca="1" si="16"/>
        <v>126.81723099999726</v>
      </c>
      <c r="AI61" s="24">
        <f t="shared" ca="1" si="16"/>
        <v>131.41268399999854</v>
      </c>
      <c r="AJ61" s="24">
        <f t="shared" ca="1" si="16"/>
        <v>148.0413535000007</v>
      </c>
      <c r="AK61" s="24">
        <f t="shared" ca="1" si="16"/>
        <v>402.24267950000058</v>
      </c>
    </row>
    <row r="63" spans="8:37" x14ac:dyDescent="0.35">
      <c r="H63" s="25" t="s">
        <v>125</v>
      </c>
      <c r="I63" s="25"/>
    </row>
  </sheetData>
  <dataConsolidate/>
  <dataValidations count="1">
    <dataValidation type="list" allowBlank="1" showInputMessage="1" showErrorMessage="1" sqref="B4 B23 B44" xr:uid="{182638B6-107E-4E5D-962D-E68DE081B2D7}">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BF222-6749-4313-8CD1-372E8269864F}">
  <sheetPr codeName="Sheet8">
    <tabColor rgb="FF188736"/>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126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0.54194422316997315</v>
      </c>
      <c r="D6" s="29">
        <v>0.48547739967213926</v>
      </c>
      <c r="E6" s="29">
        <v>0.5283362607173534</v>
      </c>
      <c r="F6" s="29">
        <v>0.64844965974996305</v>
      </c>
      <c r="G6" s="29">
        <v>0.68680987430821994</v>
      </c>
      <c r="H6" s="29">
        <v>0.65386766225125748</v>
      </c>
      <c r="I6" s="29">
        <v>0.60665009365602718</v>
      </c>
      <c r="J6" s="29">
        <v>0.6731807514622532</v>
      </c>
      <c r="K6" s="29">
        <v>0.64331740723455688</v>
      </c>
      <c r="L6" s="29">
        <v>0.62010059257892824</v>
      </c>
      <c r="M6" s="29">
        <v>0.60431526330507135</v>
      </c>
      <c r="N6" s="29">
        <v>0.62756528296124681</v>
      </c>
      <c r="O6" s="29">
        <v>0.691048975732377</v>
      </c>
      <c r="P6" s="29">
        <v>0.65030134876562784</v>
      </c>
      <c r="Q6" s="29">
        <v>0.62749020765868579</v>
      </c>
      <c r="R6" s="29">
        <v>0.65288009618465059</v>
      </c>
      <c r="S6" s="29">
        <v>0.68995456203204186</v>
      </c>
      <c r="T6" s="29">
        <v>0.68942167069669957</v>
      </c>
      <c r="U6" s="29">
        <v>0.63958736989434883</v>
      </c>
      <c r="V6" s="29">
        <v>0.61483522344486852</v>
      </c>
      <c r="W6" s="29">
        <v>0.57200318529273009</v>
      </c>
      <c r="X6" s="29">
        <v>0.6508162353973993</v>
      </c>
      <c r="Y6" s="29">
        <v>0.6127997855339451</v>
      </c>
      <c r="Z6" s="29">
        <v>0.59277398202926745</v>
      </c>
      <c r="AA6" s="29">
        <v>0.57681061216516494</v>
      </c>
      <c r="AB6" s="29">
        <v>0.58632605627341128</v>
      </c>
      <c r="AC6" s="29">
        <v>0.55550376739315832</v>
      </c>
      <c r="AD6" s="29">
        <v>0.53981115806859026</v>
      </c>
      <c r="AE6" s="29">
        <v>0.48977384846227684</v>
      </c>
    </row>
    <row r="7" spans="1:31" x14ac:dyDescent="0.35">
      <c r="A7" s="28" t="s">
        <v>40</v>
      </c>
      <c r="B7" s="28" t="s">
        <v>71</v>
      </c>
      <c r="C7" s="29">
        <v>0.70695404714921695</v>
      </c>
      <c r="D7" s="29">
        <v>0.66892606362189111</v>
      </c>
      <c r="E7" s="29">
        <v>0.67927414180989665</v>
      </c>
      <c r="F7" s="29">
        <v>0.67198703647784375</v>
      </c>
      <c r="G7" s="29">
        <v>0.70537320832405248</v>
      </c>
      <c r="H7" s="29">
        <v>0.7219129044512308</v>
      </c>
      <c r="I7" s="29">
        <v>0.69822133029295097</v>
      </c>
      <c r="J7" s="29">
        <v>0.69792732879898056</v>
      </c>
      <c r="K7" s="29">
        <v>0.68284779590337219</v>
      </c>
      <c r="L7" s="29">
        <v>0.72136816526976044</v>
      </c>
      <c r="M7" s="29">
        <v>0.7078388734844977</v>
      </c>
      <c r="N7" s="29">
        <v>0.69780617418474433</v>
      </c>
      <c r="O7" s="29">
        <v>0.72175356066475505</v>
      </c>
      <c r="P7" s="29">
        <v>0.69233976444008494</v>
      </c>
      <c r="Q7" s="29">
        <v>0.72277762898490405</v>
      </c>
      <c r="R7" s="29">
        <v>0.68138771970228662</v>
      </c>
      <c r="S7" s="29">
        <v>0.63233581919570803</v>
      </c>
      <c r="T7" s="29">
        <v>0.63867196551028027</v>
      </c>
      <c r="U7" s="29">
        <v>0.54201700656509344</v>
      </c>
      <c r="V7" s="29">
        <v>0.56294618283585196</v>
      </c>
      <c r="W7" s="29">
        <v>0.62892936491965634</v>
      </c>
      <c r="X7" s="29">
        <v>0.63198388265150263</v>
      </c>
      <c r="Y7" s="29">
        <v>0.60714614671738742</v>
      </c>
      <c r="Z7" s="29">
        <v>0.57489175081901622</v>
      </c>
      <c r="AA7" s="29">
        <v>0.57533301897557743</v>
      </c>
      <c r="AB7" s="29">
        <v>0.61553696113000766</v>
      </c>
      <c r="AC7" s="29">
        <v>0.60429680968746602</v>
      </c>
      <c r="AD7" s="29" t="s">
        <v>169</v>
      </c>
      <c r="AE7" s="29" t="s">
        <v>169</v>
      </c>
    </row>
    <row r="8" spans="1:31" x14ac:dyDescent="0.35">
      <c r="A8" s="28" t="s">
        <v>40</v>
      </c>
      <c r="B8" s="28" t="s">
        <v>20</v>
      </c>
      <c r="C8" s="29">
        <v>8.4171481676829238E-2</v>
      </c>
      <c r="D8" s="29">
        <v>8.4171481702991824E-2</v>
      </c>
      <c r="E8" s="29">
        <v>7.5704078386899729E-2</v>
      </c>
      <c r="F8" s="29">
        <v>8.0250177115401486E-2</v>
      </c>
      <c r="G8" s="29">
        <v>7.4098185050861423E-2</v>
      </c>
      <c r="H8" s="29">
        <v>7.3782460874827899E-2</v>
      </c>
      <c r="I8" s="29">
        <v>7.616585089628812E-2</v>
      </c>
      <c r="J8" s="29">
        <v>9.2814008137679718E-2</v>
      </c>
      <c r="K8" s="29">
        <v>7.3296735827214979E-2</v>
      </c>
      <c r="L8" s="29">
        <v>7.6437270395792623E-2</v>
      </c>
      <c r="M8" s="29">
        <v>8.878552431839043E-2</v>
      </c>
      <c r="N8" s="29">
        <v>0.197521416050567</v>
      </c>
      <c r="O8" s="29">
        <v>0.21881070530007043</v>
      </c>
      <c r="P8" s="29">
        <v>0.21597249990267287</v>
      </c>
      <c r="Q8" s="29">
        <v>0.16237681074523047</v>
      </c>
      <c r="R8" s="29">
        <v>0.17934137234192499</v>
      </c>
      <c r="S8" s="29">
        <v>0.29461714733558525</v>
      </c>
      <c r="T8" s="29">
        <v>0.29619054195225897</v>
      </c>
      <c r="U8" s="29">
        <v>0.25577283027193087</v>
      </c>
      <c r="V8" s="29">
        <v>0.2563937510656063</v>
      </c>
      <c r="W8" s="29">
        <v>0.26580521261269308</v>
      </c>
      <c r="X8" s="29">
        <v>0.30584159658291438</v>
      </c>
      <c r="Y8" s="29">
        <v>0.25155557319074467</v>
      </c>
      <c r="Z8" s="29">
        <v>0.28614205702202028</v>
      </c>
      <c r="AA8" s="29">
        <v>0.29190866204085236</v>
      </c>
      <c r="AB8" s="29">
        <v>0.28260014490846014</v>
      </c>
      <c r="AC8" s="29">
        <v>0.28337442065204121</v>
      </c>
      <c r="AD8" s="29">
        <v>0.28260023394534611</v>
      </c>
      <c r="AE8" s="29">
        <v>0.28260022680030777</v>
      </c>
    </row>
    <row r="9" spans="1:31" x14ac:dyDescent="0.35">
      <c r="A9" s="28" t="s">
        <v>40</v>
      </c>
      <c r="B9" s="28" t="s">
        <v>32</v>
      </c>
      <c r="C9" s="29">
        <v>5.7631420902948247E-2</v>
      </c>
      <c r="D9" s="29">
        <v>5.8855803384076338E-2</v>
      </c>
      <c r="E9" s="29">
        <v>6.0343870836302695E-2</v>
      </c>
      <c r="F9" s="29">
        <v>1.4550636679467866E-2</v>
      </c>
      <c r="G9" s="29">
        <v>1.3371085976060376E-2</v>
      </c>
      <c r="H9" s="29">
        <v>1.4156806341885063E-2</v>
      </c>
      <c r="I9" s="29">
        <v>1.3722953206244885E-2</v>
      </c>
      <c r="J9" s="29">
        <v>1.5204063564019299E-2</v>
      </c>
      <c r="K9" s="29">
        <v>1.2820774878256377E-2</v>
      </c>
      <c r="L9" s="29">
        <v>1.3270970542336403E-2</v>
      </c>
      <c r="M9" s="29">
        <v>1.2871232406564258E-2</v>
      </c>
      <c r="N9" s="29">
        <v>2.7491462275978474E-2</v>
      </c>
      <c r="O9" s="29">
        <v>2.3755182021537733E-2</v>
      </c>
      <c r="P9" s="29">
        <v>4.9695861459735535E-2</v>
      </c>
      <c r="Q9" s="29">
        <v>2.830109346656658E-2</v>
      </c>
      <c r="R9" s="29">
        <v>2.9817527522361914E-2</v>
      </c>
      <c r="S9" s="29">
        <v>6.0895373975730076E-2</v>
      </c>
      <c r="T9" s="29">
        <v>7.4011724369800469E-2</v>
      </c>
      <c r="U9" s="29">
        <v>0.22371689497716757</v>
      </c>
      <c r="V9" s="29">
        <v>0.22771920526201347</v>
      </c>
      <c r="W9" s="29">
        <v>0.23491022504892367</v>
      </c>
      <c r="X9" s="29">
        <v>0.28720232659273753</v>
      </c>
      <c r="Y9" s="29">
        <v>0.24653677429876059</v>
      </c>
      <c r="Z9" s="29">
        <v>0.24421863448575776</v>
      </c>
      <c r="AA9" s="29">
        <v>0.29809779299847661</v>
      </c>
      <c r="AB9" s="29" t="s">
        <v>169</v>
      </c>
      <c r="AC9" s="29" t="s">
        <v>169</v>
      </c>
      <c r="AD9" s="29" t="s">
        <v>169</v>
      </c>
      <c r="AE9" s="29" t="s">
        <v>169</v>
      </c>
    </row>
    <row r="10" spans="1:31" x14ac:dyDescent="0.35">
      <c r="A10" s="28" t="s">
        <v>40</v>
      </c>
      <c r="B10" s="28" t="s">
        <v>66</v>
      </c>
      <c r="C10" s="29">
        <v>8.7457754599011496E-4</v>
      </c>
      <c r="D10" s="29">
        <v>3.9985058387117405E-4</v>
      </c>
      <c r="E10" s="29">
        <v>1.9834794616640458E-3</v>
      </c>
      <c r="F10" s="29">
        <v>1.6887864166137904E-3</v>
      </c>
      <c r="G10" s="29">
        <v>6.0382967814194501E-4</v>
      </c>
      <c r="H10" s="29">
        <v>1.3497155758770451E-3</v>
      </c>
      <c r="I10" s="29">
        <v>9.9388494345508923E-4</v>
      </c>
      <c r="J10" s="29">
        <v>2.4645751624483856E-3</v>
      </c>
      <c r="K10" s="29">
        <v>2.8214846060827024E-4</v>
      </c>
      <c r="L10" s="29">
        <v>5.8075305285571551E-4</v>
      </c>
      <c r="M10" s="29">
        <v>6.9138989475282212E-4</v>
      </c>
      <c r="N10" s="29">
        <v>1.0066742094134834E-2</v>
      </c>
      <c r="O10" s="29">
        <v>7.7991649284849755E-3</v>
      </c>
      <c r="P10" s="29">
        <v>1.0344461748377774E-2</v>
      </c>
      <c r="Q10" s="29">
        <v>8.6570749779132667E-3</v>
      </c>
      <c r="R10" s="29">
        <v>9.9669289784473977E-3</v>
      </c>
      <c r="S10" s="29">
        <v>3.6206348586013251E-2</v>
      </c>
      <c r="T10" s="29">
        <v>3.9840587929708168E-2</v>
      </c>
      <c r="U10" s="29">
        <v>7.3924692598704878E-2</v>
      </c>
      <c r="V10" s="29">
        <v>8.4058379863148416E-2</v>
      </c>
      <c r="W10" s="29">
        <v>6.1960420453769149E-2</v>
      </c>
      <c r="X10" s="29">
        <v>8.5436071480795434E-2</v>
      </c>
      <c r="Y10" s="29">
        <v>0.1254883170323193</v>
      </c>
      <c r="Z10" s="29">
        <v>6.8769917899875035E-2</v>
      </c>
      <c r="AA10" s="29">
        <v>7.2672904719605677E-2</v>
      </c>
      <c r="AB10" s="29">
        <v>0.10730492698462765</v>
      </c>
      <c r="AC10" s="29">
        <v>0.13525844734048417</v>
      </c>
      <c r="AD10" s="29">
        <v>0.17749971148267496</v>
      </c>
      <c r="AE10" s="29">
        <v>0.17316078752995581</v>
      </c>
    </row>
    <row r="11" spans="1:31" x14ac:dyDescent="0.35">
      <c r="A11" s="28" t="s">
        <v>40</v>
      </c>
      <c r="B11" s="28" t="s">
        <v>65</v>
      </c>
      <c r="C11" s="29">
        <v>0.20751058341638029</v>
      </c>
      <c r="D11" s="29">
        <v>0.21130182355892999</v>
      </c>
      <c r="E11" s="29">
        <v>0.20997944539670993</v>
      </c>
      <c r="F11" s="29">
        <v>0.25685552430789294</v>
      </c>
      <c r="G11" s="29">
        <v>0.26828436558890245</v>
      </c>
      <c r="H11" s="29">
        <v>0.24440185100044476</v>
      </c>
      <c r="I11" s="29">
        <v>0.24570619088777895</v>
      </c>
      <c r="J11" s="29">
        <v>0.28009820834597204</v>
      </c>
      <c r="K11" s="29">
        <v>0.24161025929326307</v>
      </c>
      <c r="L11" s="29">
        <v>0.22143797549002434</v>
      </c>
      <c r="M11" s="29">
        <v>0.21302606438023189</v>
      </c>
      <c r="N11" s="29">
        <v>0.21383528716966477</v>
      </c>
      <c r="O11" s="29">
        <v>0.22329328131962495</v>
      </c>
      <c r="P11" s="29">
        <v>0.21597340127240108</v>
      </c>
      <c r="Q11" s="29">
        <v>0.20681916325103686</v>
      </c>
      <c r="R11" s="29">
        <v>0.19410876289737158</v>
      </c>
      <c r="S11" s="29">
        <v>0.22196687286201569</v>
      </c>
      <c r="T11" s="29">
        <v>0.19508402956808282</v>
      </c>
      <c r="U11" s="29">
        <v>0.18380855514051428</v>
      </c>
      <c r="V11" s="29">
        <v>0.17036252199951588</v>
      </c>
      <c r="W11" s="29">
        <v>0.17044107939519651</v>
      </c>
      <c r="X11" s="29">
        <v>0.18248350688490592</v>
      </c>
      <c r="Y11" s="29">
        <v>0.18530298530815248</v>
      </c>
      <c r="Z11" s="29">
        <v>0.17679815433346857</v>
      </c>
      <c r="AA11" s="29">
        <v>0.17571790459956402</v>
      </c>
      <c r="AB11" s="29">
        <v>0.20613206962875588</v>
      </c>
      <c r="AC11" s="29">
        <v>0.17766094052631479</v>
      </c>
      <c r="AD11" s="29">
        <v>0.17080839961381616</v>
      </c>
      <c r="AE11" s="29">
        <v>0.1582410313087998</v>
      </c>
    </row>
    <row r="12" spans="1:31" x14ac:dyDescent="0.35">
      <c r="A12" s="28" t="s">
        <v>40</v>
      </c>
      <c r="B12" s="28" t="s">
        <v>69</v>
      </c>
      <c r="C12" s="29">
        <v>0.35808161495875379</v>
      </c>
      <c r="D12" s="29">
        <v>0.36821003791288254</v>
      </c>
      <c r="E12" s="29">
        <v>0.33631271383597905</v>
      </c>
      <c r="F12" s="29">
        <v>0.33917819090899415</v>
      </c>
      <c r="G12" s="29">
        <v>0.36284818314262363</v>
      </c>
      <c r="H12" s="29">
        <v>0.37787523818527219</v>
      </c>
      <c r="I12" s="29">
        <v>0.38463476835186194</v>
      </c>
      <c r="J12" s="29">
        <v>0.36110692640424247</v>
      </c>
      <c r="K12" s="29">
        <v>0.34150852178898217</v>
      </c>
      <c r="L12" s="29">
        <v>0.35144878481590103</v>
      </c>
      <c r="M12" s="29">
        <v>0.36817886946434797</v>
      </c>
      <c r="N12" s="29">
        <v>0.3475548509943957</v>
      </c>
      <c r="O12" s="29">
        <v>0.33943437609001398</v>
      </c>
      <c r="P12" s="29">
        <v>0.35843010227280214</v>
      </c>
      <c r="Q12" s="29">
        <v>0.37047126426460331</v>
      </c>
      <c r="R12" s="29">
        <v>0.37738130964560401</v>
      </c>
      <c r="S12" s="29">
        <v>0.3547661548102376</v>
      </c>
      <c r="T12" s="29">
        <v>0.35069361968240226</v>
      </c>
      <c r="U12" s="29">
        <v>0.35182066863325201</v>
      </c>
      <c r="V12" s="29">
        <v>0.35057443012470246</v>
      </c>
      <c r="W12" s="29">
        <v>0.33236330299400313</v>
      </c>
      <c r="X12" s="29">
        <v>0.31160239213724322</v>
      </c>
      <c r="Y12" s="29">
        <v>0.33614407574723382</v>
      </c>
      <c r="Z12" s="29">
        <v>0.34951643569015456</v>
      </c>
      <c r="AA12" s="29">
        <v>0.36004694919665819</v>
      </c>
      <c r="AB12" s="29">
        <v>0.34505809800609905</v>
      </c>
      <c r="AC12" s="29">
        <v>0.33608130681384696</v>
      </c>
      <c r="AD12" s="29">
        <v>0.33237774819586652</v>
      </c>
      <c r="AE12" s="29">
        <v>0.32609761451479724</v>
      </c>
    </row>
    <row r="13" spans="1:31" x14ac:dyDescent="0.35">
      <c r="A13" s="28" t="s">
        <v>40</v>
      </c>
      <c r="B13" s="28" t="s">
        <v>68</v>
      </c>
      <c r="C13" s="29">
        <v>0.29560344975600694</v>
      </c>
      <c r="D13" s="29">
        <v>0.29160079531464378</v>
      </c>
      <c r="E13" s="29">
        <v>0.29644265311400114</v>
      </c>
      <c r="F13" s="29">
        <v>0.2843526050220907</v>
      </c>
      <c r="G13" s="29">
        <v>0.27863130748810255</v>
      </c>
      <c r="H13" s="29">
        <v>0.29558061132774999</v>
      </c>
      <c r="I13" s="29">
        <v>0.2990468837187622</v>
      </c>
      <c r="J13" s="29">
        <v>0.26359276509417684</v>
      </c>
      <c r="K13" s="29">
        <v>0.27392436836438722</v>
      </c>
      <c r="L13" s="29">
        <v>0.28686703538425001</v>
      </c>
      <c r="M13" s="29">
        <v>0.29192572554116947</v>
      </c>
      <c r="N13" s="29">
        <v>0.29286079632940187</v>
      </c>
      <c r="O13" s="29">
        <v>0.28258900051018782</v>
      </c>
      <c r="P13" s="29">
        <v>0.27538715097667926</v>
      </c>
      <c r="Q13" s="29">
        <v>0.29370901415277245</v>
      </c>
      <c r="R13" s="29">
        <v>0.29434222087673678</v>
      </c>
      <c r="S13" s="29">
        <v>0.260419629701587</v>
      </c>
      <c r="T13" s="29">
        <v>0.27164434727943498</v>
      </c>
      <c r="U13" s="29">
        <v>0.28279208612680862</v>
      </c>
      <c r="V13" s="29">
        <v>0.28150733482746754</v>
      </c>
      <c r="W13" s="29">
        <v>0.28200667345800046</v>
      </c>
      <c r="X13" s="29">
        <v>0.26782242947059459</v>
      </c>
      <c r="Y13" s="29">
        <v>0.26139104504101079</v>
      </c>
      <c r="Z13" s="29">
        <v>0.27271127270891504</v>
      </c>
      <c r="AA13" s="29">
        <v>0.27194435716535353</v>
      </c>
      <c r="AB13" s="29">
        <v>0.24380754142867797</v>
      </c>
      <c r="AC13" s="29">
        <v>0.24903951730231913</v>
      </c>
      <c r="AD13" s="29">
        <v>0.25750877620082635</v>
      </c>
      <c r="AE13" s="29">
        <v>0.25481014314516098</v>
      </c>
    </row>
    <row r="14" spans="1:31" x14ac:dyDescent="0.35">
      <c r="A14" s="28" t="s">
        <v>40</v>
      </c>
      <c r="B14" s="28" t="s">
        <v>36</v>
      </c>
      <c r="C14" s="29">
        <v>9.3051817757524261E-2</v>
      </c>
      <c r="D14" s="29">
        <v>5.4074555482746658E-2</v>
      </c>
      <c r="E14" s="29">
        <v>5.808762762387118E-2</v>
      </c>
      <c r="F14" s="29">
        <v>6.5842535742820285E-2</v>
      </c>
      <c r="G14" s="29">
        <v>6.5162143476868384E-2</v>
      </c>
      <c r="H14" s="29">
        <v>6.3907452837793949E-2</v>
      </c>
      <c r="I14" s="29">
        <v>6.1707891834640566E-2</v>
      </c>
      <c r="J14" s="29">
        <v>5.7581589683456377E-2</v>
      </c>
      <c r="K14" s="29">
        <v>5.3155695480160414E-2</v>
      </c>
      <c r="L14" s="29">
        <v>5.5545508183326375E-2</v>
      </c>
      <c r="M14" s="29">
        <v>5.3917776314635936E-2</v>
      </c>
      <c r="N14" s="29">
        <v>5.6160374550418668E-2</v>
      </c>
      <c r="O14" s="29">
        <v>7.0326103265586332E-2</v>
      </c>
      <c r="P14" s="29">
        <v>6.8363568195578234E-2</v>
      </c>
      <c r="Q14" s="29">
        <v>7.0726408025615473E-2</v>
      </c>
      <c r="R14" s="29">
        <v>7.0755014591295837E-2</v>
      </c>
      <c r="S14" s="29">
        <v>0.12402901725198553</v>
      </c>
      <c r="T14" s="29">
        <v>0.1241131052693914</v>
      </c>
      <c r="U14" s="29">
        <v>0.1289443775779637</v>
      </c>
      <c r="V14" s="29">
        <v>0.12833733833870536</v>
      </c>
      <c r="W14" s="29">
        <v>0.13264015734254558</v>
      </c>
      <c r="X14" s="29">
        <v>0.13913402634803898</v>
      </c>
      <c r="Y14" s="29">
        <v>0.13936103204628553</v>
      </c>
      <c r="Z14" s="29">
        <v>0.14214508948169294</v>
      </c>
      <c r="AA14" s="29">
        <v>0.14141850580815615</v>
      </c>
      <c r="AB14" s="29">
        <v>0.1329634034626421</v>
      </c>
      <c r="AC14" s="29">
        <v>0.134557317721967</v>
      </c>
      <c r="AD14" s="29">
        <v>0.13477152482234003</v>
      </c>
      <c r="AE14" s="29">
        <v>0.12913149162336787</v>
      </c>
    </row>
    <row r="15" spans="1:31" x14ac:dyDescent="0.35">
      <c r="A15" s="28" t="s">
        <v>40</v>
      </c>
      <c r="B15" s="28" t="s">
        <v>73</v>
      </c>
      <c r="C15" s="29">
        <v>8.8014114380742994E-3</v>
      </c>
      <c r="D15" s="29">
        <v>2.5746416793505821E-2</v>
      </c>
      <c r="E15" s="29">
        <v>3.6782850860464344E-2</v>
      </c>
      <c r="F15" s="29">
        <v>0.233844949735379</v>
      </c>
      <c r="G15" s="29">
        <v>0.20886690981018988</v>
      </c>
      <c r="H15" s="29">
        <v>0.21288169951062322</v>
      </c>
      <c r="I15" s="29">
        <v>0.22721741375505347</v>
      </c>
      <c r="J15" s="29">
        <v>0.26185084446342605</v>
      </c>
      <c r="K15" s="29">
        <v>0.23361151926763421</v>
      </c>
      <c r="L15" s="29">
        <v>0.24941610382480828</v>
      </c>
      <c r="M15" s="29">
        <v>0.2404100392573908</v>
      </c>
      <c r="N15" s="29">
        <v>0.26696824869255414</v>
      </c>
      <c r="O15" s="29">
        <v>0.23784668404828296</v>
      </c>
      <c r="P15" s="29">
        <v>0.24203746191015027</v>
      </c>
      <c r="Q15" s="29">
        <v>0.25523249831731282</v>
      </c>
      <c r="R15" s="29">
        <v>0.25059733971554216</v>
      </c>
      <c r="S15" s="29">
        <v>0.24765551180894069</v>
      </c>
      <c r="T15" s="29">
        <v>0.23885490827919451</v>
      </c>
      <c r="U15" s="29">
        <v>0.25418970894185389</v>
      </c>
      <c r="V15" s="29">
        <v>0.25631027354572344</v>
      </c>
      <c r="W15" s="29">
        <v>0.26182179736590511</v>
      </c>
      <c r="X15" s="29">
        <v>0.25862571101487919</v>
      </c>
      <c r="Y15" s="29">
        <v>0.25890180069197405</v>
      </c>
      <c r="Z15" s="29">
        <v>0.27567063195344221</v>
      </c>
      <c r="AA15" s="29">
        <v>0.26566453909952181</v>
      </c>
      <c r="AB15" s="29">
        <v>0.24826873067086089</v>
      </c>
      <c r="AC15" s="29">
        <v>0.24051095814319287</v>
      </c>
      <c r="AD15" s="29">
        <v>0.25336195564392899</v>
      </c>
      <c r="AE15" s="29">
        <v>0.22180805475387225</v>
      </c>
    </row>
    <row r="16" spans="1:31" x14ac:dyDescent="0.35">
      <c r="A16" s="28" t="s">
        <v>40</v>
      </c>
      <c r="B16" s="28" t="s">
        <v>56</v>
      </c>
      <c r="C16" s="29">
        <v>7.5268458573941502E-2</v>
      </c>
      <c r="D16" s="29">
        <v>8.4237271731898128E-2</v>
      </c>
      <c r="E16" s="29">
        <v>7.8474427501080926E-2</v>
      </c>
      <c r="F16" s="29">
        <v>9.3225216079932866E-2</v>
      </c>
      <c r="G16" s="29">
        <v>9.579222125171083E-2</v>
      </c>
      <c r="H16" s="29">
        <v>9.1035244100542534E-2</v>
      </c>
      <c r="I16" s="29">
        <v>8.6774001191518277E-2</v>
      </c>
      <c r="J16" s="29">
        <v>8.1923408474167778E-2</v>
      </c>
      <c r="K16" s="29">
        <v>7.3765532483457991E-2</v>
      </c>
      <c r="L16" s="29">
        <v>7.264644731404328E-2</v>
      </c>
      <c r="M16" s="29">
        <v>7.029190785780226E-2</v>
      </c>
      <c r="N16" s="29">
        <v>7.2591918888772519E-2</v>
      </c>
      <c r="O16" s="29">
        <v>6.9352382524249107E-2</v>
      </c>
      <c r="P16" s="29">
        <v>6.5636069784390016E-2</v>
      </c>
      <c r="Q16" s="29">
        <v>6.6875551960688978E-2</v>
      </c>
      <c r="R16" s="29">
        <v>6.6327295237365844E-2</v>
      </c>
      <c r="S16" s="29">
        <v>5.8434534237128848E-2</v>
      </c>
      <c r="T16" s="29">
        <v>5.6573757089711421E-2</v>
      </c>
      <c r="U16" s="29">
        <v>5.6273090908342517E-2</v>
      </c>
      <c r="V16" s="29">
        <v>5.5517519011579176E-2</v>
      </c>
      <c r="W16" s="29">
        <v>5.616167870056725E-2</v>
      </c>
      <c r="X16" s="29">
        <v>5.5430874645765807E-2</v>
      </c>
      <c r="Y16" s="29">
        <v>5.3389806676385432E-2</v>
      </c>
      <c r="Z16" s="29">
        <v>5.562713835566379E-2</v>
      </c>
      <c r="AA16" s="29">
        <v>5.2690362491038367E-2</v>
      </c>
      <c r="AB16" s="29">
        <v>4.8627765260968202E-2</v>
      </c>
      <c r="AC16" s="29">
        <v>4.7872496939671487E-2</v>
      </c>
      <c r="AD16" s="29">
        <v>4.7569558804944213E-2</v>
      </c>
      <c r="AE16" s="29">
        <v>3.6319995050940426E-2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0.50630146016160094</v>
      </c>
      <c r="D20" s="29">
        <v>0.44222359933318833</v>
      </c>
      <c r="E20" s="29">
        <v>0.48305915004599254</v>
      </c>
      <c r="F20" s="29">
        <v>0.60383179741420201</v>
      </c>
      <c r="G20" s="29">
        <v>0.66766420701078266</v>
      </c>
      <c r="H20" s="29">
        <v>0.61383027995467609</v>
      </c>
      <c r="I20" s="29">
        <v>0.57308844588272045</v>
      </c>
      <c r="J20" s="29">
        <v>0.63219817712989801</v>
      </c>
      <c r="K20" s="29">
        <v>0.59221285172228333</v>
      </c>
      <c r="L20" s="29">
        <v>0.57806071715234619</v>
      </c>
      <c r="M20" s="29">
        <v>0.55523091878514985</v>
      </c>
      <c r="N20" s="29">
        <v>0.54577968000638244</v>
      </c>
      <c r="O20" s="29">
        <v>0.6738927083915125</v>
      </c>
      <c r="P20" s="29">
        <v>0.61140762987172514</v>
      </c>
      <c r="Q20" s="29">
        <v>0.49335176729240654</v>
      </c>
      <c r="R20" s="29">
        <v>0.61290575004227965</v>
      </c>
      <c r="S20" s="29">
        <v>0.68244655843057667</v>
      </c>
      <c r="T20" s="29">
        <v>0.65618943006933872</v>
      </c>
      <c r="U20" s="29">
        <v>0.60842140199560291</v>
      </c>
      <c r="V20" s="29">
        <v>0.51197499577202776</v>
      </c>
      <c r="W20" s="29">
        <v>0.44178734990698454</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6.14592385764051E-3</v>
      </c>
      <c r="D22" s="29">
        <v>6.1459239649607859E-3</v>
      </c>
      <c r="E22" s="29">
        <v>1.8511846238911785E-2</v>
      </c>
      <c r="F22" s="29">
        <v>1.3511457647684931E-2</v>
      </c>
      <c r="G22" s="29">
        <v>1.1608964425555798E-2</v>
      </c>
      <c r="H22" s="29">
        <v>1.160896438121275E-2</v>
      </c>
      <c r="I22" s="29">
        <v>1.1709327714586302E-2</v>
      </c>
      <c r="J22" s="29">
        <v>1.3352528212016932E-2</v>
      </c>
      <c r="K22" s="29">
        <v>1.160896484877748E-2</v>
      </c>
      <c r="L22" s="29">
        <v>1.1608964886482375E-2</v>
      </c>
      <c r="M22" s="29">
        <v>1.1640770711873791E-2</v>
      </c>
      <c r="N22" s="29">
        <v>0.19248622916815653</v>
      </c>
      <c r="O22" s="29">
        <v>0.18429784505141186</v>
      </c>
      <c r="P22" s="29">
        <v>0.21794722461028349</v>
      </c>
      <c r="Q22" s="29">
        <v>0.12148856209971506</v>
      </c>
      <c r="R22" s="29">
        <v>0.12631673126671653</v>
      </c>
      <c r="S22" s="29">
        <v>0.26696536517202268</v>
      </c>
      <c r="T22" s="29">
        <v>0.2874911273349815</v>
      </c>
      <c r="U22" s="29">
        <v>0.24271542800997167</v>
      </c>
      <c r="V22" s="29">
        <v>0.2291575832007233</v>
      </c>
      <c r="W22" s="29">
        <v>0.23355548210363108</v>
      </c>
      <c r="X22" s="29">
        <v>0.28303153657609315</v>
      </c>
      <c r="Y22" s="29">
        <v>1.77153690874059E-2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1.2790317126145515E-9</v>
      </c>
      <c r="D24" s="29">
        <v>1.3231310848400548E-9</v>
      </c>
      <c r="E24" s="29">
        <v>1.0836185714665535E-3</v>
      </c>
      <c r="F24" s="29">
        <v>3.9002557677113698E-3</v>
      </c>
      <c r="G24" s="29">
        <v>7.769386128377504E-4</v>
      </c>
      <c r="H24" s="29">
        <v>1.4338940476561655E-3</v>
      </c>
      <c r="I24" s="29">
        <v>6.1405566041730967E-4</v>
      </c>
      <c r="J24" s="29">
        <v>6.0879266489892729E-4</v>
      </c>
      <c r="K24" s="29">
        <v>1.8920886282952595E-9</v>
      </c>
      <c r="L24" s="29">
        <v>1.9565595290262338E-9</v>
      </c>
      <c r="M24" s="29">
        <v>2.0951754561446955E-9</v>
      </c>
      <c r="N24" s="29">
        <v>3.7489066217886407E-3</v>
      </c>
      <c r="O24" s="29">
        <v>2.6281248124823214E-3</v>
      </c>
      <c r="P24" s="29">
        <v>3.026392670679248E-3</v>
      </c>
      <c r="Q24" s="29">
        <v>8.2653697807060778E-3</v>
      </c>
      <c r="R24" s="29">
        <v>5.1704650438772317E-3</v>
      </c>
      <c r="S24" s="29">
        <v>2.5444578698652999E-2</v>
      </c>
      <c r="T24" s="29">
        <v>4.3284011881724309E-2</v>
      </c>
      <c r="U24" s="29">
        <v>8.6880066190954147E-2</v>
      </c>
      <c r="V24" s="29">
        <v>0.13329706631525948</v>
      </c>
      <c r="W24" s="29">
        <v>6.457622965497252E-2</v>
      </c>
      <c r="X24" s="29">
        <v>9.5680174376795643E-2</v>
      </c>
      <c r="Y24" s="29">
        <v>0.18778301894464672</v>
      </c>
      <c r="Z24" s="29">
        <v>6.9723342783981096E-2</v>
      </c>
      <c r="AA24" s="29">
        <v>7.2143617421631043E-2</v>
      </c>
      <c r="AB24" s="29">
        <v>0.10439988521382366</v>
      </c>
      <c r="AC24" s="29">
        <v>0.17295039747265473</v>
      </c>
      <c r="AD24" s="29">
        <v>0.23308553829986248</v>
      </c>
      <c r="AE24" s="29">
        <v>0.22498423502418202</v>
      </c>
    </row>
    <row r="25" spans="1:31" s="27" customFormat="1" x14ac:dyDescent="0.35">
      <c r="A25" s="28" t="s">
        <v>130</v>
      </c>
      <c r="B25" s="28" t="s">
        <v>65</v>
      </c>
      <c r="C25" s="29">
        <v>9.0621039718078472E-2</v>
      </c>
      <c r="D25" s="29">
        <v>9.639005546576225E-2</v>
      </c>
      <c r="E25" s="29">
        <v>8.9054482525635248E-2</v>
      </c>
      <c r="F25" s="29">
        <v>0.13029494095722599</v>
      </c>
      <c r="G25" s="29">
        <v>0.12909518631373482</v>
      </c>
      <c r="H25" s="29">
        <v>0.11834611209736538</v>
      </c>
      <c r="I25" s="29">
        <v>0.12116234934598084</v>
      </c>
      <c r="J25" s="29">
        <v>0.17324391024791783</v>
      </c>
      <c r="K25" s="29">
        <v>0.13052533319201928</v>
      </c>
      <c r="L25" s="29">
        <v>0.1146746827058106</v>
      </c>
      <c r="M25" s="29">
        <v>0.11986717605963453</v>
      </c>
      <c r="N25" s="29">
        <v>0.13382506844899</v>
      </c>
      <c r="O25" s="29">
        <v>0.14843519178965406</v>
      </c>
      <c r="P25" s="29">
        <v>0.15303195618381418</v>
      </c>
      <c r="Q25" s="29">
        <v>0.15723468314741704</v>
      </c>
      <c r="R25" s="29">
        <v>0.14658867301696646</v>
      </c>
      <c r="S25" s="29">
        <v>0.18909722980313182</v>
      </c>
      <c r="T25" s="29">
        <v>0.1513430411665474</v>
      </c>
      <c r="U25" s="29">
        <v>0.14026402630207641</v>
      </c>
      <c r="V25" s="29">
        <v>0.13909507856177633</v>
      </c>
      <c r="W25" s="29">
        <v>0.12640430482322496</v>
      </c>
      <c r="X25" s="29">
        <v>0.15449405376999373</v>
      </c>
      <c r="Y25" s="29">
        <v>0.17268045935896414</v>
      </c>
      <c r="Z25" s="29">
        <v>0.16241006067671765</v>
      </c>
      <c r="AA25" s="29">
        <v>0.16891568276763549</v>
      </c>
      <c r="AB25" s="29">
        <v>0.19675306430672215</v>
      </c>
      <c r="AC25" s="29">
        <v>0.16086403645902334</v>
      </c>
      <c r="AD25" s="29">
        <v>0.15249788426379796</v>
      </c>
      <c r="AE25" s="29">
        <v>0.13812660775637459</v>
      </c>
    </row>
    <row r="26" spans="1:31" s="27" customFormat="1" x14ac:dyDescent="0.35">
      <c r="A26" s="28" t="s">
        <v>130</v>
      </c>
      <c r="B26" s="28" t="s">
        <v>69</v>
      </c>
      <c r="C26" s="29">
        <v>0.32141606264201933</v>
      </c>
      <c r="D26" s="29">
        <v>0.36634663321908884</v>
      </c>
      <c r="E26" s="29">
        <v>0.35068119193505792</v>
      </c>
      <c r="F26" s="29">
        <v>0.34472680072725786</v>
      </c>
      <c r="G26" s="29">
        <v>0.37599411365947588</v>
      </c>
      <c r="H26" s="29">
        <v>0.38871935989083495</v>
      </c>
      <c r="I26" s="29">
        <v>0.38148019871080391</v>
      </c>
      <c r="J26" s="29">
        <v>0.34248796578432983</v>
      </c>
      <c r="K26" s="29">
        <v>0.30594042099855034</v>
      </c>
      <c r="L26" s="29">
        <v>0.32875110432529225</v>
      </c>
      <c r="M26" s="29">
        <v>0.34354124376457112</v>
      </c>
      <c r="N26" s="29">
        <v>0.33974505596756444</v>
      </c>
      <c r="O26" s="29">
        <v>0.33114104019747048</v>
      </c>
      <c r="P26" s="29">
        <v>0.35211034959475596</v>
      </c>
      <c r="Q26" s="29">
        <v>0.36758520471743522</v>
      </c>
      <c r="R26" s="29">
        <v>0.36769546295636041</v>
      </c>
      <c r="S26" s="29">
        <v>0.32789453831838528</v>
      </c>
      <c r="T26" s="29">
        <v>0.30122071554799651</v>
      </c>
      <c r="U26" s="29">
        <v>0.32189014711395841</v>
      </c>
      <c r="V26" s="29">
        <v>0.33085844230036698</v>
      </c>
      <c r="W26" s="29">
        <v>0.33393964890093536</v>
      </c>
      <c r="X26" s="29">
        <v>0.3163826971644908</v>
      </c>
      <c r="Y26" s="29">
        <v>0.33725798723489053</v>
      </c>
      <c r="Z26" s="29">
        <v>0.35143424982547311</v>
      </c>
      <c r="AA26" s="29">
        <v>0.3497193685360771</v>
      </c>
      <c r="AB26" s="29">
        <v>0.31857600230181782</v>
      </c>
      <c r="AC26" s="29">
        <v>0.29224306708671521</v>
      </c>
      <c r="AD26" s="29">
        <v>0.30554117122590324</v>
      </c>
      <c r="AE26" s="29">
        <v>0.30655981564091883</v>
      </c>
    </row>
    <row r="27" spans="1:31" s="27" customFormat="1" x14ac:dyDescent="0.35">
      <c r="A27" s="28" t="s">
        <v>130</v>
      </c>
      <c r="B27" s="28" t="s">
        <v>68</v>
      </c>
      <c r="C27" s="29">
        <v>0.28629391445847019</v>
      </c>
      <c r="D27" s="29">
        <v>0.28533028662168447</v>
      </c>
      <c r="E27" s="29">
        <v>0.28723698312903445</v>
      </c>
      <c r="F27" s="29">
        <v>0.27653115028366998</v>
      </c>
      <c r="G27" s="29">
        <v>0.26428933368064417</v>
      </c>
      <c r="H27" s="29">
        <v>0.2893279755043533</v>
      </c>
      <c r="I27" s="29">
        <v>0.29176985747094164</v>
      </c>
      <c r="J27" s="29">
        <v>0.26142285698208195</v>
      </c>
      <c r="K27" s="29">
        <v>0.26820435591977471</v>
      </c>
      <c r="L27" s="29">
        <v>0.28338617258222348</v>
      </c>
      <c r="M27" s="29">
        <v>0.28973762351080079</v>
      </c>
      <c r="N27" s="29">
        <v>0.28767625987951201</v>
      </c>
      <c r="O27" s="29">
        <v>0.27911900538302975</v>
      </c>
      <c r="P27" s="29">
        <v>0.26836075193111747</v>
      </c>
      <c r="Q27" s="29">
        <v>0.28912041671958966</v>
      </c>
      <c r="R27" s="29">
        <v>0.28856445774984879</v>
      </c>
      <c r="S27" s="29">
        <v>0.26011734447523699</v>
      </c>
      <c r="T27" s="29">
        <v>0.26747531997579777</v>
      </c>
      <c r="U27" s="29">
        <v>0.28309315279159158</v>
      </c>
      <c r="V27" s="29">
        <v>0.28669645226863183</v>
      </c>
      <c r="W27" s="29">
        <v>0.28571368885913073</v>
      </c>
      <c r="X27" s="29">
        <v>0.27348027375470552</v>
      </c>
      <c r="Y27" s="29">
        <v>0.26425798583573312</v>
      </c>
      <c r="Z27" s="29">
        <v>0.27996532769503107</v>
      </c>
      <c r="AA27" s="29">
        <v>0.27913419745832141</v>
      </c>
      <c r="AB27" s="29">
        <v>0.2546705477952505</v>
      </c>
      <c r="AC27" s="29">
        <v>0.25544592837242314</v>
      </c>
      <c r="AD27" s="29">
        <v>0.263731182870028</v>
      </c>
      <c r="AE27" s="29">
        <v>0.25851217786879771</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v>0.14787009377304011</v>
      </c>
      <c r="T28" s="29">
        <v>0.14564404960851304</v>
      </c>
      <c r="U28" s="29">
        <v>0.14518659763396677</v>
      </c>
      <c r="V28" s="29">
        <v>0.14135017840533812</v>
      </c>
      <c r="W28" s="29">
        <v>0.14482892672237546</v>
      </c>
      <c r="X28" s="29">
        <v>0.14256354475677388</v>
      </c>
      <c r="Y28" s="29">
        <v>0.14368084094460468</v>
      </c>
      <c r="Z28" s="29">
        <v>0.14691019592390053</v>
      </c>
      <c r="AA28" s="29">
        <v>0.1465599339859702</v>
      </c>
      <c r="AB28" s="29">
        <v>0.14399521336617979</v>
      </c>
      <c r="AC28" s="29">
        <v>0.14030033747343906</v>
      </c>
      <c r="AD28" s="29">
        <v>0.14559007022336021</v>
      </c>
      <c r="AE28" s="29">
        <v>0.14322526713550182</v>
      </c>
    </row>
    <row r="29" spans="1:31" s="27" customFormat="1" x14ac:dyDescent="0.35">
      <c r="A29" s="28" t="s">
        <v>130</v>
      </c>
      <c r="B29" s="28" t="s">
        <v>73</v>
      </c>
      <c r="C29" s="29">
        <v>1.4319563831811263E-2</v>
      </c>
      <c r="D29" s="29">
        <v>4.0439961472602697E-2</v>
      </c>
      <c r="E29" s="29">
        <v>5.6582916905699117E-2</v>
      </c>
      <c r="F29" s="29">
        <v>0.53061114710585</v>
      </c>
      <c r="G29" s="29">
        <v>0.23281723966879592</v>
      </c>
      <c r="H29" s="29">
        <v>0.24256810911469931</v>
      </c>
      <c r="I29" s="29">
        <v>0.25956056942919015</v>
      </c>
      <c r="J29" s="29">
        <v>0.29417860801388845</v>
      </c>
      <c r="K29" s="29">
        <v>0.25054815898673194</v>
      </c>
      <c r="L29" s="29">
        <v>0.26778015120492044</v>
      </c>
      <c r="M29" s="29">
        <v>0.25840025156064317</v>
      </c>
      <c r="N29" s="29">
        <v>0.28398147142319025</v>
      </c>
      <c r="O29" s="29">
        <v>0.25279536153897936</v>
      </c>
      <c r="P29" s="29">
        <v>0.25846334854960695</v>
      </c>
      <c r="Q29" s="29">
        <v>0.27177852354816723</v>
      </c>
      <c r="R29" s="29">
        <v>0.26728960374886512</v>
      </c>
      <c r="S29" s="29">
        <v>0.26842735728931844</v>
      </c>
      <c r="T29" s="29">
        <v>0.25679967139630333</v>
      </c>
      <c r="U29" s="29">
        <v>0.27364446851574142</v>
      </c>
      <c r="V29" s="29">
        <v>0.27499722087337419</v>
      </c>
      <c r="W29" s="29">
        <v>0.27477130222480978</v>
      </c>
      <c r="X29" s="29">
        <v>0.26894038171735246</v>
      </c>
      <c r="Y29" s="29">
        <v>0.27514583818284133</v>
      </c>
      <c r="Z29" s="29">
        <v>0.29526885443812523</v>
      </c>
      <c r="AA29" s="29">
        <v>0.2865541129847996</v>
      </c>
      <c r="AB29" s="29">
        <v>0.27980271193773953</v>
      </c>
      <c r="AC29" s="29">
        <v>0.26447562494698473</v>
      </c>
      <c r="AD29" s="29">
        <v>0.28341910237192403</v>
      </c>
      <c r="AE29" s="29">
        <v>0.27918803341841436</v>
      </c>
    </row>
    <row r="30" spans="1:31" s="27" customFormat="1" x14ac:dyDescent="0.35">
      <c r="A30" s="28" t="s">
        <v>130</v>
      </c>
      <c r="B30" s="28" t="s">
        <v>56</v>
      </c>
      <c r="C30" s="29">
        <v>7.0921546884570905E-2</v>
      </c>
      <c r="D30" s="29">
        <v>8.5860015764633271E-2</v>
      </c>
      <c r="E30" s="29">
        <v>7.1993047060335172E-2</v>
      </c>
      <c r="F30" s="29">
        <v>9.0493095973177298E-2</v>
      </c>
      <c r="G30" s="29">
        <v>9.3305203946483298E-2</v>
      </c>
      <c r="H30" s="29">
        <v>8.8002176177684327E-2</v>
      </c>
      <c r="I30" s="29">
        <v>8.5454842818627808E-2</v>
      </c>
      <c r="J30" s="29">
        <v>7.893010358276896E-2</v>
      </c>
      <c r="K30" s="29">
        <v>7.1146191608284698E-2</v>
      </c>
      <c r="L30" s="29">
        <v>7.0060031338908937E-2</v>
      </c>
      <c r="M30" s="29">
        <v>6.6718835990886113E-2</v>
      </c>
      <c r="N30" s="29">
        <v>6.8174186135252113E-2</v>
      </c>
      <c r="O30" s="29">
        <v>6.6759221734722041E-2</v>
      </c>
      <c r="P30" s="29">
        <v>6.224676738796376E-2</v>
      </c>
      <c r="Q30" s="29">
        <v>6.40124103354687E-2</v>
      </c>
      <c r="R30" s="29">
        <v>6.3933604662871804E-2</v>
      </c>
      <c r="S30" s="29">
        <v>5.9647208668557938E-2</v>
      </c>
      <c r="T30" s="29">
        <v>5.7128049428017517E-2</v>
      </c>
      <c r="U30" s="29">
        <v>5.7810170746849271E-2</v>
      </c>
      <c r="V30" s="29">
        <v>5.5620863309921387E-2</v>
      </c>
      <c r="W30" s="29">
        <v>5.6466674925903487E-2</v>
      </c>
      <c r="X30" s="29">
        <v>5.6422508284377212E-2</v>
      </c>
      <c r="Y30" s="29">
        <v>5.4745953931085591E-2</v>
      </c>
      <c r="Z30" s="29">
        <v>5.7032916520181581E-2</v>
      </c>
      <c r="AA30" s="29">
        <v>5.4971006223287919E-2</v>
      </c>
      <c r="AB30" s="29">
        <v>5.2626782490452266E-2</v>
      </c>
      <c r="AC30" s="29">
        <v>5.0203958697077812E-2</v>
      </c>
      <c r="AD30" s="29">
        <v>5.1950293796444613E-2</v>
      </c>
      <c r="AE30" s="29">
        <v>4.2044406419328856E-2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0.58685954352509617</v>
      </c>
      <c r="D34" s="29">
        <v>0.53745541595442536</v>
      </c>
      <c r="E34" s="29">
        <v>0.57452715998705328</v>
      </c>
      <c r="F34" s="29">
        <v>0.7021061072153163</v>
      </c>
      <c r="G34" s="29">
        <v>0.70438097163787061</v>
      </c>
      <c r="H34" s="29">
        <v>0.68957428909566187</v>
      </c>
      <c r="I34" s="29">
        <v>0.63658145191817916</v>
      </c>
      <c r="J34" s="29">
        <v>0.71440935091353153</v>
      </c>
      <c r="K34" s="29">
        <v>0.67816696152479705</v>
      </c>
      <c r="L34" s="29">
        <v>0.64848578003355928</v>
      </c>
      <c r="M34" s="29">
        <v>0.63740441865952246</v>
      </c>
      <c r="N34" s="29">
        <v>0.66171124099641077</v>
      </c>
      <c r="O34" s="29">
        <v>0.6982118156820919</v>
      </c>
      <c r="P34" s="29">
        <v>0.66653969934181911</v>
      </c>
      <c r="Q34" s="29">
        <v>0.66060800833420819</v>
      </c>
      <c r="R34" s="29">
        <v>0.66362193735542507</v>
      </c>
      <c r="S34" s="29">
        <v>0.69255615465575282</v>
      </c>
      <c r="T34" s="29">
        <v>0.70093694914817217</v>
      </c>
      <c r="U34" s="29">
        <v>0.65038666575248716</v>
      </c>
      <c r="V34" s="29">
        <v>0.65047724278735697</v>
      </c>
      <c r="W34" s="29">
        <v>0.61712417548029597</v>
      </c>
      <c r="X34" s="29">
        <v>0.6508162353973993</v>
      </c>
      <c r="Y34" s="29">
        <v>0.6127997855339451</v>
      </c>
      <c r="Z34" s="29">
        <v>0.59277398202926745</v>
      </c>
      <c r="AA34" s="29">
        <v>0.57681061216516494</v>
      </c>
      <c r="AB34" s="29">
        <v>0.58632605627341128</v>
      </c>
      <c r="AC34" s="29">
        <v>0.55550376739315832</v>
      </c>
      <c r="AD34" s="29">
        <v>0.53981115806859026</v>
      </c>
      <c r="AE34" s="29">
        <v>0.48977384846227684</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8.3303757818780438E-2</v>
      </c>
      <c r="D36" s="29">
        <v>8.3303757861954889E-2</v>
      </c>
      <c r="E36" s="29">
        <v>9.2980896176545175E-2</v>
      </c>
      <c r="F36" s="29">
        <v>0.11299726973355192</v>
      </c>
      <c r="G36" s="29">
        <v>0.10209284525437573</v>
      </c>
      <c r="H36" s="29">
        <v>0.10149288797888915</v>
      </c>
      <c r="I36" s="29">
        <v>0.10588755643331985</v>
      </c>
      <c r="J36" s="29">
        <v>0.1369374427993876</v>
      </c>
      <c r="K36" s="29">
        <v>0.10056988435875686</v>
      </c>
      <c r="L36" s="29">
        <v>0.10653770959141071</v>
      </c>
      <c r="M36" s="29">
        <v>0.12989651027302324</v>
      </c>
      <c r="N36" s="29">
        <v>0.22962093194859637</v>
      </c>
      <c r="O36" s="29">
        <v>0.26538623491009561</v>
      </c>
      <c r="P36" s="29">
        <v>0.23388035349775863</v>
      </c>
      <c r="Q36" s="29">
        <v>0.2110322428826665</v>
      </c>
      <c r="R36" s="29">
        <v>0.24738246969296407</v>
      </c>
      <c r="S36" s="29">
        <v>0.36427111790284694</v>
      </c>
      <c r="T36" s="29">
        <v>0.35563264620013246</v>
      </c>
      <c r="U36" s="29">
        <v>0.31810051461207323</v>
      </c>
      <c r="V36" s="29">
        <v>0.32785386853623871</v>
      </c>
      <c r="W36" s="29">
        <v>0.34243654059133471</v>
      </c>
      <c r="X36" s="29">
        <v>0.38493892051880524</v>
      </c>
      <c r="Y36" s="29">
        <v>0.34864442183263411</v>
      </c>
      <c r="Z36" s="29">
        <v>0.34659660973166839</v>
      </c>
      <c r="AA36" s="29">
        <v>0.47048795488974615</v>
      </c>
      <c r="AB36" s="29">
        <v>0.60916007104360093</v>
      </c>
      <c r="AC36" s="29">
        <v>0.61082905782782215</v>
      </c>
      <c r="AD36" s="29">
        <v>0.60916006816173263</v>
      </c>
      <c r="AE36" s="29">
        <v>0.60916006408239476</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0.10556860186997175</v>
      </c>
      <c r="P37" s="29">
        <v>9.8940734398782343E-2</v>
      </c>
      <c r="Q37" s="29">
        <v>9.9211064905414204E-2</v>
      </c>
      <c r="R37" s="29">
        <v>0.10653616275277233</v>
      </c>
      <c r="S37" s="29">
        <v>0.22278211295933764</v>
      </c>
      <c r="T37" s="29">
        <v>0.23967221135029354</v>
      </c>
      <c r="U37" s="29">
        <v>0.22371689497716757</v>
      </c>
      <c r="V37" s="29">
        <v>0.22771920526201347</v>
      </c>
      <c r="W37" s="29">
        <v>0.23491022504892367</v>
      </c>
      <c r="X37" s="29">
        <v>0.28720232659273753</v>
      </c>
      <c r="Y37" s="29">
        <v>0.24653677429876059</v>
      </c>
      <c r="Z37" s="29">
        <v>0.24421863448575776</v>
      </c>
      <c r="AA37" s="29">
        <v>0.29809779299847661</v>
      </c>
      <c r="AB37" s="29" t="s">
        <v>169</v>
      </c>
      <c r="AC37" s="29" t="s">
        <v>169</v>
      </c>
      <c r="AD37" s="29" t="s">
        <v>169</v>
      </c>
      <c r="AE37" s="29" t="s">
        <v>169</v>
      </c>
    </row>
    <row r="38" spans="1:31" s="27" customFormat="1" x14ac:dyDescent="0.35">
      <c r="A38" s="28" t="s">
        <v>131</v>
      </c>
      <c r="B38" s="28" t="s">
        <v>66</v>
      </c>
      <c r="C38" s="29">
        <v>1.6564316825647271E-9</v>
      </c>
      <c r="D38" s="29">
        <v>1.7168445097898581E-9</v>
      </c>
      <c r="E38" s="29">
        <v>1.7554061114555696E-5</v>
      </c>
      <c r="F38" s="29">
        <v>1.7292265793140283E-3</v>
      </c>
      <c r="G38" s="29">
        <v>8.1006412244559337E-4</v>
      </c>
      <c r="H38" s="29">
        <v>1.281000861329472E-3</v>
      </c>
      <c r="I38" s="29">
        <v>1.6597020426709942E-3</v>
      </c>
      <c r="J38" s="29">
        <v>5.6067532719506746E-3</v>
      </c>
      <c r="K38" s="29">
        <v>8.9461878471270532E-4</v>
      </c>
      <c r="L38" s="29">
        <v>1.7036657425681576E-3</v>
      </c>
      <c r="M38" s="29">
        <v>1.9953886781694575E-3</v>
      </c>
      <c r="N38" s="29">
        <v>1.576065419268504E-2</v>
      </c>
      <c r="O38" s="29">
        <v>1.1454313687440378E-2</v>
      </c>
      <c r="P38" s="29">
        <v>6.5775881785749219E-3</v>
      </c>
      <c r="Q38" s="29">
        <v>7.4221342862920842E-3</v>
      </c>
      <c r="R38" s="29">
        <v>1.6171194850064834E-2</v>
      </c>
      <c r="S38" s="29">
        <v>6.2802317200422619E-2</v>
      </c>
      <c r="T38" s="29">
        <v>5.2827737074881691E-2</v>
      </c>
      <c r="U38" s="29">
        <v>7.9562341200082459E-2</v>
      </c>
      <c r="V38" s="29">
        <v>7.8772943725657477E-2</v>
      </c>
      <c r="W38" s="29">
        <v>7.9973929336666777E-2</v>
      </c>
      <c r="X38" s="29">
        <v>0.10899519550728437</v>
      </c>
      <c r="Y38" s="29">
        <v>0.11022931419719048</v>
      </c>
      <c r="Z38" s="29">
        <v>0.11255367043745686</v>
      </c>
      <c r="AA38" s="29">
        <v>0.11798630443813206</v>
      </c>
      <c r="AB38" s="29">
        <v>0.15724636179704266</v>
      </c>
      <c r="AC38" s="29">
        <v>0.14564986648442105</v>
      </c>
      <c r="AD38" s="29">
        <v>0.14510904532699834</v>
      </c>
      <c r="AE38" s="29">
        <v>0.12284368135273181</v>
      </c>
    </row>
    <row r="39" spans="1:31" s="27" customFormat="1" x14ac:dyDescent="0.35">
      <c r="A39" s="28" t="s">
        <v>131</v>
      </c>
      <c r="B39" s="28" t="s">
        <v>65</v>
      </c>
      <c r="C39" s="29">
        <v>0.51944818449458008</v>
      </c>
      <c r="D39" s="29">
        <v>0.51899925624010734</v>
      </c>
      <c r="E39" s="29">
        <v>0.52015313061583135</v>
      </c>
      <c r="F39" s="29">
        <v>0.5169038856909699</v>
      </c>
      <c r="G39" s="29">
        <v>0.51581541837843403</v>
      </c>
      <c r="H39" s="29">
        <v>0.51531240869974848</v>
      </c>
      <c r="I39" s="29">
        <v>0.51640648639825937</v>
      </c>
      <c r="J39" s="29">
        <v>0.51323544231394813</v>
      </c>
      <c r="K39" s="29">
        <v>0.51212860080008304</v>
      </c>
      <c r="L39" s="29">
        <v>0.50136538616414361</v>
      </c>
      <c r="M39" s="29">
        <v>0.51200217610786092</v>
      </c>
      <c r="N39" s="29">
        <v>0.50854121963536347</v>
      </c>
      <c r="O39" s="29">
        <v>0.50787537393438742</v>
      </c>
      <c r="P39" s="29">
        <v>0.50666806980812351</v>
      </c>
      <c r="Q39" s="29">
        <v>0.50704688696417199</v>
      </c>
      <c r="R39" s="29">
        <v>0.5045017492243411</v>
      </c>
      <c r="S39" s="29">
        <v>0.43396718901342191</v>
      </c>
      <c r="T39" s="29">
        <v>0.43590890065033727</v>
      </c>
      <c r="U39" s="29">
        <v>0.43177390341773902</v>
      </c>
      <c r="V39" s="29">
        <v>0.43243984364189841</v>
      </c>
      <c r="W39" s="29">
        <v>0.43450790438632902</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0.47137246286220924</v>
      </c>
      <c r="D40" s="29">
        <v>0.4272817364527649</v>
      </c>
      <c r="E40" s="29">
        <v>0.40789554756919744</v>
      </c>
      <c r="F40" s="29">
        <v>0.36012832787805077</v>
      </c>
      <c r="G40" s="29">
        <v>0.42967683522294603</v>
      </c>
      <c r="H40" s="29">
        <v>0.43946536264477004</v>
      </c>
      <c r="I40" s="29">
        <v>0.45421898388611998</v>
      </c>
      <c r="J40" s="29">
        <v>0.45217882125177977</v>
      </c>
      <c r="K40" s="29">
        <v>0.43077890013075665</v>
      </c>
      <c r="L40" s="29">
        <v>0.44219341409016366</v>
      </c>
      <c r="M40" s="29">
        <v>0.42685460164037675</v>
      </c>
      <c r="N40" s="29">
        <v>0.39504839464590191</v>
      </c>
      <c r="O40" s="29">
        <v>0.35538465933583985</v>
      </c>
      <c r="P40" s="29">
        <v>0.41616832422711358</v>
      </c>
      <c r="Q40" s="29">
        <v>0.4115457562915934</v>
      </c>
      <c r="R40" s="29">
        <v>0.43530529702256959</v>
      </c>
      <c r="S40" s="29">
        <v>0.4360201646524271</v>
      </c>
      <c r="T40" s="29">
        <v>0.43197571102087151</v>
      </c>
      <c r="U40" s="29">
        <v>0.44060209535248523</v>
      </c>
      <c r="V40" s="29">
        <v>0.40581006011916382</v>
      </c>
      <c r="W40" s="29">
        <v>0.38014639493805841</v>
      </c>
      <c r="X40" s="29">
        <v>0.32626512788130108</v>
      </c>
      <c r="Y40" s="29">
        <v>0.38663120956392283</v>
      </c>
      <c r="Z40" s="29">
        <v>0.3874957974074712</v>
      </c>
      <c r="AA40" s="29">
        <v>0.41251651871099199</v>
      </c>
      <c r="AB40" s="29">
        <v>0.4118101473691434</v>
      </c>
      <c r="AC40" s="29">
        <v>0.40964798750515358</v>
      </c>
      <c r="AD40" s="29">
        <v>0.41196171294784223</v>
      </c>
      <c r="AE40" s="29">
        <v>0.36033751337820591</v>
      </c>
    </row>
    <row r="41" spans="1:31" s="27" customFormat="1" x14ac:dyDescent="0.35">
      <c r="A41" s="28" t="s">
        <v>131</v>
      </c>
      <c r="B41" s="28" t="s">
        <v>68</v>
      </c>
      <c r="C41" s="29">
        <v>0.31430043926293294</v>
      </c>
      <c r="D41" s="29">
        <v>0.30433471718551885</v>
      </c>
      <c r="E41" s="29">
        <v>0.31012346954023606</v>
      </c>
      <c r="F41" s="29">
        <v>0.29645617005227914</v>
      </c>
      <c r="G41" s="29">
        <v>0.3006935911119149</v>
      </c>
      <c r="H41" s="29">
        <v>0.31492078970298237</v>
      </c>
      <c r="I41" s="29">
        <v>0.31866083970269155</v>
      </c>
      <c r="J41" s="29">
        <v>0.26618410739320342</v>
      </c>
      <c r="K41" s="29">
        <v>0.28833363105555204</v>
      </c>
      <c r="L41" s="29">
        <v>0.29984940791457848</v>
      </c>
      <c r="M41" s="29">
        <v>0.30464309660351296</v>
      </c>
      <c r="N41" s="29">
        <v>0.30923388850881878</v>
      </c>
      <c r="O41" s="29">
        <v>0.29582593876686175</v>
      </c>
      <c r="P41" s="29">
        <v>0.30044802293991757</v>
      </c>
      <c r="Q41" s="29">
        <v>0.31544571808143879</v>
      </c>
      <c r="R41" s="29">
        <v>0.31763979220861405</v>
      </c>
      <c r="S41" s="29">
        <v>0.25968475697485555</v>
      </c>
      <c r="T41" s="29">
        <v>0.28020237671692566</v>
      </c>
      <c r="U41" s="29">
        <v>0.29180526158948805</v>
      </c>
      <c r="V41" s="29">
        <v>0.29785425734311871</v>
      </c>
      <c r="W41" s="29">
        <v>0.29335770660469007</v>
      </c>
      <c r="X41" s="29">
        <v>0.27764725023014819</v>
      </c>
      <c r="Y41" s="29">
        <v>0.27561391934171042</v>
      </c>
      <c r="Z41" s="29">
        <v>0.28500775131801381</v>
      </c>
      <c r="AA41" s="29">
        <v>0.28113063967977081</v>
      </c>
      <c r="AB41" s="29">
        <v>0.24594498221640221</v>
      </c>
      <c r="AC41" s="29">
        <v>0.25975253417256439</v>
      </c>
      <c r="AD41" s="29">
        <v>0.26785382381846734</v>
      </c>
      <c r="AE41" s="29">
        <v>0.26624392035728284</v>
      </c>
    </row>
    <row r="42" spans="1:31" s="27" customFormat="1" x14ac:dyDescent="0.35">
      <c r="A42" s="28" t="s">
        <v>131</v>
      </c>
      <c r="B42" s="28" t="s">
        <v>36</v>
      </c>
      <c r="C42" s="29" t="s">
        <v>169</v>
      </c>
      <c r="D42" s="29">
        <v>0.12411675035140982</v>
      </c>
      <c r="E42" s="29">
        <v>0.14658404633738584</v>
      </c>
      <c r="F42" s="29">
        <v>0.18201991114740865</v>
      </c>
      <c r="G42" s="29">
        <v>0.19336004095993153</v>
      </c>
      <c r="H42" s="29">
        <v>0.18910253086261414</v>
      </c>
      <c r="I42" s="29">
        <v>0.18461351183767122</v>
      </c>
      <c r="J42" s="29">
        <v>0.18053087264708845</v>
      </c>
      <c r="K42" s="29">
        <v>0.17252030208675798</v>
      </c>
      <c r="L42" s="29">
        <v>0.17602742992722545</v>
      </c>
      <c r="M42" s="29">
        <v>0.17084619567591322</v>
      </c>
      <c r="N42" s="29">
        <v>0.17429310403660717</v>
      </c>
      <c r="O42" s="29">
        <v>0.16802290094719066</v>
      </c>
      <c r="P42" s="29">
        <v>0.17360884097278548</v>
      </c>
      <c r="Q42" s="29">
        <v>0.17284203274603341</v>
      </c>
      <c r="R42" s="29">
        <v>0.17274333366239294</v>
      </c>
      <c r="S42" s="29">
        <v>0.14029490296006483</v>
      </c>
      <c r="T42" s="29">
        <v>0.14132764975751347</v>
      </c>
      <c r="U42" s="29">
        <v>0.14183886007785912</v>
      </c>
      <c r="V42" s="29">
        <v>0.1441098383930198</v>
      </c>
      <c r="W42" s="29">
        <v>0.14735845086251004</v>
      </c>
      <c r="X42" s="29">
        <v>0.14579533865973368</v>
      </c>
      <c r="Y42" s="29">
        <v>0.1463012175295503</v>
      </c>
      <c r="Z42" s="29">
        <v>0.14699739014549032</v>
      </c>
      <c r="AA42" s="29">
        <v>0.14572798323150304</v>
      </c>
      <c r="AB42" s="29">
        <v>0.13093392995954112</v>
      </c>
      <c r="AC42" s="29">
        <v>0.13643343675444497</v>
      </c>
      <c r="AD42" s="29">
        <v>0.13599524670327823</v>
      </c>
      <c r="AE42" s="29">
        <v>0.13072318023920088</v>
      </c>
    </row>
    <row r="43" spans="1:31" s="27" customFormat="1" x14ac:dyDescent="0.35">
      <c r="A43" s="28" t="s">
        <v>131</v>
      </c>
      <c r="B43" s="28" t="s">
        <v>73</v>
      </c>
      <c r="C43" s="29">
        <v>6.4779788512376833E-3</v>
      </c>
      <c r="D43" s="29">
        <v>1.9559661139149243E-2</v>
      </c>
      <c r="E43" s="29">
        <v>2.8445944576176801E-2</v>
      </c>
      <c r="F43" s="29">
        <v>0.10889072162150806</v>
      </c>
      <c r="G43" s="29">
        <v>0.1130655474535889</v>
      </c>
      <c r="H43" s="29">
        <v>9.4136015924521352E-2</v>
      </c>
      <c r="I43" s="29">
        <v>9.7844744709612463E-2</v>
      </c>
      <c r="J43" s="29">
        <v>0.13253974032887908</v>
      </c>
      <c r="K43" s="29">
        <v>0.10643814197987865</v>
      </c>
      <c r="L43" s="29">
        <v>0.1115246483776436</v>
      </c>
      <c r="M43" s="29">
        <v>0.10532561810066492</v>
      </c>
      <c r="N43" s="29">
        <v>0.13921978108620126</v>
      </c>
      <c r="O43" s="29">
        <v>0.1256004337007422</v>
      </c>
      <c r="P43" s="29">
        <v>0.11869919042580421</v>
      </c>
      <c r="Q43" s="29">
        <v>0.13099212623048281</v>
      </c>
      <c r="R43" s="29">
        <v>0.12525889092466636</v>
      </c>
      <c r="S43" s="29">
        <v>0.15680489042590803</v>
      </c>
      <c r="T43" s="29">
        <v>0.15978508317508522</v>
      </c>
      <c r="U43" s="29">
        <v>0.16608269372408593</v>
      </c>
      <c r="V43" s="29">
        <v>0.1715202126594208</v>
      </c>
      <c r="W43" s="29">
        <v>0.19466844589451465</v>
      </c>
      <c r="X43" s="29">
        <v>0.23475516017440592</v>
      </c>
      <c r="Y43" s="29">
        <v>0.22520918232027679</v>
      </c>
      <c r="Z43" s="29">
        <v>0.23479218370239313</v>
      </c>
      <c r="AA43" s="29">
        <v>0.22052475689669637</v>
      </c>
      <c r="AB43" s="29">
        <v>0.18660468008664938</v>
      </c>
      <c r="AC43" s="29">
        <v>0.19100655402434083</v>
      </c>
      <c r="AD43" s="29">
        <v>0.19692657196880578</v>
      </c>
      <c r="AE43" s="29">
        <v>0.14801723570104389</v>
      </c>
    </row>
    <row r="44" spans="1:31" s="27" customFormat="1" x14ac:dyDescent="0.35">
      <c r="A44" s="28" t="s">
        <v>131</v>
      </c>
      <c r="B44" s="28" t="s">
        <v>56</v>
      </c>
      <c r="C44" s="29">
        <v>6.4855354733558718E-2</v>
      </c>
      <c r="D44" s="29">
        <v>6.9947319884760897E-2</v>
      </c>
      <c r="E44" s="29">
        <v>7.0861764591014953E-2</v>
      </c>
      <c r="F44" s="29">
        <v>9.1516374137743245E-2</v>
      </c>
      <c r="G44" s="29">
        <v>9.9512101321942104E-2</v>
      </c>
      <c r="H44" s="29">
        <v>9.4374170147639255E-2</v>
      </c>
      <c r="I44" s="29">
        <v>9.1612693364232847E-2</v>
      </c>
      <c r="J44" s="29">
        <v>8.8961936294072369E-2</v>
      </c>
      <c r="K44" s="29">
        <v>8.0979308277230946E-2</v>
      </c>
      <c r="L44" s="29">
        <v>8.0440780701743944E-2</v>
      </c>
      <c r="M44" s="29">
        <v>7.6137873086461721E-2</v>
      </c>
      <c r="N44" s="29">
        <v>7.8546003124570024E-2</v>
      </c>
      <c r="O44" s="29">
        <v>7.2464211777395621E-2</v>
      </c>
      <c r="P44" s="29">
        <v>7.2006672048916656E-2</v>
      </c>
      <c r="Q44" s="29">
        <v>7.1351307651385018E-2</v>
      </c>
      <c r="R44" s="29">
        <v>7.0218064203363698E-2</v>
      </c>
      <c r="S44" s="29">
        <v>5.2245445251908378E-2</v>
      </c>
      <c r="T44" s="29">
        <v>5.3217934535930066E-2</v>
      </c>
      <c r="U44" s="29">
        <v>5.3509447618295458E-2</v>
      </c>
      <c r="V44" s="29">
        <v>5.4555085944583519E-2</v>
      </c>
      <c r="W44" s="29">
        <v>5.7469615225345494E-2</v>
      </c>
      <c r="X44" s="29">
        <v>5.7050493131786881E-2</v>
      </c>
      <c r="Y44" s="29">
        <v>5.6265234032869829E-2</v>
      </c>
      <c r="Z44" s="29">
        <v>5.6161789157254324E-2</v>
      </c>
      <c r="AA44" s="29">
        <v>5.0314767949970911E-2</v>
      </c>
      <c r="AB44" s="29">
        <v>4.0705840989177768E-2</v>
      </c>
      <c r="AC44" s="29">
        <v>4.3997822793871634E-2</v>
      </c>
      <c r="AD44" s="29">
        <v>4.2981883706112708E-2</v>
      </c>
      <c r="AE44" s="29">
        <v>2.5961460304392135E-2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0.70695404714921695</v>
      </c>
      <c r="D49" s="29">
        <v>0.66892606362189111</v>
      </c>
      <c r="E49" s="29">
        <v>0.67927414180989665</v>
      </c>
      <c r="F49" s="29">
        <v>0.67198703647784375</v>
      </c>
      <c r="G49" s="29">
        <v>0.70537320832405248</v>
      </c>
      <c r="H49" s="29">
        <v>0.7219129044512308</v>
      </c>
      <c r="I49" s="29">
        <v>0.69822133029295097</v>
      </c>
      <c r="J49" s="29">
        <v>0.69792732879898056</v>
      </c>
      <c r="K49" s="29">
        <v>0.68284779590337219</v>
      </c>
      <c r="L49" s="29">
        <v>0.72136816526976044</v>
      </c>
      <c r="M49" s="29">
        <v>0.7078388734844977</v>
      </c>
      <c r="N49" s="29">
        <v>0.69780617418474433</v>
      </c>
      <c r="O49" s="29">
        <v>0.72175356066475505</v>
      </c>
      <c r="P49" s="29">
        <v>0.69233976444008494</v>
      </c>
      <c r="Q49" s="29">
        <v>0.72277762898490405</v>
      </c>
      <c r="R49" s="29">
        <v>0.68138771970228662</v>
      </c>
      <c r="S49" s="29">
        <v>0.63233581919570803</v>
      </c>
      <c r="T49" s="29">
        <v>0.63867196551028027</v>
      </c>
      <c r="U49" s="29">
        <v>0.54201700656509344</v>
      </c>
      <c r="V49" s="29">
        <v>0.56294618283585196</v>
      </c>
      <c r="W49" s="29">
        <v>0.62892936491965634</v>
      </c>
      <c r="X49" s="29">
        <v>0.63198388265150263</v>
      </c>
      <c r="Y49" s="29">
        <v>0.60714614671738742</v>
      </c>
      <c r="Z49" s="29">
        <v>0.57489175081901622</v>
      </c>
      <c r="AA49" s="29">
        <v>0.57533301897557743</v>
      </c>
      <c r="AB49" s="29">
        <v>0.61553696113000766</v>
      </c>
      <c r="AC49" s="29">
        <v>0.60429680968746602</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1.7637799086757989E-3</v>
      </c>
      <c r="D51" s="29">
        <v>6.688523515981712E-4</v>
      </c>
      <c r="E51" s="29">
        <v>2.1775216894977167E-3</v>
      </c>
      <c r="F51" s="29">
        <v>5.0302422374428985E-3</v>
      </c>
      <c r="G51" s="29">
        <v>1.7652458904109589E-3</v>
      </c>
      <c r="H51" s="29">
        <v>3.9401198630136993E-3</v>
      </c>
      <c r="I51" s="29">
        <v>2.6426504566210043E-3</v>
      </c>
      <c r="J51" s="29">
        <v>6.8389278538812555E-3</v>
      </c>
      <c r="K51" s="29">
        <v>2.419847716894977E-4</v>
      </c>
      <c r="L51" s="29">
        <v>1.4881263698630113E-3</v>
      </c>
      <c r="M51" s="29">
        <v>2.8508728310502283E-4</v>
      </c>
      <c r="N51" s="29">
        <v>1.1381187214611873E-2</v>
      </c>
      <c r="O51" s="29">
        <v>7.9672433789954328E-3</v>
      </c>
      <c r="P51" s="29">
        <v>1.2023795205479451E-2</v>
      </c>
      <c r="Q51" s="29">
        <v>1.6388218264840181E-2</v>
      </c>
      <c r="R51" s="29">
        <v>1.6928796803652967E-2</v>
      </c>
      <c r="S51" s="29">
        <v>3.3698401826484016E-2</v>
      </c>
      <c r="T51" s="29">
        <v>4.618076255707762E-2</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4.363548621356513E-4</v>
      </c>
      <c r="D52" s="29">
        <v>1.6508683789954321E-9</v>
      </c>
      <c r="E52" s="29">
        <v>5.2557806249172682E-4</v>
      </c>
      <c r="F52" s="29">
        <v>4.0617777982132305E-4</v>
      </c>
      <c r="G52" s="29">
        <v>1.5763231127691662E-4</v>
      </c>
      <c r="H52" s="29">
        <v>8.5819398284570352E-4</v>
      </c>
      <c r="I52" s="29">
        <v>6.1759136644515093E-4</v>
      </c>
      <c r="J52" s="29">
        <v>6.4076378826978487E-4</v>
      </c>
      <c r="K52" s="29">
        <v>2.6544279800528717E-9</v>
      </c>
      <c r="L52" s="29">
        <v>2.6683217796202825E-9</v>
      </c>
      <c r="M52" s="29">
        <v>2.8411011235279957E-9</v>
      </c>
      <c r="N52" s="29">
        <v>2.6215609761839039E-3</v>
      </c>
      <c r="O52" s="29">
        <v>1.594101020912272E-3</v>
      </c>
      <c r="P52" s="29">
        <v>1.6405050604645656E-3</v>
      </c>
      <c r="Q52" s="29">
        <v>2.5575027758787307E-3</v>
      </c>
      <c r="R52" s="29">
        <v>1.3585244005410821E-3</v>
      </c>
      <c r="S52" s="29">
        <v>5.4606344943880477E-3</v>
      </c>
      <c r="T52" s="29">
        <v>3.5167367619329056E-3</v>
      </c>
      <c r="U52" s="29">
        <v>3.6237078651919406E-2</v>
      </c>
      <c r="V52" s="29">
        <v>2.3411768662937329E-2</v>
      </c>
      <c r="W52" s="29">
        <v>1.4932720312125326E-2</v>
      </c>
      <c r="X52" s="29">
        <v>8.4112438711768499E-3</v>
      </c>
      <c r="Y52" s="29">
        <v>4.6189596998253785E-2</v>
      </c>
      <c r="Z52" s="29">
        <v>1.7190398339211779E-2</v>
      </c>
      <c r="AA52" s="29">
        <v>1.5748884225192647E-2</v>
      </c>
      <c r="AB52" s="29">
        <v>1.3385300924373528E-2</v>
      </c>
      <c r="AC52" s="29">
        <v>1.3887480622339805E-2</v>
      </c>
      <c r="AD52" s="29">
        <v>0.18430995421678631</v>
      </c>
      <c r="AE52" s="29">
        <v>0.2044421027663291</v>
      </c>
    </row>
    <row r="53" spans="1:31" s="27" customFormat="1" x14ac:dyDescent="0.35">
      <c r="A53" s="28" t="s">
        <v>132</v>
      </c>
      <c r="B53" s="28" t="s">
        <v>65</v>
      </c>
      <c r="C53" s="29">
        <v>0.14240424298451926</v>
      </c>
      <c r="D53" s="29">
        <v>0.14314934017338843</v>
      </c>
      <c r="E53" s="29">
        <v>0.12978976980663057</v>
      </c>
      <c r="F53" s="29">
        <v>0.16033030428367703</v>
      </c>
      <c r="G53" s="29">
        <v>0.16397998054370605</v>
      </c>
      <c r="H53" s="29">
        <v>0.15557856288879149</v>
      </c>
      <c r="I53" s="29">
        <v>0.15775622940935591</v>
      </c>
      <c r="J53" s="29">
        <v>0.19855639001895165</v>
      </c>
      <c r="K53" s="29">
        <v>0.16497669334576229</v>
      </c>
      <c r="L53" s="29">
        <v>0.14093099909251977</v>
      </c>
      <c r="M53" s="29">
        <v>0.14194315824726669</v>
      </c>
      <c r="N53" s="29">
        <v>0.12817507073612894</v>
      </c>
      <c r="O53" s="29">
        <v>0.15776266356765248</v>
      </c>
      <c r="P53" s="29">
        <v>0.16280668628758274</v>
      </c>
      <c r="Q53" s="29">
        <v>0.15413146420185986</v>
      </c>
      <c r="R53" s="29">
        <v>0.15478289574677803</v>
      </c>
      <c r="S53" s="29">
        <v>0.19536325188646828</v>
      </c>
      <c r="T53" s="29">
        <v>0.16246212463551599</v>
      </c>
      <c r="U53" s="29">
        <v>0.13964619959214836</v>
      </c>
      <c r="V53" s="29">
        <v>0.13953495342218822</v>
      </c>
      <c r="W53" s="29">
        <v>0.12660125606787376</v>
      </c>
      <c r="X53" s="29">
        <v>0.15547135289663161</v>
      </c>
      <c r="Y53" s="29">
        <v>0.16096399402421185</v>
      </c>
      <c r="Z53" s="29">
        <v>0.15185081951020754</v>
      </c>
      <c r="AA53" s="29">
        <v>0.15293074526556658</v>
      </c>
      <c r="AB53" s="29">
        <v>0.19260063338416034</v>
      </c>
      <c r="AC53" s="29">
        <v>0.16009643387020767</v>
      </c>
      <c r="AD53" s="29">
        <v>0.13716200919415339</v>
      </c>
      <c r="AE53" s="29">
        <v>0.13756998874395268</v>
      </c>
    </row>
    <row r="54" spans="1:31" s="27" customFormat="1" x14ac:dyDescent="0.35">
      <c r="A54" s="28" t="s">
        <v>132</v>
      </c>
      <c r="B54" s="28" t="s">
        <v>69</v>
      </c>
      <c r="C54" s="29">
        <v>0.35938044941187552</v>
      </c>
      <c r="D54" s="29">
        <v>0.36413137522631989</v>
      </c>
      <c r="E54" s="29">
        <v>0.31325250510351305</v>
      </c>
      <c r="F54" s="29">
        <v>0.32429301629630058</v>
      </c>
      <c r="G54" s="29">
        <v>0.33256645254757872</v>
      </c>
      <c r="H54" s="29">
        <v>0.34334614065189445</v>
      </c>
      <c r="I54" s="29">
        <v>0.35296642388552341</v>
      </c>
      <c r="J54" s="29">
        <v>0.3197957768046697</v>
      </c>
      <c r="K54" s="29">
        <v>0.32278703471810993</v>
      </c>
      <c r="L54" s="29">
        <v>0.31203650997286536</v>
      </c>
      <c r="M54" s="29">
        <v>0.35027177511956686</v>
      </c>
      <c r="N54" s="29">
        <v>0.31434353369920359</v>
      </c>
      <c r="O54" s="29">
        <v>0.32298198299169367</v>
      </c>
      <c r="P54" s="29">
        <v>0.32534533677962185</v>
      </c>
      <c r="Q54" s="29">
        <v>0.33766153020588269</v>
      </c>
      <c r="R54" s="29">
        <v>0.34247851320676287</v>
      </c>
      <c r="S54" s="29">
        <v>0.32187789710584874</v>
      </c>
      <c r="T54" s="29">
        <v>0.34443977797818348</v>
      </c>
      <c r="U54" s="29">
        <v>0.32358874379395369</v>
      </c>
      <c r="V54" s="29">
        <v>0.32462573534699268</v>
      </c>
      <c r="W54" s="29">
        <v>0.28813064497070656</v>
      </c>
      <c r="X54" s="29">
        <v>0.28375586628598332</v>
      </c>
      <c r="Y54" s="29">
        <v>0.29975979678115666</v>
      </c>
      <c r="Z54" s="29">
        <v>0.31805078089261213</v>
      </c>
      <c r="AA54" s="29">
        <v>0.32472476076478046</v>
      </c>
      <c r="AB54" s="29">
        <v>0.31646214161391922</v>
      </c>
      <c r="AC54" s="29">
        <v>0.3228469321751779</v>
      </c>
      <c r="AD54" s="29">
        <v>0.3073963001873587</v>
      </c>
      <c r="AE54" s="29">
        <v>0.31621882845477262</v>
      </c>
    </row>
    <row r="55" spans="1:31" s="27" customFormat="1" x14ac:dyDescent="0.35">
      <c r="A55" s="28" t="s">
        <v>132</v>
      </c>
      <c r="B55" s="28" t="s">
        <v>68</v>
      </c>
      <c r="C55" s="29">
        <v>0.27589072992465513</v>
      </c>
      <c r="D55" s="29">
        <v>0.27392418879287644</v>
      </c>
      <c r="E55" s="29">
        <v>0.28436732376851193</v>
      </c>
      <c r="F55" s="29">
        <v>0.272665012415646</v>
      </c>
      <c r="G55" s="29">
        <v>0.25897690952787833</v>
      </c>
      <c r="H55" s="29">
        <v>0.27236126364962415</v>
      </c>
      <c r="I55" s="29">
        <v>0.27859717512310417</v>
      </c>
      <c r="J55" s="29">
        <v>0.26088862492725912</v>
      </c>
      <c r="K55" s="29">
        <v>0.27047969091925633</v>
      </c>
      <c r="L55" s="29">
        <v>0.27589285207565023</v>
      </c>
      <c r="M55" s="29">
        <v>0.27430606556192411</v>
      </c>
      <c r="N55" s="29">
        <v>0.28484461511334791</v>
      </c>
      <c r="O55" s="29">
        <v>0.27250566983880981</v>
      </c>
      <c r="P55" s="29">
        <v>0.25897725029325275</v>
      </c>
      <c r="Q55" s="29">
        <v>0.27368690707773924</v>
      </c>
      <c r="R55" s="29">
        <v>0.27816741988392629</v>
      </c>
      <c r="S55" s="29">
        <v>0.26088855626832858</v>
      </c>
      <c r="T55" s="29">
        <v>0.27007992663009245</v>
      </c>
      <c r="U55" s="29">
        <v>0.26439020170662669</v>
      </c>
      <c r="V55" s="29">
        <v>0.24670644019140991</v>
      </c>
      <c r="W55" s="29">
        <v>0.26185829062290383</v>
      </c>
      <c r="X55" s="29">
        <v>0.23831024582659655</v>
      </c>
      <c r="Y55" s="29">
        <v>0.23684407567811455</v>
      </c>
      <c r="Z55" s="29">
        <v>0.24246517862486427</v>
      </c>
      <c r="AA55" s="29">
        <v>0.24837689834186366</v>
      </c>
      <c r="AB55" s="29">
        <v>0.21827922282955498</v>
      </c>
      <c r="AC55" s="29">
        <v>0.21957629701442044</v>
      </c>
      <c r="AD55" s="29">
        <v>0.23518165453063586</v>
      </c>
      <c r="AE55" s="29">
        <v>0.23517128166280205</v>
      </c>
    </row>
    <row r="56" spans="1:31" s="27" customFormat="1" x14ac:dyDescent="0.35">
      <c r="A56" s="28" t="s">
        <v>132</v>
      </c>
      <c r="B56" s="28" t="s">
        <v>36</v>
      </c>
      <c r="C56" s="29">
        <v>0.23060426164135364</v>
      </c>
      <c r="D56" s="29">
        <v>4.9572509047573009E-2</v>
      </c>
      <c r="E56" s="29">
        <v>5.1767569115136705E-2</v>
      </c>
      <c r="F56" s="29">
        <v>6.0465363579214074E-2</v>
      </c>
      <c r="G56" s="29">
        <v>5.9658858023013461E-2</v>
      </c>
      <c r="H56" s="29">
        <v>5.9340180946618769E-2</v>
      </c>
      <c r="I56" s="29">
        <v>5.7482402618267432E-2</v>
      </c>
      <c r="J56" s="29">
        <v>5.2414255754686341E-2</v>
      </c>
      <c r="K56" s="29">
        <v>4.8351477134116194E-2</v>
      </c>
      <c r="L56" s="29">
        <v>4.8202890845579688E-2</v>
      </c>
      <c r="M56" s="29">
        <v>4.6867390506580439E-2</v>
      </c>
      <c r="N56" s="29">
        <v>4.9335904492422721E-2</v>
      </c>
      <c r="O56" s="29">
        <v>4.4790401868742252E-2</v>
      </c>
      <c r="P56" s="29">
        <v>4.1395178759496991E-2</v>
      </c>
      <c r="Q56" s="29">
        <v>4.4790231224167837E-2</v>
      </c>
      <c r="R56" s="29">
        <v>4.4821539173687891E-2</v>
      </c>
      <c r="S56" s="29">
        <v>4.0831516028623956E-2</v>
      </c>
      <c r="T56" s="29">
        <v>3.9483333828348947E-2</v>
      </c>
      <c r="U56" s="29">
        <v>7.683229997222038E-2</v>
      </c>
      <c r="V56" s="29">
        <v>7.6197787230809014E-2</v>
      </c>
      <c r="W56" s="29">
        <v>9.8604060282665995E-2</v>
      </c>
      <c r="X56" s="29">
        <v>0.13863004864533174</v>
      </c>
      <c r="Y56" s="29">
        <v>0.13736952642017469</v>
      </c>
      <c r="Z56" s="29">
        <v>0.14637709875637803</v>
      </c>
      <c r="AA56" s="29">
        <v>0.14302179329234396</v>
      </c>
      <c r="AB56" s="29">
        <v>0.14107742217811908</v>
      </c>
      <c r="AC56" s="29">
        <v>0.13926843640564071</v>
      </c>
      <c r="AD56" s="29">
        <v>0.13564816815580125</v>
      </c>
      <c r="AE56" s="29">
        <v>0.12966075472383895</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v>0.27494639872463156</v>
      </c>
      <c r="T57" s="29">
        <v>0.27375224485835503</v>
      </c>
      <c r="U57" s="29">
        <v>0.28626525059150143</v>
      </c>
      <c r="V57" s="29">
        <v>0.28830594562551282</v>
      </c>
      <c r="W57" s="29">
        <v>0.28375063435979175</v>
      </c>
      <c r="X57" s="29">
        <v>0.27340901003543067</v>
      </c>
      <c r="Y57" s="29">
        <v>0.2662291657592647</v>
      </c>
      <c r="Z57" s="29">
        <v>0.28499196835472651</v>
      </c>
      <c r="AA57" s="29">
        <v>0.28171548748812558</v>
      </c>
      <c r="AB57" s="29">
        <v>0.27080467932179109</v>
      </c>
      <c r="AC57" s="29">
        <v>0.26895271360207745</v>
      </c>
      <c r="AD57" s="29">
        <v>0.25942648144858899</v>
      </c>
      <c r="AE57" s="29">
        <v>0.24571051404688332</v>
      </c>
    </row>
    <row r="58" spans="1:31" s="27" customFormat="1" x14ac:dyDescent="0.35">
      <c r="A58" s="28" t="s">
        <v>132</v>
      </c>
      <c r="B58" s="28" t="s">
        <v>56</v>
      </c>
      <c r="C58" s="29">
        <v>8.2300568270333149E-2</v>
      </c>
      <c r="D58" s="29">
        <v>8.7196171687824606E-2</v>
      </c>
      <c r="E58" s="29">
        <v>8.5374896078931284E-2</v>
      </c>
      <c r="F58" s="29">
        <v>0.10251468571727936</v>
      </c>
      <c r="G58" s="29">
        <v>0.10275073668984339</v>
      </c>
      <c r="H58" s="29">
        <v>9.7996155922881828E-2</v>
      </c>
      <c r="I58" s="29">
        <v>9.0951623145457017E-2</v>
      </c>
      <c r="J58" s="29">
        <v>8.5445902444840779E-2</v>
      </c>
      <c r="K58" s="29">
        <v>7.6901220782969348E-2</v>
      </c>
      <c r="L58" s="29">
        <v>7.4731668041092436E-2</v>
      </c>
      <c r="M58" s="29">
        <v>7.3241671734240094E-2</v>
      </c>
      <c r="N58" s="29">
        <v>7.6526749241017572E-2</v>
      </c>
      <c r="O58" s="29">
        <v>7.2515131670375543E-2</v>
      </c>
      <c r="P58" s="29">
        <v>6.6654859465138189E-2</v>
      </c>
      <c r="Q58" s="29">
        <v>6.808129595538702E-2</v>
      </c>
      <c r="R58" s="29">
        <v>6.7193657223232769E-2</v>
      </c>
      <c r="S58" s="29">
        <v>6.2578320640660087E-2</v>
      </c>
      <c r="T58" s="29">
        <v>5.9309884416472058E-2</v>
      </c>
      <c r="U58" s="29">
        <v>5.7529112785445577E-2</v>
      </c>
      <c r="V58" s="29">
        <v>5.7384930740423105E-2</v>
      </c>
      <c r="W58" s="29">
        <v>5.641049213760891E-2</v>
      </c>
      <c r="X58" s="29">
        <v>5.4720525145808017E-2</v>
      </c>
      <c r="Y58" s="29">
        <v>5.1229326772187965E-2</v>
      </c>
      <c r="Z58" s="29">
        <v>5.5405558378893265E-2</v>
      </c>
      <c r="AA58" s="29">
        <v>5.2790655129934763E-2</v>
      </c>
      <c r="AB58" s="29">
        <v>5.0509499836568335E-2</v>
      </c>
      <c r="AC58" s="29">
        <v>4.8994108835958894E-2</v>
      </c>
      <c r="AD58" s="29">
        <v>4.7583546919086582E-2</v>
      </c>
      <c r="AE58" s="29">
        <v>3.8331287892916781E-2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0.17949788201987796</v>
      </c>
      <c r="D64" s="29">
        <v>0.17949788200117586</v>
      </c>
      <c r="E64" s="29">
        <v>0.12363128516012117</v>
      </c>
      <c r="F64" s="29">
        <v>9.7000000155576124E-2</v>
      </c>
      <c r="G64" s="29">
        <v>9.7000000216364124E-2</v>
      </c>
      <c r="H64" s="29">
        <v>9.7000000145805607E-2</v>
      </c>
      <c r="I64" s="29">
        <v>9.7265759686745903E-2</v>
      </c>
      <c r="J64" s="29">
        <v>9.7000000940278025E-2</v>
      </c>
      <c r="K64" s="29">
        <v>9.7000000883034468E-2</v>
      </c>
      <c r="L64" s="29">
        <v>9.7000000912437531E-2</v>
      </c>
      <c r="M64" s="29">
        <v>9.7265760748203089E-2</v>
      </c>
      <c r="N64" s="29">
        <v>0.18933253578604523</v>
      </c>
      <c r="O64" s="29">
        <v>0.21241947512885734</v>
      </c>
      <c r="P64" s="29">
        <v>0.24734353715382648</v>
      </c>
      <c r="Q64" s="29">
        <v>0.13538006663577848</v>
      </c>
      <c r="R64" s="29">
        <v>0.16743181854159869</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9.3303795662100453E-2</v>
      </c>
      <c r="D65" s="29">
        <v>9.6106307077625575E-2</v>
      </c>
      <c r="E65" s="29">
        <v>9.2514654680365307E-2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3.0058287671232736E-2</v>
      </c>
      <c r="O65" s="29">
        <v>2.5032234589041098E-2</v>
      </c>
      <c r="P65" s="29">
        <v>6.8070191210045664E-2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3.5996963996803642E-3</v>
      </c>
      <c r="D66" s="29">
        <v>1.9095015352697474E-3</v>
      </c>
      <c r="E66" s="29">
        <v>7.6697649121292705E-3</v>
      </c>
      <c r="F66" s="29">
        <v>1.3271135677595544E-3</v>
      </c>
      <c r="G66" s="29">
        <v>8.2121768894190933E-4</v>
      </c>
      <c r="H66" s="29">
        <v>2.1738075654295394E-3</v>
      </c>
      <c r="I66" s="29">
        <v>1.1096369303783158E-3</v>
      </c>
      <c r="J66" s="29">
        <v>2.8618848419109891E-3</v>
      </c>
      <c r="K66" s="29">
        <v>1.58435000260138E-4</v>
      </c>
      <c r="L66" s="29">
        <v>4.8323646797797083E-4</v>
      </c>
      <c r="M66" s="29">
        <v>6.3476331752849969E-4</v>
      </c>
      <c r="N66" s="29">
        <v>2.8049365728891044E-2</v>
      </c>
      <c r="O66" s="29">
        <v>2.5174608001066353E-2</v>
      </c>
      <c r="P66" s="29">
        <v>5.2464184683085405E-2</v>
      </c>
      <c r="Q66" s="29">
        <v>2.920230465274247E-2</v>
      </c>
      <c r="R66" s="29">
        <v>2.9833000908088159E-2</v>
      </c>
      <c r="S66" s="29">
        <v>8.5336649976227016E-2</v>
      </c>
      <c r="T66" s="29">
        <v>0.10457715721370955</v>
      </c>
      <c r="U66" s="29">
        <v>0.12073204308017929</v>
      </c>
      <c r="V66" s="29">
        <v>0.11386298524663571</v>
      </c>
      <c r="W66" s="29">
        <v>0.1002820666555615</v>
      </c>
      <c r="X66" s="29">
        <v>0.13599261317297101</v>
      </c>
      <c r="Y66" s="29">
        <v>0.16480357722243272</v>
      </c>
      <c r="Z66" s="29">
        <v>5.6802470635082987E-2</v>
      </c>
      <c r="AA66" s="29">
        <v>4.6009596472823426E-2</v>
      </c>
      <c r="AB66" s="29">
        <v>6.7806301988773868E-2</v>
      </c>
      <c r="AC66" s="29">
        <v>9.3872638371287967E-2</v>
      </c>
      <c r="AD66" s="29">
        <v>0.13938628007161846</v>
      </c>
      <c r="AE66" s="29">
        <v>0.1430861223999817</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0.34881549511556931</v>
      </c>
      <c r="D68" s="29">
        <v>0.34379235928597296</v>
      </c>
      <c r="E68" s="29">
        <v>0.30429239846097783</v>
      </c>
      <c r="F68" s="29">
        <v>0.33673303838167429</v>
      </c>
      <c r="G68" s="29">
        <v>0.32924547729800552</v>
      </c>
      <c r="H68" s="29">
        <v>0.36057403379827502</v>
      </c>
      <c r="I68" s="29">
        <v>0.36213126596042411</v>
      </c>
      <c r="J68" s="29">
        <v>0.34195359116730578</v>
      </c>
      <c r="K68" s="29">
        <v>0.33395192069857449</v>
      </c>
      <c r="L68" s="29">
        <v>0.33911516506284922</v>
      </c>
      <c r="M68" s="29">
        <v>0.35787772955634278</v>
      </c>
      <c r="N68" s="29">
        <v>0.32664199121315135</v>
      </c>
      <c r="O68" s="29">
        <v>0.3344551115719257</v>
      </c>
      <c r="P68" s="29">
        <v>0.31751278021571239</v>
      </c>
      <c r="Q68" s="29">
        <v>0.35495806499138194</v>
      </c>
      <c r="R68" s="29">
        <v>0.35598063605840224</v>
      </c>
      <c r="S68" s="29">
        <v>0.34271749171920174</v>
      </c>
      <c r="T68" s="29">
        <v>0.34983099846291837</v>
      </c>
      <c r="U68" s="29">
        <v>0.34839115711680479</v>
      </c>
      <c r="V68" s="29">
        <v>0.36285574635308049</v>
      </c>
      <c r="W68" s="29">
        <v>0.32409704552379459</v>
      </c>
      <c r="X68" s="29">
        <v>0.31225400175716833</v>
      </c>
      <c r="Y68" s="29">
        <v>0.29819044082349871</v>
      </c>
      <c r="Z68" s="29">
        <v>0.32961689921084247</v>
      </c>
      <c r="AA68" s="29">
        <v>0.33661596377471148</v>
      </c>
      <c r="AB68" s="29">
        <v>0.32995807469970811</v>
      </c>
      <c r="AC68" s="29">
        <v>0.33296924781612491</v>
      </c>
      <c r="AD68" s="29">
        <v>0.30689754401677677</v>
      </c>
      <c r="AE68" s="29">
        <v>0.32032400427615643</v>
      </c>
    </row>
    <row r="69" spans="1:31" s="27" customFormat="1" x14ac:dyDescent="0.35">
      <c r="A69" s="28" t="s">
        <v>133</v>
      </c>
      <c r="B69" s="28" t="s">
        <v>68</v>
      </c>
      <c r="C69" s="29">
        <v>0.30629108604787381</v>
      </c>
      <c r="D69" s="29">
        <v>0.29096456069900262</v>
      </c>
      <c r="E69" s="29">
        <v>0.29302847837778212</v>
      </c>
      <c r="F69" s="29">
        <v>0.2819432724346555</v>
      </c>
      <c r="G69" s="29">
        <v>0.27508562444031093</v>
      </c>
      <c r="H69" s="29">
        <v>0.28163090146364944</v>
      </c>
      <c r="I69" s="29">
        <v>0.29034640871660083</v>
      </c>
      <c r="J69" s="29">
        <v>0.27606681612536538</v>
      </c>
      <c r="K69" s="29">
        <v>0.28770126998320383</v>
      </c>
      <c r="L69" s="29">
        <v>0.29025724558502441</v>
      </c>
      <c r="M69" s="29">
        <v>0.29150744513711696</v>
      </c>
      <c r="N69" s="29">
        <v>0.29611883233118863</v>
      </c>
      <c r="O69" s="29">
        <v>0.28185989319407939</v>
      </c>
      <c r="P69" s="29">
        <v>0.27512079504665082</v>
      </c>
      <c r="Q69" s="29">
        <v>0.28205978186657965</v>
      </c>
      <c r="R69" s="29">
        <v>0.28986268337609955</v>
      </c>
      <c r="S69" s="29">
        <v>0.27051166423744838</v>
      </c>
      <c r="T69" s="29">
        <v>0.27888877805250056</v>
      </c>
      <c r="U69" s="29">
        <v>0.26841835143319087</v>
      </c>
      <c r="V69" s="29">
        <v>0.2497440698391</v>
      </c>
      <c r="W69" s="29">
        <v>0.25005911334934772</v>
      </c>
      <c r="X69" s="29">
        <v>0.22261398114236491</v>
      </c>
      <c r="Y69" s="29">
        <v>0.21216704955272708</v>
      </c>
      <c r="Z69" s="29">
        <v>0.2017196192918945</v>
      </c>
      <c r="AA69" s="29">
        <v>0.20374779051210559</v>
      </c>
      <c r="AB69" s="29">
        <v>0.18390459230139719</v>
      </c>
      <c r="AC69" s="29">
        <v>0.18205777606856835</v>
      </c>
      <c r="AD69" s="29">
        <v>0.17049668182990124</v>
      </c>
      <c r="AE69" s="29">
        <v>0.17343151011176061</v>
      </c>
    </row>
    <row r="70" spans="1:31" s="27" customFormat="1" x14ac:dyDescent="0.35">
      <c r="A70" s="28" t="s">
        <v>133</v>
      </c>
      <c r="B70" s="28" t="s">
        <v>36</v>
      </c>
      <c r="C70" s="29">
        <v>5.5926030534895248E-2</v>
      </c>
      <c r="D70" s="29">
        <v>5.5483819846296918E-2</v>
      </c>
      <c r="E70" s="29">
        <v>6.1025038501678355E-2</v>
      </c>
      <c r="F70" s="29">
        <v>6.4353041954699861E-2</v>
      </c>
      <c r="G70" s="29">
        <v>6.2730795774106243E-2</v>
      </c>
      <c r="H70" s="29">
        <v>6.0055330337275815E-2</v>
      </c>
      <c r="I70" s="29">
        <v>5.7453348412367697E-2</v>
      </c>
      <c r="J70" s="29">
        <v>5.5047173397789285E-2</v>
      </c>
      <c r="K70" s="29">
        <v>5.0304763693841119E-2</v>
      </c>
      <c r="L70" s="29">
        <v>5.7522315681063266E-2</v>
      </c>
      <c r="M70" s="29">
        <v>5.5673968997495112E-2</v>
      </c>
      <c r="N70" s="29">
        <v>5.7294217370610259E-2</v>
      </c>
      <c r="O70" s="29">
        <v>5.5508405234821249E-2</v>
      </c>
      <c r="P70" s="29">
        <v>4.8588089940603756E-2</v>
      </c>
      <c r="Q70" s="29">
        <v>5.1047607106886606E-2</v>
      </c>
      <c r="R70" s="29">
        <v>5.1163952841086276E-2</v>
      </c>
      <c r="S70" s="29">
        <v>0.11617350873946375</v>
      </c>
      <c r="T70" s="29">
        <v>0.11511185370406539</v>
      </c>
      <c r="U70" s="29">
        <v>0.12342894993490118</v>
      </c>
      <c r="V70" s="29">
        <v>0.11922410519696937</v>
      </c>
      <c r="W70" s="29">
        <v>0.12573357039957775</v>
      </c>
      <c r="X70" s="29">
        <v>0.12480405422521956</v>
      </c>
      <c r="Y70" s="29">
        <v>0.124465490034458</v>
      </c>
      <c r="Z70" s="29">
        <v>0.12649561538033241</v>
      </c>
      <c r="AA70" s="29">
        <v>0.12777848602222983</v>
      </c>
      <c r="AB70" s="29">
        <v>0.12208225973274406</v>
      </c>
      <c r="AC70" s="29">
        <v>0.11979284559473606</v>
      </c>
      <c r="AD70" s="29">
        <v>0.11859954647529439</v>
      </c>
      <c r="AE70" s="29">
        <v>0.10843099491956987</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9.4275114506850527E-2</v>
      </c>
      <c r="D72" s="29">
        <v>9.6952297904993365E-2</v>
      </c>
      <c r="E72" s="29">
        <v>0.10100815415759923</v>
      </c>
      <c r="F72" s="29">
        <v>0.10075887593070511</v>
      </c>
      <c r="G72" s="29">
        <v>9.9134283117936081E-2</v>
      </c>
      <c r="H72" s="29">
        <v>9.464701122609448E-2</v>
      </c>
      <c r="I72" s="29">
        <v>8.7965196756444694E-2</v>
      </c>
      <c r="J72" s="29">
        <v>8.4804075962947909E-2</v>
      </c>
      <c r="K72" s="29">
        <v>7.3589057788817594E-2</v>
      </c>
      <c r="L72" s="29">
        <v>7.288057668022635E-2</v>
      </c>
      <c r="M72" s="29">
        <v>7.0609058128256588E-2</v>
      </c>
      <c r="N72" s="29">
        <v>7.2266752288426467E-2</v>
      </c>
      <c r="O72" s="29">
        <v>6.9347786083785098E-2</v>
      </c>
      <c r="P72" s="29">
        <v>6.5562007439330897E-2</v>
      </c>
      <c r="Q72" s="29">
        <v>6.7577358885201055E-2</v>
      </c>
      <c r="R72" s="29">
        <v>6.6181324349769172E-2</v>
      </c>
      <c r="S72" s="29">
        <v>5.586224488520327E-2</v>
      </c>
      <c r="T72" s="29">
        <v>5.4293268958168876E-2</v>
      </c>
      <c r="U72" s="29">
        <v>5.4123763965200127E-2</v>
      </c>
      <c r="V72" s="29">
        <v>5.1194934974226745E-2</v>
      </c>
      <c r="W72" s="29">
        <v>5.1721566256265339E-2</v>
      </c>
      <c r="X72" s="29">
        <v>5.0421320942298717E-2</v>
      </c>
      <c r="Y72" s="29">
        <v>4.9227231727575885E-2</v>
      </c>
      <c r="Z72" s="29">
        <v>5.0684273518453157E-2</v>
      </c>
      <c r="AA72" s="29">
        <v>4.9281905071394613E-2</v>
      </c>
      <c r="AB72" s="29">
        <v>4.6008878510682964E-2</v>
      </c>
      <c r="AC72" s="29">
        <v>4.4566866465496277E-2</v>
      </c>
      <c r="AD72" s="29">
        <v>4.2599619070913801E-2</v>
      </c>
      <c r="AE72" s="29">
        <v>3.179393668510818E-2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7.5795420618194592E-9</v>
      </c>
      <c r="D78" s="29">
        <v>7.4918927818756579E-9</v>
      </c>
      <c r="E78" s="29">
        <v>7.6469178082191784E-9</v>
      </c>
      <c r="F78" s="29">
        <v>7.649645460133473E-9</v>
      </c>
      <c r="G78" s="29">
        <v>7.5805310414471365E-9</v>
      </c>
      <c r="H78" s="29">
        <v>7.6537726115208993E-9</v>
      </c>
      <c r="I78" s="29">
        <v>7.9248243765367044E-9</v>
      </c>
      <c r="J78" s="29">
        <v>8.1639829206181392E-9</v>
      </c>
      <c r="K78" s="29">
        <v>8.467427335792007E-9</v>
      </c>
      <c r="L78" s="29">
        <v>8.5473414998243764E-9</v>
      </c>
      <c r="M78" s="29">
        <v>8.4603294037583432E-9</v>
      </c>
      <c r="N78" s="29">
        <v>8.7503644186863352E-9</v>
      </c>
      <c r="O78" s="29">
        <v>8.8839924701440106E-9</v>
      </c>
      <c r="P78" s="29">
        <v>9.1397381015103081E-9</v>
      </c>
      <c r="Q78" s="29">
        <v>9.4894587504390588E-9</v>
      </c>
      <c r="R78" s="29">
        <v>9.8206555145767472E-9</v>
      </c>
      <c r="S78" s="29">
        <v>1.0262210770108886E-8</v>
      </c>
      <c r="T78" s="29">
        <v>1.0681544169301018E-8</v>
      </c>
      <c r="U78" s="29">
        <v>1.1602003205128205E-8</v>
      </c>
      <c r="V78" s="29">
        <v>1.1688291952054796E-8</v>
      </c>
      <c r="W78" s="29">
        <v>1.228205677028451E-8</v>
      </c>
      <c r="X78" s="29">
        <v>1.2732308131366351E-8</v>
      </c>
      <c r="Y78" s="29">
        <v>1.3340954842817002E-8</v>
      </c>
      <c r="Z78" s="29">
        <v>1.3907029877941637E-8</v>
      </c>
      <c r="AA78" s="29">
        <v>1.4472935326659642E-8</v>
      </c>
      <c r="AB78" s="29">
        <v>1.5157494182472777E-8</v>
      </c>
      <c r="AC78" s="29">
        <v>1.5880411397962769E-8</v>
      </c>
      <c r="AD78" s="29">
        <v>1.680769669827889E-8</v>
      </c>
      <c r="AE78" s="29">
        <v>1.7253479539866527E-8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6.9467100841413979E-9</v>
      </c>
      <c r="D80" s="29">
        <v>6.7064368169924571E-9</v>
      </c>
      <c r="E80" s="29">
        <v>7.0355566671797235E-9</v>
      </c>
      <c r="F80" s="29">
        <v>7.1317384946898437E-9</v>
      </c>
      <c r="G80" s="29">
        <v>6.9606204786824696E-9</v>
      </c>
      <c r="H80" s="29">
        <v>7.3402134318403292E-9</v>
      </c>
      <c r="I80" s="29">
        <v>7.6192514493868906E-9</v>
      </c>
      <c r="J80" s="29">
        <v>7.8804087142783861E-9</v>
      </c>
      <c r="K80" s="29">
        <v>8.2337525011543736E-9</v>
      </c>
      <c r="L80" s="29">
        <v>8.4461679749628035E-9</v>
      </c>
      <c r="M80" s="29">
        <v>8.0652133677081725E-9</v>
      </c>
      <c r="N80" s="29">
        <v>1.44074493312298E-4</v>
      </c>
      <c r="O80" s="29">
        <v>8.6900752911600213E-9</v>
      </c>
      <c r="P80" s="29">
        <v>8.9634189497716776E-9</v>
      </c>
      <c r="Q80" s="29">
        <v>9.2799261838797328E-9</v>
      </c>
      <c r="R80" s="29">
        <v>9.577478772253855E-9</v>
      </c>
      <c r="S80" s="29">
        <v>1.0082204735518956E-8</v>
      </c>
      <c r="T80" s="29">
        <v>1.033578523421066E-8</v>
      </c>
      <c r="U80" s="29">
        <v>1.0949693640654657E-8</v>
      </c>
      <c r="V80" s="29">
        <v>2.8217226224216642E-8</v>
      </c>
      <c r="W80" s="29">
        <v>1.1495310489293025E-4</v>
      </c>
      <c r="X80" s="29">
        <v>3.0528912769642578E-8</v>
      </c>
      <c r="Y80" s="29">
        <v>3.1927501968193959E-8</v>
      </c>
      <c r="Z80" s="29">
        <v>3.3608295937647596E-8</v>
      </c>
      <c r="AA80" s="29">
        <v>3.4332312234293793E-8</v>
      </c>
      <c r="AB80" s="29">
        <v>3.630013127853881E-8</v>
      </c>
      <c r="AC80" s="29">
        <v>3.7897297079200112E-8</v>
      </c>
      <c r="AD80" s="29">
        <v>5.6288213490395217E-4</v>
      </c>
      <c r="AE80" s="29">
        <v>4.0990297787749942E-8</v>
      </c>
    </row>
    <row r="81" spans="1:31" s="27" customFormat="1" x14ac:dyDescent="0.35">
      <c r="A81" s="28" t="s">
        <v>134</v>
      </c>
      <c r="B81" s="28" t="s">
        <v>65</v>
      </c>
      <c r="C81" s="29">
        <v>0.37318418963054645</v>
      </c>
      <c r="D81" s="29">
        <v>0.37792733435648757</v>
      </c>
      <c r="E81" s="29">
        <v>0.39398934625541726</v>
      </c>
      <c r="F81" s="29">
        <v>0.46513199979248954</v>
      </c>
      <c r="G81" s="29">
        <v>0.49807046190725335</v>
      </c>
      <c r="H81" s="29">
        <v>0.44435460669718729</v>
      </c>
      <c r="I81" s="29">
        <v>0.44324534596395437</v>
      </c>
      <c r="J81" s="29">
        <v>0.45512811482069832</v>
      </c>
      <c r="K81" s="29">
        <v>0.41429381701868906</v>
      </c>
      <c r="L81" s="29">
        <v>0.39245676236502947</v>
      </c>
      <c r="M81" s="29">
        <v>0.35955964237378579</v>
      </c>
      <c r="N81" s="29">
        <v>0.35995727313560782</v>
      </c>
      <c r="O81" s="29">
        <v>0.34598425712879949</v>
      </c>
      <c r="P81" s="29">
        <v>0.31410064141347011</v>
      </c>
      <c r="Q81" s="29">
        <v>0.28956862574887859</v>
      </c>
      <c r="R81" s="29">
        <v>0.26169132770730702</v>
      </c>
      <c r="S81" s="29">
        <v>0.27593733311996388</v>
      </c>
      <c r="T81" s="29">
        <v>0.26547467301593725</v>
      </c>
      <c r="U81" s="29">
        <v>0.26442342562701149</v>
      </c>
      <c r="V81" s="29">
        <v>0.22513258844708098</v>
      </c>
      <c r="W81" s="29">
        <v>0.25084591989219229</v>
      </c>
      <c r="X81" s="29">
        <v>0.2374018124755172</v>
      </c>
      <c r="Y81" s="29">
        <v>0.22126855110882188</v>
      </c>
      <c r="Z81" s="29">
        <v>0.21521874394284138</v>
      </c>
      <c r="AA81" s="29">
        <v>0.2040081823904005</v>
      </c>
      <c r="AB81" s="29">
        <v>0.22866143403646194</v>
      </c>
      <c r="AC81" s="29">
        <v>0.21186561381811553</v>
      </c>
      <c r="AD81" s="29">
        <v>0.22145144118056018</v>
      </c>
      <c r="AE81" s="29">
        <v>0.19886738714855179</v>
      </c>
    </row>
    <row r="82" spans="1:31" s="27" customFormat="1" x14ac:dyDescent="0.35">
      <c r="A82" s="28" t="s">
        <v>134</v>
      </c>
      <c r="B82" s="28" t="s">
        <v>69</v>
      </c>
      <c r="C82" s="29">
        <v>0.26664344422764191</v>
      </c>
      <c r="D82" s="29">
        <v>0.32224460600052512</v>
      </c>
      <c r="E82" s="29">
        <v>0.32489414588361243</v>
      </c>
      <c r="F82" s="29">
        <v>0.34763621974874004</v>
      </c>
      <c r="G82" s="29">
        <v>0.37947959190914748</v>
      </c>
      <c r="H82" s="29">
        <v>0.39406124771460815</v>
      </c>
      <c r="I82" s="29">
        <v>0.41034193434486493</v>
      </c>
      <c r="J82" s="29">
        <v>0.39137675781841325</v>
      </c>
      <c r="K82" s="29">
        <v>0.39270842223713043</v>
      </c>
      <c r="L82" s="29">
        <v>0.38108665833877159</v>
      </c>
      <c r="M82" s="29">
        <v>0.422293874576119</v>
      </c>
      <c r="N82" s="29">
        <v>0.39029915021115141</v>
      </c>
      <c r="O82" s="29">
        <v>0.38588901080017757</v>
      </c>
      <c r="P82" s="29">
        <v>0.4010102515201765</v>
      </c>
      <c r="Q82" s="29">
        <v>0.39542508961097206</v>
      </c>
      <c r="R82" s="29">
        <v>0.39868604436448468</v>
      </c>
      <c r="S82" s="29">
        <v>0.36786160865274448</v>
      </c>
      <c r="T82" s="29">
        <v>0.35495338229922557</v>
      </c>
      <c r="U82" s="29">
        <v>0.33249347724204387</v>
      </c>
      <c r="V82" s="29">
        <v>0.34058745072129826</v>
      </c>
      <c r="W82" s="29">
        <v>0.32411088354774542</v>
      </c>
      <c r="X82" s="29">
        <v>0.32119404157420006</v>
      </c>
      <c r="Y82" s="29">
        <v>0.33370287282880917</v>
      </c>
      <c r="Z82" s="29">
        <v>0.34239005931115535</v>
      </c>
      <c r="AA82" s="29">
        <v>0.35202178756890606</v>
      </c>
      <c r="AB82" s="29">
        <v>0.33312880244471604</v>
      </c>
      <c r="AC82" s="29">
        <v>0.33249615447648267</v>
      </c>
      <c r="AD82" s="29">
        <v>0.31342292198546251</v>
      </c>
      <c r="AE82" s="29">
        <v>0.31924013862671602</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t="s">
        <v>169</v>
      </c>
      <c r="T85" s="29" t="s">
        <v>169</v>
      </c>
      <c r="U85" s="29" t="s">
        <v>169</v>
      </c>
      <c r="V85" s="29" t="s">
        <v>169</v>
      </c>
      <c r="W85" s="29" t="s">
        <v>169</v>
      </c>
      <c r="X85" s="29" t="s">
        <v>169</v>
      </c>
      <c r="Y85" s="29" t="s">
        <v>169</v>
      </c>
      <c r="Z85" s="29" t="s">
        <v>169</v>
      </c>
      <c r="AA85" s="29" t="s">
        <v>169</v>
      </c>
      <c r="AB85" s="29" t="s">
        <v>169</v>
      </c>
      <c r="AC85" s="29" t="s">
        <v>169</v>
      </c>
      <c r="AD85" s="29" t="s">
        <v>169</v>
      </c>
      <c r="AE85" s="29" t="s">
        <v>169</v>
      </c>
    </row>
    <row r="86" spans="1:31" s="27" customFormat="1" x14ac:dyDescent="0.35">
      <c r="A86" s="28" t="s">
        <v>134</v>
      </c>
      <c r="B86" s="28" t="s">
        <v>56</v>
      </c>
      <c r="C86" s="29">
        <v>1.5979504058764044E-2</v>
      </c>
      <c r="D86" s="29">
        <v>3.4761861880200251E-2</v>
      </c>
      <c r="E86" s="29">
        <v>1.5508906081477529E-2</v>
      </c>
      <c r="F86" s="29">
        <v>1.9459582322186871E-2</v>
      </c>
      <c r="G86" s="29">
        <v>2.3294633803969733E-2</v>
      </c>
      <c r="H86" s="29">
        <v>2.7043422516160143E-2</v>
      </c>
      <c r="I86" s="29">
        <v>2.4751705429031528E-2</v>
      </c>
      <c r="J86" s="29">
        <v>2.4330401064618288E-2</v>
      </c>
      <c r="K86" s="29">
        <v>2.5594206816103658E-2</v>
      </c>
      <c r="L86" s="29">
        <v>2.5544857562203389E-2</v>
      </c>
      <c r="M86" s="29">
        <v>3.979212867668909E-2</v>
      </c>
      <c r="N86" s="29">
        <v>4.3085467401229365E-2</v>
      </c>
      <c r="O86" s="29">
        <v>4.2203557059944392E-2</v>
      </c>
      <c r="P86" s="29">
        <v>4.7369370491866902E-2</v>
      </c>
      <c r="Q86" s="29">
        <v>5.0396943472827534E-2</v>
      </c>
      <c r="R86" s="29">
        <v>5.56616245194873E-2</v>
      </c>
      <c r="S86" s="29">
        <v>5.3642747578625118E-2</v>
      </c>
      <c r="T86" s="29">
        <v>5.288896785676428E-2</v>
      </c>
      <c r="U86" s="29">
        <v>5.1714978943331949E-2</v>
      </c>
      <c r="V86" s="29">
        <v>5.6468088177099737E-2</v>
      </c>
      <c r="W86" s="29">
        <v>5.4770636075235204E-2</v>
      </c>
      <c r="X86" s="29">
        <v>5.6210720389979082E-2</v>
      </c>
      <c r="Y86" s="29">
        <v>5.271433646188476E-2</v>
      </c>
      <c r="Z86" s="29">
        <v>5.3270313664136246E-2</v>
      </c>
      <c r="AA86" s="29">
        <v>5.4769657935540186E-2</v>
      </c>
      <c r="AB86" s="29">
        <v>5.1172958746342589E-2</v>
      </c>
      <c r="AC86" s="29">
        <v>4.9141326311956127E-2</v>
      </c>
      <c r="AD86" s="29">
        <v>4.7471234637516568E-2</v>
      </c>
      <c r="AE86" s="29">
        <v>4.3572372691968661E-2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0.11454349014779371</v>
      </c>
      <c r="D92" s="30">
        <v>6.692756828772313E-2</v>
      </c>
      <c r="E92" s="30">
        <v>7.1525475490376411E-2</v>
      </c>
      <c r="F92" s="30">
        <v>8.1392377459808721E-2</v>
      </c>
      <c r="G92" s="30">
        <v>8.0346480611182935E-2</v>
      </c>
      <c r="H92" s="30">
        <v>7.8893389912992898E-2</v>
      </c>
      <c r="I92" s="30">
        <v>7.6356371837564982E-2</v>
      </c>
      <c r="J92" s="30">
        <v>7.091458707886264E-2</v>
      </c>
      <c r="K92" s="30">
        <v>6.5624293155598076E-2</v>
      </c>
      <c r="L92" s="30">
        <v>6.8574674229684482E-2</v>
      </c>
      <c r="M92" s="30">
        <v>6.6706439315543778E-2</v>
      </c>
      <c r="N92" s="30">
        <v>6.9228703502162633E-2</v>
      </c>
      <c r="O92" s="30">
        <v>8.533997101531357E-2</v>
      </c>
      <c r="P92" s="30">
        <v>8.2849216966055433E-2</v>
      </c>
      <c r="Q92" s="30">
        <v>8.5712138085920431E-2</v>
      </c>
      <c r="R92" s="30">
        <v>8.5783113492925001E-2</v>
      </c>
      <c r="S92" s="30">
        <v>0.14673806775272713</v>
      </c>
      <c r="T92" s="30">
        <v>0.14631225797529621</v>
      </c>
      <c r="U92" s="30">
        <v>0.15199231523026913</v>
      </c>
      <c r="V92" s="30">
        <v>0.1516214572585444</v>
      </c>
      <c r="W92" s="30">
        <v>0.1559729048065501</v>
      </c>
      <c r="X92" s="30">
        <v>0.16398038249510211</v>
      </c>
      <c r="Y92" s="30">
        <v>0.16392310205042962</v>
      </c>
      <c r="Z92" s="30">
        <v>0.16729514563176526</v>
      </c>
      <c r="AA92" s="30">
        <v>0.1666792257225147</v>
      </c>
      <c r="AB92" s="30">
        <v>0.15647236717176413</v>
      </c>
      <c r="AC92" s="30">
        <v>0.15840112954667057</v>
      </c>
      <c r="AD92" s="30">
        <v>0.15857601324845069</v>
      </c>
      <c r="AE92" s="30">
        <v>0.15180123311575416</v>
      </c>
    </row>
    <row r="93" spans="1:31" collapsed="1" x14ac:dyDescent="0.35">
      <c r="A93" s="28" t="s">
        <v>40</v>
      </c>
      <c r="B93" s="28" t="s">
        <v>72</v>
      </c>
      <c r="C93" s="30">
        <v>1.5500396539293438E-2</v>
      </c>
      <c r="D93" s="30">
        <v>5.0510929549902141E-2</v>
      </c>
      <c r="E93" s="30">
        <v>6.6038476058737597E-2</v>
      </c>
      <c r="F93" s="30">
        <v>0.31083136894793628</v>
      </c>
      <c r="G93" s="30">
        <v>0.2443528594416722</v>
      </c>
      <c r="H93" s="30">
        <v>0.26104646196887843</v>
      </c>
      <c r="I93" s="30">
        <v>0.29299002794925083</v>
      </c>
      <c r="J93" s="30">
        <v>0.32635057594713834</v>
      </c>
      <c r="K93" s="30">
        <v>0.29259619539484799</v>
      </c>
      <c r="L93" s="30">
        <v>0.31319011968892618</v>
      </c>
      <c r="M93" s="30">
        <v>0.30996923406583138</v>
      </c>
      <c r="N93" s="30">
        <v>0.34529782041269064</v>
      </c>
      <c r="O93" s="30">
        <v>0.31939813733106698</v>
      </c>
      <c r="P93" s="30">
        <v>0.31057235144101947</v>
      </c>
      <c r="Q93" s="30">
        <v>0.33984247538847329</v>
      </c>
      <c r="R93" s="30">
        <v>0.33798491706095052</v>
      </c>
      <c r="S93" s="30">
        <v>0.32295878734412542</v>
      </c>
      <c r="T93" s="30">
        <v>0.31310339042232949</v>
      </c>
      <c r="U93" s="30">
        <v>0.32798966661262385</v>
      </c>
      <c r="V93" s="30">
        <v>0.34328598635834945</v>
      </c>
      <c r="W93" s="30">
        <v>0.33798714501025168</v>
      </c>
      <c r="X93" s="30">
        <v>0.34108474775254277</v>
      </c>
      <c r="Y93" s="30">
        <v>0.33673638433734832</v>
      </c>
      <c r="Z93" s="30">
        <v>0.36264916791137475</v>
      </c>
      <c r="AA93" s="30">
        <v>0.35897921390849391</v>
      </c>
      <c r="AB93" s="30">
        <v>0.32803870118496753</v>
      </c>
      <c r="AC93" s="30">
        <v>0.31768490130521082</v>
      </c>
      <c r="AD93" s="30">
        <v>0.33269380953714361</v>
      </c>
      <c r="AE93" s="30">
        <v>0.28677471978602104</v>
      </c>
    </row>
    <row r="94" spans="1:31" x14ac:dyDescent="0.35">
      <c r="A94" s="28" t="s">
        <v>40</v>
      </c>
      <c r="B94" s="28" t="s">
        <v>76</v>
      </c>
      <c r="C94" s="30">
        <v>9.0340034900719984E-2</v>
      </c>
      <c r="D94" s="30">
        <v>0.10134971654823199</v>
      </c>
      <c r="E94" s="30">
        <v>9.4024704280270682E-2</v>
      </c>
      <c r="F94" s="30">
        <v>0.11198856815741022</v>
      </c>
      <c r="G94" s="30">
        <v>0.11492440137124896</v>
      </c>
      <c r="H94" s="30">
        <v>0.10925198435219713</v>
      </c>
      <c r="I94" s="30">
        <v>0.10433463862012213</v>
      </c>
      <c r="J94" s="30">
        <v>9.8188434834382374E-2</v>
      </c>
      <c r="K94" s="30">
        <v>8.8536171008229858E-2</v>
      </c>
      <c r="L94" s="30">
        <v>8.719299801022555E-2</v>
      </c>
      <c r="M94" s="30">
        <v>8.4558243142690712E-2</v>
      </c>
      <c r="N94" s="30">
        <v>8.6976812182420482E-2</v>
      </c>
      <c r="O94" s="30">
        <v>8.323719999031956E-2</v>
      </c>
      <c r="P94" s="30">
        <v>7.8850293628185977E-2</v>
      </c>
      <c r="Q94" s="30">
        <v>8.0197027161324111E-2</v>
      </c>
      <c r="R94" s="30">
        <v>7.9613157989924202E-2</v>
      </c>
      <c r="S94" s="30">
        <v>7.0243718307239703E-2</v>
      </c>
      <c r="T94" s="30">
        <v>6.7949454664157069E-2</v>
      </c>
      <c r="U94" s="30">
        <v>6.739831268662895E-2</v>
      </c>
      <c r="V94" s="30">
        <v>6.6810998917742073E-2</v>
      </c>
      <c r="W94" s="30">
        <v>6.7283891036077792E-2</v>
      </c>
      <c r="X94" s="30">
        <v>6.660270614606302E-2</v>
      </c>
      <c r="Y94" s="30">
        <v>6.4001970327102503E-2</v>
      </c>
      <c r="Z94" s="30">
        <v>6.6759541730760125E-2</v>
      </c>
      <c r="AA94" s="30">
        <v>6.3360592180545447E-2</v>
      </c>
      <c r="AB94" s="30">
        <v>5.8258018762026832E-2</v>
      </c>
      <c r="AC94" s="30">
        <v>5.7578566392092405E-2</v>
      </c>
      <c r="AD94" s="30">
        <v>5.6998713307065255E-2</v>
      </c>
      <c r="AE94" s="30">
        <v>4.355276039251655E-2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v>0.17443760926924662</v>
      </c>
      <c r="T97" s="30">
        <v>0.17134598506028451</v>
      </c>
      <c r="U97" s="30">
        <v>0.17063332221178948</v>
      </c>
      <c r="V97" s="30">
        <v>0.16676706975245831</v>
      </c>
      <c r="W97" s="30">
        <v>0.17014967697240299</v>
      </c>
      <c r="X97" s="30">
        <v>0.16774459770780362</v>
      </c>
      <c r="Y97" s="30">
        <v>0.16901349687813505</v>
      </c>
      <c r="Z97" s="30">
        <v>0.17283554010529506</v>
      </c>
      <c r="AA97" s="30">
        <v>0.17282920023627779</v>
      </c>
      <c r="AB97" s="30">
        <v>0.16900038077607152</v>
      </c>
      <c r="AC97" s="30">
        <v>0.16553166951746234</v>
      </c>
      <c r="AD97" s="30">
        <v>0.17080999916702377</v>
      </c>
      <c r="AE97" s="30">
        <v>0.16850029372284531</v>
      </c>
    </row>
    <row r="98" spans="1:31" x14ac:dyDescent="0.35">
      <c r="A98" s="28" t="s">
        <v>130</v>
      </c>
      <c r="B98" s="28" t="s">
        <v>72</v>
      </c>
      <c r="C98" s="30">
        <v>1.8414284898891062E-2</v>
      </c>
      <c r="D98" s="30">
        <v>6.0470080180474013E-2</v>
      </c>
      <c r="E98" s="30">
        <v>7.7084515480922072E-2</v>
      </c>
      <c r="F98" s="30">
        <v>0.38612288964182562</v>
      </c>
      <c r="G98" s="30">
        <v>0.25372818492472748</v>
      </c>
      <c r="H98" s="30">
        <v>0.27872286050224071</v>
      </c>
      <c r="I98" s="30">
        <v>0.31496043050377409</v>
      </c>
      <c r="J98" s="30">
        <v>0.34422359852490969</v>
      </c>
      <c r="K98" s="30">
        <v>0.30410838130497048</v>
      </c>
      <c r="L98" s="30">
        <v>0.32591397009474271</v>
      </c>
      <c r="M98" s="30">
        <v>0.32337580491199364</v>
      </c>
      <c r="N98" s="30">
        <v>0.35663795097446915</v>
      </c>
      <c r="O98" s="30">
        <v>0.33038480393567016</v>
      </c>
      <c r="P98" s="30">
        <v>0.32182250343669383</v>
      </c>
      <c r="Q98" s="30">
        <v>0.35198567308459028</v>
      </c>
      <c r="R98" s="30">
        <v>0.35089521010955405</v>
      </c>
      <c r="S98" s="30">
        <v>0.34130367612474077</v>
      </c>
      <c r="T98" s="30">
        <v>0.32908215523062961</v>
      </c>
      <c r="U98" s="30">
        <v>0.34450961579429534</v>
      </c>
      <c r="V98" s="30">
        <v>0.36121193878230268</v>
      </c>
      <c r="W98" s="30">
        <v>0.34749923747754985</v>
      </c>
      <c r="X98" s="30">
        <v>0.35423420093754387</v>
      </c>
      <c r="Y98" s="30">
        <v>0.35487469688297851</v>
      </c>
      <c r="Z98" s="30">
        <v>0.38663643643871959</v>
      </c>
      <c r="AA98" s="30">
        <v>0.38899592531848448</v>
      </c>
      <c r="AB98" s="30">
        <v>0.36656212859715542</v>
      </c>
      <c r="AC98" s="30">
        <v>0.347712559217977</v>
      </c>
      <c r="AD98" s="30">
        <v>0.369997568076395</v>
      </c>
      <c r="AE98" s="30">
        <v>0.35447337183532784</v>
      </c>
    </row>
    <row r="99" spans="1:31" x14ac:dyDescent="0.35">
      <c r="A99" s="28" t="s">
        <v>130</v>
      </c>
      <c r="B99" s="28" t="s">
        <v>76</v>
      </c>
      <c r="C99" s="30">
        <v>8.5122704108817254E-2</v>
      </c>
      <c r="D99" s="30">
        <v>0.10329542360427892</v>
      </c>
      <c r="E99" s="30">
        <v>8.6251112889707188E-2</v>
      </c>
      <c r="F99" s="30">
        <v>0.10866644109736193</v>
      </c>
      <c r="G99" s="30">
        <v>0.11195210736925158</v>
      </c>
      <c r="H99" s="30">
        <v>0.10562352588798889</v>
      </c>
      <c r="I99" s="30">
        <v>0.1027305419574721</v>
      </c>
      <c r="J99" s="30">
        <v>9.4609485872589522E-2</v>
      </c>
      <c r="K99" s="30">
        <v>8.5392337982408598E-2</v>
      </c>
      <c r="L99" s="30">
        <v>8.4088685547660039E-2</v>
      </c>
      <c r="M99" s="30">
        <v>8.0293091223318583E-2</v>
      </c>
      <c r="N99" s="30">
        <v>8.1644048987296158E-2</v>
      </c>
      <c r="O99" s="30">
        <v>8.0126930786450584E-2</v>
      </c>
      <c r="P99" s="30">
        <v>7.4837479488395628E-2</v>
      </c>
      <c r="Q99" s="30">
        <v>7.6713748210829782E-2</v>
      </c>
      <c r="R99" s="30">
        <v>7.6735523308758075E-2</v>
      </c>
      <c r="S99" s="30">
        <v>7.1790521892793904E-2</v>
      </c>
      <c r="T99" s="30">
        <v>6.8578416270855147E-2</v>
      </c>
      <c r="U99" s="30">
        <v>6.9200321710056398E-2</v>
      </c>
      <c r="V99" s="30">
        <v>6.6954699978548929E-2</v>
      </c>
      <c r="W99" s="30">
        <v>6.7710704387716925E-2</v>
      </c>
      <c r="X99" s="30">
        <v>6.76262875729014E-2</v>
      </c>
      <c r="Y99" s="30">
        <v>6.5689562529706272E-2</v>
      </c>
      <c r="Z99" s="30">
        <v>6.8453051291007219E-2</v>
      </c>
      <c r="AA99" s="30">
        <v>6.6135475315700146E-2</v>
      </c>
      <c r="AB99" s="30">
        <v>6.301427340243794E-2</v>
      </c>
      <c r="AC99" s="30">
        <v>6.0438799440009475E-2</v>
      </c>
      <c r="AD99" s="30">
        <v>6.2178244105474609E-2</v>
      </c>
      <c r="AE99" s="30">
        <v>5.0463281224420689E-2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0.15319671110154109</v>
      </c>
      <c r="E102" s="30">
        <v>0.18043803699206623</v>
      </c>
      <c r="F102" s="30">
        <v>0.224715910051484</v>
      </c>
      <c r="G102" s="30">
        <v>0.23885701846923513</v>
      </c>
      <c r="H102" s="30">
        <v>0.23331895572888126</v>
      </c>
      <c r="I102" s="30">
        <v>0.22803204309843039</v>
      </c>
      <c r="J102" s="30">
        <v>0.2227634116098739</v>
      </c>
      <c r="K102" s="30">
        <v>0.21298797763978311</v>
      </c>
      <c r="L102" s="30">
        <v>0.2173177759898402</v>
      </c>
      <c r="M102" s="30">
        <v>0.2114849120854452</v>
      </c>
      <c r="N102" s="30">
        <v>0.21461282208972851</v>
      </c>
      <c r="O102" s="30">
        <v>0.19945727538278543</v>
      </c>
      <c r="P102" s="30">
        <v>0.206192831484283</v>
      </c>
      <c r="Q102" s="30">
        <v>0.20493694050542607</v>
      </c>
      <c r="R102" s="30">
        <v>0.20500286215199692</v>
      </c>
      <c r="S102" s="30">
        <v>0.16562577502299206</v>
      </c>
      <c r="T102" s="30">
        <v>0.16589428369665773</v>
      </c>
      <c r="U102" s="30">
        <v>0.16697277431327612</v>
      </c>
      <c r="V102" s="30">
        <v>0.16974014633453685</v>
      </c>
      <c r="W102" s="30">
        <v>0.17316369612068935</v>
      </c>
      <c r="X102" s="30">
        <v>0.17170295287413714</v>
      </c>
      <c r="Y102" s="30">
        <v>0.17216688212005088</v>
      </c>
      <c r="Z102" s="30">
        <v>0.17279832749441487</v>
      </c>
      <c r="AA102" s="30">
        <v>0.1713576250761269</v>
      </c>
      <c r="AB102" s="30">
        <v>0.15438461352732125</v>
      </c>
      <c r="AC102" s="30">
        <v>0.16016522252456356</v>
      </c>
      <c r="AD102" s="30">
        <v>0.16032146292255928</v>
      </c>
      <c r="AE102" s="30">
        <v>0.15346490996748846</v>
      </c>
    </row>
    <row r="103" spans="1:31" x14ac:dyDescent="0.35">
      <c r="A103" s="28" t="s">
        <v>131</v>
      </c>
      <c r="B103" s="28" t="s">
        <v>72</v>
      </c>
      <c r="C103" s="30">
        <v>1.0505159351411797E-2</v>
      </c>
      <c r="D103" s="30">
        <v>3.3438099897493238E-2</v>
      </c>
      <c r="E103" s="30">
        <v>4.7102355483388307E-2</v>
      </c>
      <c r="F103" s="30">
        <v>0.18176013278310155</v>
      </c>
      <c r="G103" s="30">
        <v>0.18924884318629298</v>
      </c>
      <c r="H103" s="30">
        <v>0.15715246209432251</v>
      </c>
      <c r="I103" s="30">
        <v>0.16385779848124823</v>
      </c>
      <c r="J103" s="30">
        <v>0.22130090139834591</v>
      </c>
      <c r="K103" s="30">
        <v>0.17794417767258969</v>
      </c>
      <c r="L103" s="30">
        <v>0.18647091204239352</v>
      </c>
      <c r="M103" s="30">
        <v>0.17645067924684465</v>
      </c>
      <c r="N103" s="30">
        <v>0.23235926603046314</v>
      </c>
      <c r="O103" s="30">
        <v>0.20997982081544758</v>
      </c>
      <c r="P103" s="30">
        <v>0.19852993680428652</v>
      </c>
      <c r="Q103" s="30">
        <v>0.21890604770106709</v>
      </c>
      <c r="R103" s="30">
        <v>0.20940884436535073</v>
      </c>
      <c r="S103" s="30">
        <v>0.22384661257798161</v>
      </c>
      <c r="T103" s="30">
        <v>0.22605936406397192</v>
      </c>
      <c r="U103" s="30">
        <v>0.23549344017885296</v>
      </c>
      <c r="V103" s="30">
        <v>0.24480851792059091</v>
      </c>
      <c r="W103" s="30">
        <v>0.27806496321276902</v>
      </c>
      <c r="X103" s="30">
        <v>0.30995650722536655</v>
      </c>
      <c r="Y103" s="30">
        <v>0.29596588701668974</v>
      </c>
      <c r="Z103" s="30">
        <v>0.30849209418903767</v>
      </c>
      <c r="AA103" s="30">
        <v>0.29067143819600066</v>
      </c>
      <c r="AB103" s="30">
        <v>0.24464350137821819</v>
      </c>
      <c r="AC103" s="30">
        <v>0.24944569346733506</v>
      </c>
      <c r="AD103" s="30">
        <v>0.25823823399027684</v>
      </c>
      <c r="AE103" s="30">
        <v>0.18876346237010469</v>
      </c>
    </row>
    <row r="104" spans="1:31" x14ac:dyDescent="0.35">
      <c r="A104" s="28" t="s">
        <v>131</v>
      </c>
      <c r="B104" s="28" t="s">
        <v>76</v>
      </c>
      <c r="C104" s="30">
        <v>7.7841842364932454E-2</v>
      </c>
      <c r="D104" s="30">
        <v>8.419600657230622E-2</v>
      </c>
      <c r="E104" s="30">
        <v>8.4893891429835486E-2</v>
      </c>
      <c r="F104" s="30">
        <v>0.1098413935851644</v>
      </c>
      <c r="G104" s="30">
        <v>0.11952452231332987</v>
      </c>
      <c r="H104" s="30">
        <v>0.11321111815541196</v>
      </c>
      <c r="I104" s="30">
        <v>0.11007229817574708</v>
      </c>
      <c r="J104" s="30">
        <v>0.10668875795533127</v>
      </c>
      <c r="K104" s="30">
        <v>9.7194409940333584E-2</v>
      </c>
      <c r="L104" s="30">
        <v>9.6548049744950723E-2</v>
      </c>
      <c r="M104" s="30">
        <v>9.1603234483558504E-2</v>
      </c>
      <c r="N104" s="30">
        <v>9.4092431721432057E-2</v>
      </c>
      <c r="O104" s="30">
        <v>8.6974270663367576E-2</v>
      </c>
      <c r="P104" s="30">
        <v>8.6552422934359649E-2</v>
      </c>
      <c r="Q104" s="30">
        <v>8.5523828483482167E-2</v>
      </c>
      <c r="R104" s="30">
        <v>8.4278365181737994E-2</v>
      </c>
      <c r="S104" s="30">
        <v>6.2908512030448949E-2</v>
      </c>
      <c r="T104" s="30">
        <v>6.3687332445040989E-2</v>
      </c>
      <c r="U104" s="30">
        <v>6.4224052945652102E-2</v>
      </c>
      <c r="V104" s="30">
        <v>6.5591019020523597E-2</v>
      </c>
      <c r="W104" s="30">
        <v>6.8873131558908965E-2</v>
      </c>
      <c r="X104" s="30">
        <v>6.8568700450818684E-2</v>
      </c>
      <c r="Y104" s="30">
        <v>6.7556875121718957E-2</v>
      </c>
      <c r="Z104" s="30">
        <v>6.7360719953725556E-2</v>
      </c>
      <c r="AA104" s="30">
        <v>6.0331080462869599E-2</v>
      </c>
      <c r="AB104" s="30">
        <v>4.896721256687598E-2</v>
      </c>
      <c r="AC104" s="30">
        <v>5.2702358787278025E-2</v>
      </c>
      <c r="AD104" s="30">
        <v>5.1774060526587978E-2</v>
      </c>
      <c r="AE104" s="30">
        <v>3.0982383265094317E-2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0.2837481830492033</v>
      </c>
      <c r="D107" s="30">
        <v>6.1379772175627685E-2</v>
      </c>
      <c r="E107" s="30">
        <v>6.3731433219860578E-2</v>
      </c>
      <c r="F107" s="30">
        <v>7.4778454177159739E-2</v>
      </c>
      <c r="G107" s="30">
        <v>7.3523049538084126E-2</v>
      </c>
      <c r="H107" s="30">
        <v>7.3259480473835042E-2</v>
      </c>
      <c r="I107" s="30">
        <v>7.1145077141126098E-2</v>
      </c>
      <c r="J107" s="30">
        <v>6.4529815397426693E-2</v>
      </c>
      <c r="K107" s="30">
        <v>5.969318122209688E-2</v>
      </c>
      <c r="L107" s="30">
        <v>5.9509738938930835E-2</v>
      </c>
      <c r="M107" s="30">
        <v>5.8040116367827743E-2</v>
      </c>
      <c r="N107" s="30">
        <v>6.0729370102816496E-2</v>
      </c>
      <c r="O107" s="30">
        <v>5.5305060887452843E-2</v>
      </c>
      <c r="P107" s="30">
        <v>5.1096879860766463E-2</v>
      </c>
      <c r="Q107" s="30">
        <v>5.5296576795739912E-2</v>
      </c>
      <c r="R107" s="30">
        <v>5.5335223676013921E-2</v>
      </c>
      <c r="S107" s="30">
        <v>5.0409256304707079E-2</v>
      </c>
      <c r="T107" s="30">
        <v>4.8919720948920421E-2</v>
      </c>
      <c r="U107" s="30">
        <v>9.1838553907410747E-2</v>
      </c>
      <c r="V107" s="30">
        <v>9.1433422292298075E-2</v>
      </c>
      <c r="W107" s="30">
        <v>0.11616256029537052</v>
      </c>
      <c r="X107" s="30">
        <v>0.16356691270909346</v>
      </c>
      <c r="Y107" s="30">
        <v>0.16113847797311315</v>
      </c>
      <c r="Z107" s="30">
        <v>0.1723026762351641</v>
      </c>
      <c r="AA107" s="30">
        <v>0.16863933575030041</v>
      </c>
      <c r="AB107" s="30">
        <v>0.16550067408889541</v>
      </c>
      <c r="AC107" s="30">
        <v>0.16431795925498038</v>
      </c>
      <c r="AD107" s="30">
        <v>0.15911332938332162</v>
      </c>
      <c r="AE107" s="30">
        <v>0.15254206791764377</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v>0.34368299840578947</v>
      </c>
      <c r="T108" s="30">
        <v>0.34390264668166448</v>
      </c>
      <c r="U108" s="30">
        <v>0.35717794380015272</v>
      </c>
      <c r="V108" s="30">
        <v>0.36209474023819771</v>
      </c>
      <c r="W108" s="30">
        <v>0.35425642229510512</v>
      </c>
      <c r="X108" s="30">
        <v>0.34329915621686635</v>
      </c>
      <c r="Y108" s="30">
        <v>0.33124858495503584</v>
      </c>
      <c r="Z108" s="30">
        <v>0.35662950519551673</v>
      </c>
      <c r="AA108" s="30">
        <v>0.35346713510035294</v>
      </c>
      <c r="AB108" s="30">
        <v>0.33679351844410871</v>
      </c>
      <c r="AC108" s="30">
        <v>0.33790320227907583</v>
      </c>
      <c r="AD108" s="30">
        <v>0.32337659036045441</v>
      </c>
      <c r="AE108" s="30">
        <v>0.30713812903786536</v>
      </c>
    </row>
    <row r="109" spans="1:31" x14ac:dyDescent="0.35">
      <c r="A109" s="28" t="s">
        <v>132</v>
      </c>
      <c r="B109" s="28" t="s">
        <v>76</v>
      </c>
      <c r="C109" s="30">
        <v>9.8780236721760242E-2</v>
      </c>
      <c r="D109" s="30">
        <v>0.10490249141419572</v>
      </c>
      <c r="E109" s="30">
        <v>0.10230883857787745</v>
      </c>
      <c r="F109" s="30">
        <v>0.12323989396478188</v>
      </c>
      <c r="G109" s="30">
        <v>0.12319298863684995</v>
      </c>
      <c r="H109" s="30">
        <v>0.11761866960792933</v>
      </c>
      <c r="I109" s="30">
        <v>0.10940446650693857</v>
      </c>
      <c r="J109" s="30">
        <v>0.10238405460970865</v>
      </c>
      <c r="K109" s="30">
        <v>9.2299741192871862E-2</v>
      </c>
      <c r="L109" s="30">
        <v>8.9695764233665529E-2</v>
      </c>
      <c r="M109" s="30">
        <v>8.8138878771310908E-2</v>
      </c>
      <c r="N109" s="30">
        <v>9.1659707372290469E-2</v>
      </c>
      <c r="O109" s="30">
        <v>8.7040210391013173E-2</v>
      </c>
      <c r="P109" s="30">
        <v>7.999744098589659E-2</v>
      </c>
      <c r="Q109" s="30">
        <v>8.1713736934415332E-2</v>
      </c>
      <c r="R109" s="30">
        <v>8.0648358193992548E-2</v>
      </c>
      <c r="S109" s="30">
        <v>7.5108855410392458E-2</v>
      </c>
      <c r="T109" s="30">
        <v>7.1391174711246758E-2</v>
      </c>
      <c r="U109" s="30">
        <v>6.88572192554954E-2</v>
      </c>
      <c r="V109" s="30">
        <v>6.9078924346602802E-2</v>
      </c>
      <c r="W109" s="30">
        <v>6.7516572929315885E-2</v>
      </c>
      <c r="X109" s="30">
        <v>6.5879209643019576E-2</v>
      </c>
      <c r="Y109" s="30">
        <v>6.1298475539090395E-2</v>
      </c>
      <c r="Z109" s="30">
        <v>6.6499838207442638E-2</v>
      </c>
      <c r="AA109" s="30">
        <v>6.3557197055542608E-2</v>
      </c>
      <c r="AB109" s="30">
        <v>6.0436480829588912E-2</v>
      </c>
      <c r="AC109" s="30">
        <v>5.8995433546946342E-2</v>
      </c>
      <c r="AD109" s="30">
        <v>5.692920947800599E-2</v>
      </c>
      <c r="AE109" s="30">
        <v>4.6006656599009453E-2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6.8874675180145284E-2</v>
      </c>
      <c r="D112" s="30">
        <v>6.866834699121277E-2</v>
      </c>
      <c r="E112" s="30">
        <v>7.5169743228425775E-2</v>
      </c>
      <c r="F112" s="30">
        <v>7.9518807199877514E-2</v>
      </c>
      <c r="G112" s="30">
        <v>7.7374813130401496E-2</v>
      </c>
      <c r="H112" s="30">
        <v>7.4142380032347133E-2</v>
      </c>
      <c r="I112" s="30">
        <v>7.1099864208586702E-2</v>
      </c>
      <c r="J112" s="30">
        <v>6.7789661070687152E-2</v>
      </c>
      <c r="K112" s="30">
        <v>6.2104646008124521E-2</v>
      </c>
      <c r="L112" s="30">
        <v>7.1015197732818003E-2</v>
      </c>
      <c r="M112" s="30">
        <v>6.8745175005655509E-2</v>
      </c>
      <c r="N112" s="30">
        <v>7.083986351842407E-2</v>
      </c>
      <c r="O112" s="30">
        <v>6.8410719708806758E-2</v>
      </c>
      <c r="P112" s="30">
        <v>5.9985277061873989E-2</v>
      </c>
      <c r="Q112" s="30">
        <v>6.302170396205907E-2</v>
      </c>
      <c r="R112" s="30">
        <v>6.3165344696868714E-2</v>
      </c>
      <c r="S112" s="30">
        <v>0.13743904590245584</v>
      </c>
      <c r="T112" s="30">
        <v>0.13655660337689585</v>
      </c>
      <c r="U112" s="30">
        <v>0.14548969850693555</v>
      </c>
      <c r="V112" s="30">
        <v>0.14120502355616424</v>
      </c>
      <c r="W112" s="30">
        <v>0.14802278525776974</v>
      </c>
      <c r="X112" s="30">
        <v>0.14750149646995789</v>
      </c>
      <c r="Y112" s="30">
        <v>0.14652097669104541</v>
      </c>
      <c r="Z112" s="30">
        <v>0.14927370392571682</v>
      </c>
      <c r="AA112" s="30">
        <v>0.15111318420809827</v>
      </c>
      <c r="AB112" s="30">
        <v>0.1435727058426681</v>
      </c>
      <c r="AC112" s="30">
        <v>0.14172887087496014</v>
      </c>
      <c r="AD112" s="30">
        <v>0.13946797945505598</v>
      </c>
      <c r="AE112" s="30">
        <v>0.12787531221504908</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0.11315254035333311</v>
      </c>
      <c r="D114" s="30">
        <v>0.11661737087216106</v>
      </c>
      <c r="E114" s="30">
        <v>0.12104313705753124</v>
      </c>
      <c r="F114" s="30">
        <v>0.12109440105857106</v>
      </c>
      <c r="G114" s="30">
        <v>0.11886631561445496</v>
      </c>
      <c r="H114" s="30">
        <v>0.11359890292429413</v>
      </c>
      <c r="I114" s="30">
        <v>0.10581149655173522</v>
      </c>
      <c r="J114" s="30">
        <v>0.10160096896006435</v>
      </c>
      <c r="K114" s="30">
        <v>8.8324355655325815E-2</v>
      </c>
      <c r="L114" s="30">
        <v>8.7474008644970902E-2</v>
      </c>
      <c r="M114" s="30">
        <v>8.4757081589866931E-2</v>
      </c>
      <c r="N114" s="30">
        <v>8.6764537736123429E-2</v>
      </c>
      <c r="O114" s="30">
        <v>8.3202695276700281E-2</v>
      </c>
      <c r="P114" s="30">
        <v>7.8689984262406837E-2</v>
      </c>
      <c r="Q114" s="30">
        <v>8.1108889340074333E-2</v>
      </c>
      <c r="R114" s="30">
        <v>7.9433318610544909E-2</v>
      </c>
      <c r="S114" s="30">
        <v>6.7047967469715863E-2</v>
      </c>
      <c r="T114" s="30">
        <v>6.5361490273250542E-2</v>
      </c>
      <c r="U114" s="30">
        <v>6.4775233754721342E-2</v>
      </c>
      <c r="V114" s="30">
        <v>6.163954340006246E-2</v>
      </c>
      <c r="W114" s="30">
        <v>6.1895689449162211E-2</v>
      </c>
      <c r="X114" s="30">
        <v>6.0693107818847049E-2</v>
      </c>
      <c r="Y114" s="30">
        <v>5.8917985341586293E-2</v>
      </c>
      <c r="Z114" s="30">
        <v>6.0886401352635913E-2</v>
      </c>
      <c r="AA114" s="30">
        <v>5.9282826951728755E-2</v>
      </c>
      <c r="AB114" s="30">
        <v>5.5044623830788612E-2</v>
      </c>
      <c r="AC114" s="30">
        <v>5.3669548766572615E-2</v>
      </c>
      <c r="AD114" s="30">
        <v>5.0957432427173668E-2</v>
      </c>
      <c r="AE114" s="30">
        <v>3.8160290702278075E-2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t="s">
        <v>169</v>
      </c>
      <c r="T118" s="30" t="s">
        <v>169</v>
      </c>
      <c r="U118" s="30" t="s">
        <v>169</v>
      </c>
      <c r="V118" s="30" t="s">
        <v>169</v>
      </c>
      <c r="W118" s="30" t="s">
        <v>169</v>
      </c>
      <c r="X118" s="30" t="s">
        <v>169</v>
      </c>
      <c r="Y118" s="30" t="s">
        <v>169</v>
      </c>
      <c r="Z118" s="30" t="s">
        <v>169</v>
      </c>
      <c r="AA118" s="30" t="s">
        <v>169</v>
      </c>
      <c r="AB118" s="30" t="s">
        <v>169</v>
      </c>
      <c r="AC118" s="30" t="s">
        <v>169</v>
      </c>
      <c r="AD118" s="30" t="s">
        <v>169</v>
      </c>
      <c r="AE118" s="30" t="s">
        <v>169</v>
      </c>
    </row>
    <row r="119" spans="1:31" x14ac:dyDescent="0.35">
      <c r="A119" s="28" t="s">
        <v>134</v>
      </c>
      <c r="B119" s="28" t="s">
        <v>76</v>
      </c>
      <c r="C119" s="30">
        <v>1.9179204881922381E-2</v>
      </c>
      <c r="D119" s="30">
        <v>4.1949044668328578E-2</v>
      </c>
      <c r="E119" s="30">
        <v>1.8495449095048258E-2</v>
      </c>
      <c r="F119" s="30">
        <v>2.354969043020326E-2</v>
      </c>
      <c r="G119" s="30">
        <v>2.783329172471425E-2</v>
      </c>
      <c r="H119" s="30">
        <v>3.2450656277841564E-2</v>
      </c>
      <c r="I119" s="30">
        <v>2.9935966534819322E-2</v>
      </c>
      <c r="J119" s="30">
        <v>2.9026650361911311E-2</v>
      </c>
      <c r="K119" s="30">
        <v>3.0719231925128251E-2</v>
      </c>
      <c r="L119" s="30">
        <v>3.0659816214265438E-2</v>
      </c>
      <c r="M119" s="30">
        <v>4.7760021437641395E-2</v>
      </c>
      <c r="N119" s="30">
        <v>5.192269110175414E-2</v>
      </c>
      <c r="O119" s="30">
        <v>5.0649907857135121E-2</v>
      </c>
      <c r="P119" s="30">
        <v>5.6897024554447374E-2</v>
      </c>
      <c r="Q119" s="30">
        <v>6.0302412502472473E-2</v>
      </c>
      <c r="R119" s="30">
        <v>6.7005802420362498E-2</v>
      </c>
      <c r="S119" s="30">
        <v>6.4197718234879478E-2</v>
      </c>
      <c r="T119" s="30">
        <v>6.3479333277594391E-2</v>
      </c>
      <c r="U119" s="30">
        <v>6.2070264073582411E-2</v>
      </c>
      <c r="V119" s="30">
        <v>6.7837852519679775E-2</v>
      </c>
      <c r="W119" s="30">
        <v>6.567876519589208E-2</v>
      </c>
      <c r="X119" s="30">
        <v>6.7601622147902565E-2</v>
      </c>
      <c r="Y119" s="30">
        <v>6.318776071387873E-2</v>
      </c>
      <c r="Z119" s="30">
        <v>6.3892871864523665E-2</v>
      </c>
      <c r="AA119" s="30">
        <v>6.5922051314528676E-2</v>
      </c>
      <c r="AB119" s="30">
        <v>6.1241442064337508E-2</v>
      </c>
      <c r="AC119" s="30">
        <v>5.9161519900567956E-2</v>
      </c>
      <c r="AD119" s="30">
        <v>5.6803215314500465E-2</v>
      </c>
      <c r="AE119" s="30">
        <v>5.2297200768792629E-2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0.15674734877489424</v>
      </c>
      <c r="D124" s="30">
        <v>0.15901191617554919</v>
      </c>
      <c r="E124" s="30">
        <v>0.16173006889606387</v>
      </c>
      <c r="F124" s="30">
        <v>0.15673698306908312</v>
      </c>
      <c r="G124" s="30">
        <v>0.15142952644648336</v>
      </c>
      <c r="H124" s="30">
        <v>0.16371668453822577</v>
      </c>
      <c r="I124" s="30">
        <v>0.16373331445539432</v>
      </c>
      <c r="J124" s="30">
        <v>0.14845398852916078</v>
      </c>
      <c r="K124" s="30">
        <v>0.15648197427397073</v>
      </c>
      <c r="L124" s="30">
        <v>0.16283591415577539</v>
      </c>
      <c r="M124" s="30">
        <v>0.16528118615567244</v>
      </c>
      <c r="N124" s="30">
        <v>0.16648630297294789</v>
      </c>
      <c r="O124" s="30">
        <v>0.16209715340878256</v>
      </c>
      <c r="P124" s="30">
        <v>0.15619453999373381</v>
      </c>
      <c r="Q124" s="30">
        <v>0.16723296461004356</v>
      </c>
      <c r="R124" s="30">
        <v>0.16712130132384995</v>
      </c>
      <c r="S124" s="30">
        <v>0.1505098229282667</v>
      </c>
      <c r="T124" s="30">
        <v>0.15840559863045486</v>
      </c>
      <c r="U124" s="30">
        <v>0.16499321142456111</v>
      </c>
      <c r="V124" s="30">
        <v>0.16765728963893928</v>
      </c>
      <c r="W124" s="30">
        <v>0.1673399818514662</v>
      </c>
      <c r="X124" s="30">
        <v>0.1631172037845483</v>
      </c>
      <c r="Y124" s="30">
        <v>0.15803114600203899</v>
      </c>
      <c r="Z124" s="30">
        <v>0.16921572038634158</v>
      </c>
      <c r="AA124" s="30">
        <v>0.16882486263586952</v>
      </c>
      <c r="AB124" s="30">
        <v>0.1519981981800774</v>
      </c>
      <c r="AC124" s="30">
        <v>0.15958126105097881</v>
      </c>
      <c r="AD124" s="30">
        <v>0.16597863516014458</v>
      </c>
      <c r="AE124" s="30">
        <v>0.16830187428678178</v>
      </c>
    </row>
    <row r="125" spans="1:31" collapsed="1" x14ac:dyDescent="0.35">
      <c r="A125" s="28" t="s">
        <v>40</v>
      </c>
      <c r="B125" s="28" t="s">
        <v>77</v>
      </c>
      <c r="C125" s="30">
        <v>5.7392421985969722E-2</v>
      </c>
      <c r="D125" s="30">
        <v>5.706111427446281E-2</v>
      </c>
      <c r="E125" s="30">
        <v>5.6546762803729625E-2</v>
      </c>
      <c r="F125" s="30">
        <v>5.5932648747323933E-2</v>
      </c>
      <c r="G125" s="30">
        <v>5.5664117293977515E-2</v>
      </c>
      <c r="H125" s="30">
        <v>5.5540166744909546E-2</v>
      </c>
      <c r="I125" s="30">
        <v>5.5487642694804669E-2</v>
      </c>
      <c r="J125" s="30">
        <v>5.4780202259101567E-2</v>
      </c>
      <c r="K125" s="30">
        <v>5.4197162162399476E-2</v>
      </c>
      <c r="L125" s="30">
        <v>5.3500068049465478E-2</v>
      </c>
      <c r="M125" s="30">
        <v>5.3240987279848044E-2</v>
      </c>
      <c r="N125" s="30">
        <v>5.2236946376364612E-2</v>
      </c>
      <c r="O125" s="30">
        <v>5.1374515880881398E-2</v>
      </c>
      <c r="P125" s="30">
        <v>5.0586620905637765E-2</v>
      </c>
      <c r="Q125" s="30">
        <v>5.0055413790261023E-2</v>
      </c>
      <c r="R125" s="30">
        <v>4.9281283240907359E-2</v>
      </c>
      <c r="S125" s="30">
        <v>4.8615724685400839E-2</v>
      </c>
      <c r="T125" s="30">
        <v>4.8127368014526405E-2</v>
      </c>
      <c r="U125" s="30">
        <v>4.7864675843055163E-2</v>
      </c>
      <c r="V125" s="30">
        <v>4.7480555761436838E-2</v>
      </c>
      <c r="W125" s="30">
        <v>4.7244431566470985E-2</v>
      </c>
      <c r="X125" s="30">
        <v>4.6963354976517303E-2</v>
      </c>
      <c r="Y125" s="30">
        <v>4.6793709775369563E-2</v>
      </c>
      <c r="Z125" s="30">
        <v>4.6116455801004715E-2</v>
      </c>
      <c r="AA125" s="30">
        <v>4.5581104493763819E-2</v>
      </c>
      <c r="AB125" s="30">
        <v>4.4913289899151519E-2</v>
      </c>
      <c r="AC125" s="30">
        <v>4.4463456372399048E-2</v>
      </c>
      <c r="AD125" s="30">
        <v>4.3770447709468072E-2</v>
      </c>
      <c r="AE125" s="30">
        <v>4.3132881672626973E-2</v>
      </c>
    </row>
    <row r="126" spans="1:31" collapsed="1" x14ac:dyDescent="0.35">
      <c r="A126" s="28" t="s">
        <v>40</v>
      </c>
      <c r="B126" s="28" t="s">
        <v>78</v>
      </c>
      <c r="C126" s="30">
        <v>4.8763949987566314E-2</v>
      </c>
      <c r="D126" s="30">
        <v>4.8476789291718357E-2</v>
      </c>
      <c r="E126" s="30">
        <v>4.8038298437976058E-2</v>
      </c>
      <c r="F126" s="30">
        <v>4.750000957814679E-2</v>
      </c>
      <c r="G126" s="30">
        <v>4.7303325252255737E-2</v>
      </c>
      <c r="H126" s="30">
        <v>4.7192080130952378E-2</v>
      </c>
      <c r="I126" s="30">
        <v>4.714189839633643E-2</v>
      </c>
      <c r="J126" s="30">
        <v>4.6536277606327899E-2</v>
      </c>
      <c r="K126" s="30">
        <v>4.604617820582569E-2</v>
      </c>
      <c r="L126" s="30">
        <v>4.5439917894730397E-2</v>
      </c>
      <c r="M126" s="30">
        <v>4.5218923706319858E-2</v>
      </c>
      <c r="N126" s="30">
        <v>4.4373270745200977E-2</v>
      </c>
      <c r="O126" s="30">
        <v>4.3649232035796598E-2</v>
      </c>
      <c r="P126" s="30">
        <v>4.2968204975848856E-2</v>
      </c>
      <c r="Q126" s="30">
        <v>4.2519080782516684E-2</v>
      </c>
      <c r="R126" s="30">
        <v>4.1865975752758848E-2</v>
      </c>
      <c r="S126" s="30">
        <v>4.1292745094017362E-2</v>
      </c>
      <c r="T126" s="30">
        <v>4.0884326771086679E-2</v>
      </c>
      <c r="U126" s="30">
        <v>4.0661577411557848E-2</v>
      </c>
      <c r="V126" s="30">
        <v>4.0344736564672933E-2</v>
      </c>
      <c r="W126" s="30">
        <v>4.0138385140003716E-2</v>
      </c>
      <c r="X126" s="30">
        <v>3.9889284316246783E-2</v>
      </c>
      <c r="Y126" s="30">
        <v>3.975747877305659E-2</v>
      </c>
      <c r="Z126" s="30">
        <v>3.9178735694831344E-2</v>
      </c>
      <c r="AA126" s="30">
        <v>3.8732850302462866E-2</v>
      </c>
      <c r="AB126" s="30">
        <v>3.8159516888285568E-2</v>
      </c>
      <c r="AC126" s="30">
        <v>3.776485142497768E-2</v>
      </c>
      <c r="AD126" s="30">
        <v>3.7168840536592709E-2</v>
      </c>
      <c r="AE126" s="30">
        <v>3.6632807048915597E-2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0.15717316674705836</v>
      </c>
      <c r="D129" s="30">
        <v>0.16124242953437229</v>
      </c>
      <c r="E129" s="30">
        <v>0.16007535989171584</v>
      </c>
      <c r="F129" s="30">
        <v>0.15673467295727997</v>
      </c>
      <c r="G129" s="30">
        <v>0.15036185304902686</v>
      </c>
      <c r="H129" s="30">
        <v>0.16975054727044533</v>
      </c>
      <c r="I129" s="30">
        <v>0.16718962945423746</v>
      </c>
      <c r="J129" s="30">
        <v>0.14890694813998501</v>
      </c>
      <c r="K129" s="30">
        <v>0.15290395143579719</v>
      </c>
      <c r="L129" s="30">
        <v>0.16206715539543376</v>
      </c>
      <c r="M129" s="30">
        <v>0.16943257179975801</v>
      </c>
      <c r="N129" s="30">
        <v>0.1649212897842707</v>
      </c>
      <c r="O129" s="30">
        <v>0.16320620255900434</v>
      </c>
      <c r="P129" s="30">
        <v>0.15639621430509043</v>
      </c>
      <c r="Q129" s="30">
        <v>0.17197229509158807</v>
      </c>
      <c r="R129" s="30">
        <v>0.16890765634185279</v>
      </c>
      <c r="S129" s="30">
        <v>0.14987294617069474</v>
      </c>
      <c r="T129" s="30">
        <v>0.15461551727445882</v>
      </c>
      <c r="U129" s="30">
        <v>0.16399379969773659</v>
      </c>
      <c r="V129" s="30">
        <v>0.17135751468586935</v>
      </c>
      <c r="W129" s="30">
        <v>0.16519692713023365</v>
      </c>
      <c r="X129" s="30">
        <v>0.16331654414943231</v>
      </c>
      <c r="Y129" s="30">
        <v>0.15768839098871054</v>
      </c>
      <c r="Z129" s="30">
        <v>0.17331973485592506</v>
      </c>
      <c r="AA129" s="30">
        <v>0.17039791269391236</v>
      </c>
      <c r="AB129" s="30">
        <v>0.15138350234328771</v>
      </c>
      <c r="AC129" s="30">
        <v>0.15573080683894847</v>
      </c>
      <c r="AD129" s="30">
        <v>0.1647111492196108</v>
      </c>
      <c r="AE129" s="30">
        <v>0.17173461175958438</v>
      </c>
    </row>
    <row r="130" spans="1:31" x14ac:dyDescent="0.35">
      <c r="A130" s="28" t="s">
        <v>130</v>
      </c>
      <c r="B130" s="28" t="s">
        <v>77</v>
      </c>
      <c r="C130" s="30">
        <v>5.7292531542234196E-2</v>
      </c>
      <c r="D130" s="30">
        <v>5.6840384274322815E-2</v>
      </c>
      <c r="E130" s="30">
        <v>5.6569068413171761E-2</v>
      </c>
      <c r="F130" s="30">
        <v>5.6130153770459282E-2</v>
      </c>
      <c r="G130" s="30">
        <v>5.5905215464749726E-2</v>
      </c>
      <c r="H130" s="30">
        <v>5.5699203092984317E-2</v>
      </c>
      <c r="I130" s="30">
        <v>5.5495502253478539E-2</v>
      </c>
      <c r="J130" s="30">
        <v>5.4556116382431484E-2</v>
      </c>
      <c r="K130" s="30">
        <v>5.3742670576715973E-2</v>
      </c>
      <c r="L130" s="30">
        <v>5.2803748989509569E-2</v>
      </c>
      <c r="M130" s="30">
        <v>5.2339045775869578E-2</v>
      </c>
      <c r="N130" s="30">
        <v>5.1432778993655205E-2</v>
      </c>
      <c r="O130" s="30">
        <v>5.06270446672136E-2</v>
      </c>
      <c r="P130" s="30">
        <v>4.9967202102130986E-2</v>
      </c>
      <c r="Q130" s="30">
        <v>4.9572654455776431E-2</v>
      </c>
      <c r="R130" s="30">
        <v>4.8876190433950056E-2</v>
      </c>
      <c r="S130" s="30">
        <v>4.8309408899646092E-2</v>
      </c>
      <c r="T130" s="30">
        <v>4.7817426693466655E-2</v>
      </c>
      <c r="U130" s="30">
        <v>4.7632163573365874E-2</v>
      </c>
      <c r="V130" s="30">
        <v>4.7237905151122417E-2</v>
      </c>
      <c r="W130" s="30">
        <v>4.6933148700400273E-2</v>
      </c>
      <c r="X130" s="30">
        <v>4.6593950161612968E-2</v>
      </c>
      <c r="Y130" s="30">
        <v>4.6390460320423668E-2</v>
      </c>
      <c r="Z130" s="30">
        <v>4.5725278052520954E-2</v>
      </c>
      <c r="AA130" s="30">
        <v>4.5162323039744059E-2</v>
      </c>
      <c r="AB130" s="30">
        <v>4.4518176776535287E-2</v>
      </c>
      <c r="AC130" s="30">
        <v>4.400472937279172E-2</v>
      </c>
      <c r="AD130" s="30">
        <v>4.3372620285321448E-2</v>
      </c>
      <c r="AE130" s="30">
        <v>4.275010568575105E-2</v>
      </c>
    </row>
    <row r="131" spans="1:31" x14ac:dyDescent="0.35">
      <c r="A131" s="28" t="s">
        <v>130</v>
      </c>
      <c r="B131" s="28" t="s">
        <v>78</v>
      </c>
      <c r="C131" s="30">
        <v>4.8672636772106696E-2</v>
      </c>
      <c r="D131" s="30">
        <v>4.8281211061749402E-2</v>
      </c>
      <c r="E131" s="30">
        <v>4.804214636531793E-2</v>
      </c>
      <c r="F131" s="30">
        <v>4.7660993417431421E-2</v>
      </c>
      <c r="G131" s="30">
        <v>4.7505850658014916E-2</v>
      </c>
      <c r="H131" s="30">
        <v>4.7339142739714395E-2</v>
      </c>
      <c r="I131" s="30">
        <v>4.7164062962361128E-2</v>
      </c>
      <c r="J131" s="30">
        <v>4.6342478377329202E-2</v>
      </c>
      <c r="K131" s="30">
        <v>4.5652375513570549E-2</v>
      </c>
      <c r="L131" s="30">
        <v>4.4843711365267942E-2</v>
      </c>
      <c r="M131" s="30">
        <v>4.4437886035540247E-2</v>
      </c>
      <c r="N131" s="30">
        <v>4.3694977298993444E-2</v>
      </c>
      <c r="O131" s="30">
        <v>4.300653047191895E-2</v>
      </c>
      <c r="P131" s="30">
        <v>4.2444506669895861E-2</v>
      </c>
      <c r="Q131" s="30">
        <v>4.2093052388960703E-2</v>
      </c>
      <c r="R131" s="30">
        <v>4.1510876529751217E-2</v>
      </c>
      <c r="S131" s="30">
        <v>4.1023842028540036E-2</v>
      </c>
      <c r="T131" s="30">
        <v>4.0643986014207031E-2</v>
      </c>
      <c r="U131" s="30">
        <v>4.0472951602303839E-2</v>
      </c>
      <c r="V131" s="30">
        <v>4.0147687967286808E-2</v>
      </c>
      <c r="W131" s="30">
        <v>3.9886207384207763E-2</v>
      </c>
      <c r="X131" s="30">
        <v>3.9554825015241442E-2</v>
      </c>
      <c r="Y131" s="30">
        <v>3.940556925286319E-2</v>
      </c>
      <c r="Z131" s="30">
        <v>3.8851531975281364E-2</v>
      </c>
      <c r="AA131" s="30">
        <v>3.8384585123630952E-2</v>
      </c>
      <c r="AB131" s="30">
        <v>3.7826677570712036E-2</v>
      </c>
      <c r="AC131" s="30">
        <v>3.7373936660419813E-2</v>
      </c>
      <c r="AD131" s="30">
        <v>3.6819889829261737E-2</v>
      </c>
      <c r="AE131" s="30">
        <v>3.6311398228918781E-2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0.16144781705390321</v>
      </c>
      <c r="D134" s="30">
        <v>0.16971232582813203</v>
      </c>
      <c r="E134" s="30">
        <v>0.17095038983041452</v>
      </c>
      <c r="F134" s="30">
        <v>0.16375706127023451</v>
      </c>
      <c r="G134" s="30">
        <v>0.16505377304668878</v>
      </c>
      <c r="H134" s="30">
        <v>0.176746343721814</v>
      </c>
      <c r="I134" s="30">
        <v>0.17762499285521197</v>
      </c>
      <c r="J134" s="30">
        <v>0.15007283051860987</v>
      </c>
      <c r="K134" s="30">
        <v>0.16307958780160414</v>
      </c>
      <c r="L134" s="30">
        <v>0.1690420597286772</v>
      </c>
      <c r="M134" s="30">
        <v>0.17801640783338321</v>
      </c>
      <c r="N134" s="30">
        <v>0.17626196819439646</v>
      </c>
      <c r="O134" s="30">
        <v>0.16940041466218106</v>
      </c>
      <c r="P134" s="30">
        <v>0.16967199016125023</v>
      </c>
      <c r="Q134" s="30">
        <v>0.1803844230184693</v>
      </c>
      <c r="R134" s="30">
        <v>0.18066056974810896</v>
      </c>
      <c r="S134" s="30">
        <v>0.15252529490798447</v>
      </c>
      <c r="T134" s="30">
        <v>0.16635342616521506</v>
      </c>
      <c r="U134" s="30">
        <v>0.17248480400548577</v>
      </c>
      <c r="V134" s="30">
        <v>0.18127568656046125</v>
      </c>
      <c r="W134" s="30">
        <v>0.17817192005884405</v>
      </c>
      <c r="X134" s="30">
        <v>0.17136612968418935</v>
      </c>
      <c r="Y134" s="30">
        <v>0.17298416157308694</v>
      </c>
      <c r="Z134" s="30">
        <v>0.18315961808619402</v>
      </c>
      <c r="AA134" s="30">
        <v>0.18329991770199108</v>
      </c>
      <c r="AB134" s="30">
        <v>0.15431508073937331</v>
      </c>
      <c r="AC134" s="30">
        <v>0.16800503382630252</v>
      </c>
      <c r="AD134" s="30">
        <v>0.1736974252948067</v>
      </c>
      <c r="AE134" s="30">
        <v>0.18237551426399534</v>
      </c>
    </row>
    <row r="135" spans="1:31" x14ac:dyDescent="0.35">
      <c r="A135" s="28" t="s">
        <v>131</v>
      </c>
      <c r="B135" s="28" t="s">
        <v>77</v>
      </c>
      <c r="C135" s="30">
        <v>5.7090627325179798E-2</v>
      </c>
      <c r="D135" s="30">
        <v>5.6541869541808676E-2</v>
      </c>
      <c r="E135" s="30">
        <v>5.6237255275816508E-2</v>
      </c>
      <c r="F135" s="30">
        <v>5.5813627625592437E-2</v>
      </c>
      <c r="G135" s="30">
        <v>5.5641633570838053E-2</v>
      </c>
      <c r="H135" s="30">
        <v>5.5447784945224246E-2</v>
      </c>
      <c r="I135" s="30">
        <v>5.5209761117302372E-2</v>
      </c>
      <c r="J135" s="30">
        <v>5.4474622378440245E-2</v>
      </c>
      <c r="K135" s="30">
        <v>5.3811072445704128E-2</v>
      </c>
      <c r="L135" s="30">
        <v>5.3118386654166919E-2</v>
      </c>
      <c r="M135" s="30">
        <v>5.2991341449838143E-2</v>
      </c>
      <c r="N135" s="30">
        <v>5.1844647310759454E-2</v>
      </c>
      <c r="O135" s="30">
        <v>5.0978838778044155E-2</v>
      </c>
      <c r="P135" s="30">
        <v>5.0261530773804845E-2</v>
      </c>
      <c r="Q135" s="30">
        <v>4.977804763933056E-2</v>
      </c>
      <c r="R135" s="30">
        <v>4.900431187184226E-2</v>
      </c>
      <c r="S135" s="30">
        <v>4.8393855861042716E-2</v>
      </c>
      <c r="T135" s="30">
        <v>4.783862779821E-2</v>
      </c>
      <c r="U135" s="30">
        <v>4.7518521982646139E-2</v>
      </c>
      <c r="V135" s="30">
        <v>4.7356628675017255E-2</v>
      </c>
      <c r="W135" s="30">
        <v>4.7242155888651154E-2</v>
      </c>
      <c r="X135" s="30">
        <v>4.708102773781972E-2</v>
      </c>
      <c r="Y135" s="30">
        <v>4.7004699188087737E-2</v>
      </c>
      <c r="Z135" s="30">
        <v>4.6374538499850432E-2</v>
      </c>
      <c r="AA135" s="30">
        <v>4.5848361734856215E-2</v>
      </c>
      <c r="AB135" s="30">
        <v>4.5263832054819805E-2</v>
      </c>
      <c r="AC135" s="30">
        <v>4.4780571086042227E-2</v>
      </c>
      <c r="AD135" s="30">
        <v>4.4053482618081174E-2</v>
      </c>
      <c r="AE135" s="30">
        <v>4.3464379339370529E-2</v>
      </c>
    </row>
    <row r="136" spans="1:31" x14ac:dyDescent="0.35">
      <c r="A136" s="28" t="s">
        <v>131</v>
      </c>
      <c r="B136" s="28" t="s">
        <v>78</v>
      </c>
      <c r="C136" s="30">
        <v>4.8522916237513182E-2</v>
      </c>
      <c r="D136" s="30">
        <v>4.8056733295406585E-2</v>
      </c>
      <c r="E136" s="30">
        <v>4.7799021875681968E-2</v>
      </c>
      <c r="F136" s="30">
        <v>4.7395832020337904E-2</v>
      </c>
      <c r="G136" s="30">
        <v>4.7291317703399408E-2</v>
      </c>
      <c r="H136" s="30">
        <v>4.7086618582897671E-2</v>
      </c>
      <c r="I136" s="30">
        <v>4.6898851072718163E-2</v>
      </c>
      <c r="J136" s="30">
        <v>4.6294997797455745E-2</v>
      </c>
      <c r="K136" s="30">
        <v>4.5731005023133833E-2</v>
      </c>
      <c r="L136" s="30">
        <v>4.5104009285476365E-2</v>
      </c>
      <c r="M136" s="30">
        <v>4.5013633492874745E-2</v>
      </c>
      <c r="N136" s="30">
        <v>4.4062417273647278E-2</v>
      </c>
      <c r="O136" s="30">
        <v>4.3329294109288451E-2</v>
      </c>
      <c r="P136" s="30">
        <v>4.2709249097937836E-2</v>
      </c>
      <c r="Q136" s="30">
        <v>4.2306647443451834E-2</v>
      </c>
      <c r="R136" s="30">
        <v>4.1617799258504194E-2</v>
      </c>
      <c r="S136" s="30">
        <v>4.1095230076811616E-2</v>
      </c>
      <c r="T136" s="30">
        <v>4.0625674252880772E-2</v>
      </c>
      <c r="U136" s="30">
        <v>4.0371462478683298E-2</v>
      </c>
      <c r="V136" s="30">
        <v>4.0207520628424955E-2</v>
      </c>
      <c r="W136" s="30">
        <v>4.0152836193831157E-2</v>
      </c>
      <c r="X136" s="30">
        <v>3.9998059719711404E-2</v>
      </c>
      <c r="Y136" s="30">
        <v>3.9953141052047697E-2</v>
      </c>
      <c r="Z136" s="30">
        <v>3.9376291174695786E-2</v>
      </c>
      <c r="AA136" s="30">
        <v>3.8958911994029906E-2</v>
      </c>
      <c r="AB136" s="30">
        <v>3.8439304071999233E-2</v>
      </c>
      <c r="AC136" s="30">
        <v>3.8018701076644283E-2</v>
      </c>
      <c r="AD136" s="30">
        <v>3.7395848373298984E-2</v>
      </c>
      <c r="AE136" s="30">
        <v>3.692711741803386E-2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0.14574586537848044</v>
      </c>
      <c r="D139" s="30">
        <v>0.1411837314022199</v>
      </c>
      <c r="E139" s="30">
        <v>0.14942141950249577</v>
      </c>
      <c r="F139" s="30">
        <v>0.14613242178489949</v>
      </c>
      <c r="G139" s="30">
        <v>0.13825757081980353</v>
      </c>
      <c r="H139" s="30">
        <v>0.14710326138859758</v>
      </c>
      <c r="I139" s="30">
        <v>0.14768361387899431</v>
      </c>
      <c r="J139" s="30">
        <v>0.14213184017104061</v>
      </c>
      <c r="K139" s="30">
        <v>0.15010622694733622</v>
      </c>
      <c r="L139" s="30">
        <v>0.15577258435425728</v>
      </c>
      <c r="M139" s="30">
        <v>0.1494393259400654</v>
      </c>
      <c r="N139" s="30">
        <v>0.15713796126381133</v>
      </c>
      <c r="O139" s="30">
        <v>0.1527442860471746</v>
      </c>
      <c r="P139" s="30">
        <v>0.14384227875690703</v>
      </c>
      <c r="Q139" s="30">
        <v>0.1524869858970129</v>
      </c>
      <c r="R139" s="30">
        <v>0.15305804996372802</v>
      </c>
      <c r="S139" s="30">
        <v>0.14499228782312804</v>
      </c>
      <c r="T139" s="30">
        <v>0.15152434908339046</v>
      </c>
      <c r="U139" s="30">
        <v>0.15740779536289812</v>
      </c>
      <c r="V139" s="30">
        <v>0.15157171119742971</v>
      </c>
      <c r="W139" s="30">
        <v>0.15798889012559666</v>
      </c>
      <c r="X139" s="30">
        <v>0.15396690316839534</v>
      </c>
      <c r="Y139" s="30">
        <v>0.14522303940945086</v>
      </c>
      <c r="Z139" s="30">
        <v>0.15438344440523288</v>
      </c>
      <c r="AA139" s="30">
        <v>0.15437425750432143</v>
      </c>
      <c r="AB139" s="30">
        <v>0.14666900613588113</v>
      </c>
      <c r="AC139" s="30">
        <v>0.15294456426945779</v>
      </c>
      <c r="AD139" s="30">
        <v>0.15879491584512928</v>
      </c>
      <c r="AE139" s="30">
        <v>0.1521256421724228</v>
      </c>
    </row>
    <row r="140" spans="1:31" x14ac:dyDescent="0.35">
      <c r="A140" s="28" t="s">
        <v>132</v>
      </c>
      <c r="B140" s="28" t="s">
        <v>77</v>
      </c>
      <c r="C140" s="30">
        <v>5.7568961372165404E-2</v>
      </c>
      <c r="D140" s="30">
        <v>5.7175525279764113E-2</v>
      </c>
      <c r="E140" s="30">
        <v>5.677752003154117E-2</v>
      </c>
      <c r="F140" s="30">
        <v>5.6300540144781031E-2</v>
      </c>
      <c r="G140" s="30">
        <v>5.6059204901406035E-2</v>
      </c>
      <c r="H140" s="30">
        <v>5.6030024012716215E-2</v>
      </c>
      <c r="I140" s="30">
        <v>5.6260256124535495E-2</v>
      </c>
      <c r="J140" s="30">
        <v>5.5913291479274055E-2</v>
      </c>
      <c r="K140" s="30">
        <v>5.5489668682349072E-2</v>
      </c>
      <c r="L140" s="30">
        <v>5.5001576135284225E-2</v>
      </c>
      <c r="M140" s="30">
        <v>5.4799530238579676E-2</v>
      </c>
      <c r="N140" s="30">
        <v>5.3794151952532628E-2</v>
      </c>
      <c r="O140" s="30">
        <v>5.2851663557085274E-2</v>
      </c>
      <c r="P140" s="30">
        <v>5.1802859988326143E-2</v>
      </c>
      <c r="Q140" s="30">
        <v>5.1074606702909045E-2</v>
      </c>
      <c r="R140" s="30">
        <v>5.017969937461017E-2</v>
      </c>
      <c r="S140" s="30">
        <v>4.940062423027957E-2</v>
      </c>
      <c r="T140" s="30">
        <v>4.8909366414028828E-2</v>
      </c>
      <c r="U140" s="30">
        <v>4.867673179593459E-2</v>
      </c>
      <c r="V140" s="30">
        <v>4.8221756248904034E-2</v>
      </c>
      <c r="W140" s="30">
        <v>4.7998272240321813E-2</v>
      </c>
      <c r="X140" s="30">
        <v>4.7750308793159002E-2</v>
      </c>
      <c r="Y140" s="30">
        <v>4.7558921622023964E-2</v>
      </c>
      <c r="Z140" s="30">
        <v>4.6887612994835418E-2</v>
      </c>
      <c r="AA140" s="30">
        <v>4.6377638809356157E-2</v>
      </c>
      <c r="AB140" s="30">
        <v>4.5691081798022865E-2</v>
      </c>
      <c r="AC140" s="30">
        <v>4.5291209984584926E-2</v>
      </c>
      <c r="AD140" s="30">
        <v>4.4585974056318804E-2</v>
      </c>
      <c r="AE140" s="30">
        <v>4.3915598645269761E-2</v>
      </c>
    </row>
    <row r="141" spans="1:31" x14ac:dyDescent="0.35">
      <c r="A141" s="28" t="s">
        <v>132</v>
      </c>
      <c r="B141" s="28" t="s">
        <v>78</v>
      </c>
      <c r="C141" s="30">
        <v>4.8929288965874423E-2</v>
      </c>
      <c r="D141" s="30">
        <v>4.8567070854488054E-2</v>
      </c>
      <c r="E141" s="30">
        <v>4.8225591382740442E-2</v>
      </c>
      <c r="F141" s="30">
        <v>4.7832323766420527E-2</v>
      </c>
      <c r="G141" s="30">
        <v>4.7636486279524208E-2</v>
      </c>
      <c r="H141" s="30">
        <v>4.7618757093665053E-2</v>
      </c>
      <c r="I141" s="30">
        <v>4.7775873236321528E-2</v>
      </c>
      <c r="J141" s="30">
        <v>4.7497857001207219E-2</v>
      </c>
      <c r="K141" s="30">
        <v>4.7142928324076933E-2</v>
      </c>
      <c r="L141" s="30">
        <v>4.6721062350479618E-2</v>
      </c>
      <c r="M141" s="30">
        <v>4.6562499739303972E-2</v>
      </c>
      <c r="N141" s="30">
        <v>4.5674302405808484E-2</v>
      </c>
      <c r="O141" s="30">
        <v>4.4901671870759476E-2</v>
      </c>
      <c r="P141" s="30">
        <v>4.3991712265846861E-2</v>
      </c>
      <c r="Q141" s="30">
        <v>4.3385207638512578E-2</v>
      </c>
      <c r="R141" s="30">
        <v>4.2642171795939661E-2</v>
      </c>
      <c r="S141" s="30">
        <v>4.1966800998915768E-2</v>
      </c>
      <c r="T141" s="30">
        <v>4.1536525824107134E-2</v>
      </c>
      <c r="U141" s="30">
        <v>4.1339838296683432E-2</v>
      </c>
      <c r="V141" s="30">
        <v>4.0987775309593778E-2</v>
      </c>
      <c r="W141" s="30">
        <v>4.0755789025345525E-2</v>
      </c>
      <c r="X141" s="30">
        <v>4.0575565482803534E-2</v>
      </c>
      <c r="Y141" s="30">
        <v>4.0413007474151857E-2</v>
      </c>
      <c r="Z141" s="30">
        <v>3.9842243832629666E-2</v>
      </c>
      <c r="AA141" s="30">
        <v>3.941519648749349E-2</v>
      </c>
      <c r="AB141" s="30">
        <v>3.8828703675895755E-2</v>
      </c>
      <c r="AC141" s="30">
        <v>3.8479769140071916E-2</v>
      </c>
      <c r="AD141" s="30">
        <v>3.7871618305010846E-2</v>
      </c>
      <c r="AE141" s="30">
        <v>3.7285329286004275E-2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0.1686072594756825</v>
      </c>
      <c r="D144" s="30">
        <v>0.1701597119997868</v>
      </c>
      <c r="E144" s="30">
        <v>0.17571583165677701</v>
      </c>
      <c r="F144" s="30">
        <v>0.16912694200365008</v>
      </c>
      <c r="G144" s="30">
        <v>0.16011699046622385</v>
      </c>
      <c r="H144" s="30">
        <v>0.16671420425398706</v>
      </c>
      <c r="I144" s="30">
        <v>0.17197151612312558</v>
      </c>
      <c r="J144" s="30">
        <v>0.1638197550182551</v>
      </c>
      <c r="K144" s="30">
        <v>0.17229151719028193</v>
      </c>
      <c r="L144" s="30">
        <v>0.17457629912308975</v>
      </c>
      <c r="M144" s="30">
        <v>0.17453474238899849</v>
      </c>
      <c r="N144" s="30">
        <v>0.1789884310057179</v>
      </c>
      <c r="O144" s="30">
        <v>0.17245138043002745</v>
      </c>
      <c r="P144" s="30">
        <v>0.16296339051452005</v>
      </c>
      <c r="Q144" s="30">
        <v>0.16930792430420719</v>
      </c>
      <c r="R144" s="30">
        <v>0.17463579813426347</v>
      </c>
      <c r="S144" s="30">
        <v>0.16668791194620722</v>
      </c>
      <c r="T144" s="30">
        <v>0.17465775025737545</v>
      </c>
      <c r="U144" s="30">
        <v>0.17699971743732279</v>
      </c>
      <c r="V144" s="30">
        <v>0.17683297662869349</v>
      </c>
      <c r="W144" s="30">
        <v>0.18032918599322881</v>
      </c>
      <c r="X144" s="30">
        <v>0.17412664782123022</v>
      </c>
      <c r="Y144" s="30">
        <v>0.16524558517960686</v>
      </c>
      <c r="Z144" s="30">
        <v>0.17163798758914914</v>
      </c>
      <c r="AA144" s="30">
        <v>0.1770670935885118</v>
      </c>
      <c r="AB144" s="30">
        <v>0.16825659964008291</v>
      </c>
      <c r="AC144" s="30">
        <v>0.17606224826988559</v>
      </c>
      <c r="AD144" s="30">
        <v>0.17818745610387243</v>
      </c>
      <c r="AE144" s="30">
        <v>0.17801975019674479</v>
      </c>
    </row>
    <row r="145" spans="1:31" x14ac:dyDescent="0.35">
      <c r="A145" s="28" t="s">
        <v>133</v>
      </c>
      <c r="B145" s="28" t="s">
        <v>77</v>
      </c>
      <c r="C145" s="30">
        <v>5.7770801125021143E-2</v>
      </c>
      <c r="D145" s="30">
        <v>5.7921880915029457E-2</v>
      </c>
      <c r="E145" s="30">
        <v>5.6626237884361101E-2</v>
      </c>
      <c r="F145" s="30">
        <v>5.5147222562593724E-2</v>
      </c>
      <c r="G145" s="30">
        <v>5.4523348763786707E-2</v>
      </c>
      <c r="H145" s="30">
        <v>5.4514805605444985E-2</v>
      </c>
      <c r="I145" s="30">
        <v>5.4507352466063363E-2</v>
      </c>
      <c r="J145" s="30">
        <v>5.3614394883687938E-2</v>
      </c>
      <c r="K145" s="30">
        <v>5.336565614213179E-2</v>
      </c>
      <c r="L145" s="30">
        <v>5.2838736720607224E-2</v>
      </c>
      <c r="M145" s="30">
        <v>5.2701535388609839E-2</v>
      </c>
      <c r="N145" s="30">
        <v>5.1565201758841758E-2</v>
      </c>
      <c r="O145" s="30">
        <v>5.0646120903358988E-2</v>
      </c>
      <c r="P145" s="30">
        <v>4.9979715682514456E-2</v>
      </c>
      <c r="Q145" s="30">
        <v>4.9420887551377059E-2</v>
      </c>
      <c r="R145" s="30">
        <v>4.870680636083824E-2</v>
      </c>
      <c r="S145" s="30">
        <v>4.7854794160287116E-2</v>
      </c>
      <c r="T145" s="30">
        <v>4.7508214199050831E-2</v>
      </c>
      <c r="U145" s="30">
        <v>4.7021139834143591E-2</v>
      </c>
      <c r="V145" s="30">
        <v>4.641329944859364E-2</v>
      </c>
      <c r="W145" s="30">
        <v>4.6106955274780155E-2</v>
      </c>
      <c r="X145" s="30">
        <v>4.5636433438681172E-2</v>
      </c>
      <c r="Y145" s="30">
        <v>4.5434047961370454E-2</v>
      </c>
      <c r="Z145" s="30">
        <v>4.4606892260373787E-2</v>
      </c>
      <c r="AA145" s="30">
        <v>4.4058021658786188E-2</v>
      </c>
      <c r="AB145" s="30">
        <v>4.3157688436415043E-2</v>
      </c>
      <c r="AC145" s="30">
        <v>4.2846381928707933E-2</v>
      </c>
      <c r="AD145" s="30">
        <v>4.2052422891018001E-2</v>
      </c>
      <c r="AE145" s="30">
        <v>4.1343777342713765E-2</v>
      </c>
    </row>
    <row r="146" spans="1:31" x14ac:dyDescent="0.35">
      <c r="A146" s="28" t="s">
        <v>133</v>
      </c>
      <c r="B146" s="28" t="s">
        <v>78</v>
      </c>
      <c r="C146" s="30">
        <v>4.9067668279334564E-2</v>
      </c>
      <c r="D146" s="30">
        <v>4.9212439246619055E-2</v>
      </c>
      <c r="E146" s="30">
        <v>4.8123658873272697E-2</v>
      </c>
      <c r="F146" s="30">
        <v>4.682339484097639E-2</v>
      </c>
      <c r="G146" s="30">
        <v>4.6334644355402008E-2</v>
      </c>
      <c r="H146" s="30">
        <v>4.630896422756612E-2</v>
      </c>
      <c r="I146" s="30">
        <v>4.631710995255283E-2</v>
      </c>
      <c r="J146" s="30">
        <v>4.5530456985085802E-2</v>
      </c>
      <c r="K146" s="30">
        <v>4.5346201884072949E-2</v>
      </c>
      <c r="L146" s="30">
        <v>4.4897077981109847E-2</v>
      </c>
      <c r="M146" s="30">
        <v>4.4746495488611114E-2</v>
      </c>
      <c r="N146" s="30">
        <v>4.3808456435821375E-2</v>
      </c>
      <c r="O146" s="30">
        <v>4.3030603771469389E-2</v>
      </c>
      <c r="P146" s="30">
        <v>4.243525929373923E-2</v>
      </c>
      <c r="Q146" s="30">
        <v>4.1983339977040006E-2</v>
      </c>
      <c r="R146" s="30">
        <v>4.140023792366998E-2</v>
      </c>
      <c r="S146" s="30">
        <v>4.0673226493816272E-2</v>
      </c>
      <c r="T146" s="30">
        <v>4.0348009359434611E-2</v>
      </c>
      <c r="U146" s="30">
        <v>3.9939033612860074E-2</v>
      </c>
      <c r="V146" s="30">
        <v>3.9442883352339968E-2</v>
      </c>
      <c r="W146" s="30">
        <v>3.9168301717166537E-2</v>
      </c>
      <c r="X146" s="30">
        <v>3.8757114410303814E-2</v>
      </c>
      <c r="Y146" s="30">
        <v>3.8583766541067724E-2</v>
      </c>
      <c r="Z146" s="30">
        <v>3.7901893248595914E-2</v>
      </c>
      <c r="AA146" s="30">
        <v>3.7398477924930493E-2</v>
      </c>
      <c r="AB146" s="30">
        <v>3.6675313483774827E-2</v>
      </c>
      <c r="AC146" s="30">
        <v>3.6386118962316062E-2</v>
      </c>
      <c r="AD146" s="30">
        <v>3.5743639702430573E-2</v>
      </c>
      <c r="AE146" s="30">
        <v>3.5104710611589256E-2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0.13723402598700929</v>
      </c>
      <c r="D149" s="30">
        <v>0.13383458324761088</v>
      </c>
      <c r="E149" s="30">
        <v>0.13988493966325183</v>
      </c>
      <c r="F149" s="30">
        <v>0.13898391960263026</v>
      </c>
      <c r="G149" s="30">
        <v>0.13001207039008619</v>
      </c>
      <c r="H149" s="30">
        <v>0.14173380113537776</v>
      </c>
      <c r="I149" s="30">
        <v>0.14306971380878675</v>
      </c>
      <c r="J149" s="30">
        <v>0.13846101777093678</v>
      </c>
      <c r="K149" s="30">
        <v>0.13916841881484929</v>
      </c>
      <c r="L149" s="30">
        <v>0.14155967678794815</v>
      </c>
      <c r="M149" s="30">
        <v>0.13995321009954798</v>
      </c>
      <c r="N149" s="30">
        <v>0.14330576125650191</v>
      </c>
      <c r="O149" s="30">
        <v>0.14287850166458441</v>
      </c>
      <c r="P149" s="30">
        <v>0.13483759855261188</v>
      </c>
      <c r="Q149" s="30">
        <v>0.14321939270415632</v>
      </c>
      <c r="R149" s="30">
        <v>0.14317250502459353</v>
      </c>
      <c r="S149" s="30">
        <v>0.13806521396778268</v>
      </c>
      <c r="T149" s="30">
        <v>0.13915522091046226</v>
      </c>
      <c r="U149" s="30">
        <v>0.14203807096273827</v>
      </c>
      <c r="V149" s="30">
        <v>0.14062921676238124</v>
      </c>
      <c r="W149" s="30">
        <v>0.14353569764609239</v>
      </c>
      <c r="X149" s="30">
        <v>0.14320101593169435</v>
      </c>
      <c r="Y149" s="30">
        <v>0.13611919069016692</v>
      </c>
      <c r="Z149" s="30">
        <v>0.14452828142501098</v>
      </c>
      <c r="AA149" s="30">
        <v>0.14455000108447166</v>
      </c>
      <c r="AB149" s="30">
        <v>0.13964492465047015</v>
      </c>
      <c r="AC149" s="30">
        <v>0.14040977296817697</v>
      </c>
      <c r="AD149" s="30">
        <v>0.1432457638339561</v>
      </c>
      <c r="AE149" s="30">
        <v>0.14141529702232153</v>
      </c>
    </row>
    <row r="150" spans="1:31" x14ac:dyDescent="0.35">
      <c r="A150" s="28" t="s">
        <v>134</v>
      </c>
      <c r="B150" s="28" t="s">
        <v>77</v>
      </c>
      <c r="C150" s="30">
        <v>5.6682903635188353E-2</v>
      </c>
      <c r="D150" s="30">
        <v>5.5973024496912542E-2</v>
      </c>
      <c r="E150" s="30">
        <v>5.5862090605042304E-2</v>
      </c>
      <c r="F150" s="30">
        <v>5.5349099365696784E-2</v>
      </c>
      <c r="G150" s="30">
        <v>5.5033060790549523E-2</v>
      </c>
      <c r="H150" s="30">
        <v>5.4967211888899942E-2</v>
      </c>
      <c r="I150" s="30">
        <v>5.5190557039072843E-2</v>
      </c>
      <c r="J150" s="30">
        <v>5.4534622375914277E-2</v>
      </c>
      <c r="K150" s="30">
        <v>5.3599981066440879E-2</v>
      </c>
      <c r="L150" s="30">
        <v>5.2551023194987015E-2</v>
      </c>
      <c r="M150" s="30">
        <v>5.2231790773158218E-2</v>
      </c>
      <c r="N150" s="30">
        <v>5.1122304997527894E-2</v>
      </c>
      <c r="O150" s="30">
        <v>5.0360164022923232E-2</v>
      </c>
      <c r="P150" s="30">
        <v>4.9559929366270586E-2</v>
      </c>
      <c r="Q150" s="30">
        <v>4.9061792071624546E-2</v>
      </c>
      <c r="R150" s="30">
        <v>4.8346053088163088E-2</v>
      </c>
      <c r="S150" s="30">
        <v>4.7993191481648177E-2</v>
      </c>
      <c r="T150" s="30">
        <v>4.753068693230806E-2</v>
      </c>
      <c r="U150" s="30">
        <v>4.7187326250069994E-2</v>
      </c>
      <c r="V150" s="30">
        <v>4.6716774513840466E-2</v>
      </c>
      <c r="W150" s="30">
        <v>4.6380468950292346E-2</v>
      </c>
      <c r="X150" s="30">
        <v>4.6070520703195887E-2</v>
      </c>
      <c r="Y150" s="30">
        <v>4.5841872244310418E-2</v>
      </c>
      <c r="Z150" s="30">
        <v>4.5012300333385671E-2</v>
      </c>
      <c r="AA150" s="30">
        <v>4.4432015958460754E-2</v>
      </c>
      <c r="AB150" s="30">
        <v>4.3764819710778599E-2</v>
      </c>
      <c r="AC150" s="30">
        <v>4.3236810270536212E-2</v>
      </c>
      <c r="AD150" s="30">
        <v>4.2486065468269038E-2</v>
      </c>
      <c r="AE150" s="30">
        <v>4.1830582970594186E-2</v>
      </c>
    </row>
    <row r="151" spans="1:31" x14ac:dyDescent="0.35">
      <c r="A151" s="28" t="s">
        <v>134</v>
      </c>
      <c r="B151" s="28" t="s">
        <v>78</v>
      </c>
      <c r="C151" s="30">
        <v>4.8155969193389797E-2</v>
      </c>
      <c r="D151" s="30">
        <v>4.7546321349231271E-2</v>
      </c>
      <c r="E151" s="30">
        <v>4.7463807608662006E-2</v>
      </c>
      <c r="F151" s="30">
        <v>4.7013782580439124E-2</v>
      </c>
      <c r="G151" s="30">
        <v>4.6770177172414815E-2</v>
      </c>
      <c r="H151" s="30">
        <v>4.6691175515287758E-2</v>
      </c>
      <c r="I151" s="30">
        <v>4.6882825255425108E-2</v>
      </c>
      <c r="J151" s="30">
        <v>4.6335297135187324E-2</v>
      </c>
      <c r="K151" s="30">
        <v>4.5540694686973297E-2</v>
      </c>
      <c r="L151" s="30">
        <v>4.4636013793712521E-2</v>
      </c>
      <c r="M151" s="30">
        <v>4.4355686172988448E-2</v>
      </c>
      <c r="N151" s="30">
        <v>4.341376397177775E-2</v>
      </c>
      <c r="O151" s="30">
        <v>4.2793193776799111E-2</v>
      </c>
      <c r="P151" s="30">
        <v>4.2114241183548229E-2</v>
      </c>
      <c r="Q151" s="30">
        <v>4.1683504754025665E-2</v>
      </c>
      <c r="R151" s="30">
        <v>4.10768311996597E-2</v>
      </c>
      <c r="S151" s="30">
        <v>4.0757744043587354E-2</v>
      </c>
      <c r="T151" s="30">
        <v>4.0372056580431991E-2</v>
      </c>
      <c r="U151" s="30">
        <v>4.0101112154269758E-2</v>
      </c>
      <c r="V151" s="30">
        <v>3.9659850279195677E-2</v>
      </c>
      <c r="W151" s="30">
        <v>3.9398523378210655E-2</v>
      </c>
      <c r="X151" s="30">
        <v>3.9127384906207138E-2</v>
      </c>
      <c r="Y151" s="30">
        <v>3.8930567106521249E-2</v>
      </c>
      <c r="Z151" s="30">
        <v>3.8235927048602597E-2</v>
      </c>
      <c r="AA151" s="30">
        <v>3.7745278445220347E-2</v>
      </c>
      <c r="AB151" s="30">
        <v>3.717006822405837E-2</v>
      </c>
      <c r="AC151" s="30">
        <v>3.6751479475937134E-2</v>
      </c>
      <c r="AD151" s="30">
        <v>3.6092621924997959E-2</v>
      </c>
      <c r="AE151" s="30">
        <v>3.5554482964138462E-2</v>
      </c>
    </row>
  </sheetData>
  <sheetProtection algorithmName="SHA-512" hashValue="cnXehjcs6khwxGPoiblXAba5r6eZyt99ovk38ZN+yeyNODfbILWy5vqgullYo+frJvy3YL7dqIbC55As6muC0A==" saltValue="+3Ph4NA7P7VHI8VNNXsfX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93012-3F78-46B3-AF81-D74A94137639}">
  <sheetPr codeName="Sheet93">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137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87191.324999999997</v>
      </c>
      <c r="D6" s="24">
        <v>76086.523139999976</v>
      </c>
      <c r="E6" s="24">
        <v>75976.952170000004</v>
      </c>
      <c r="F6" s="24">
        <v>79382.178772925545</v>
      </c>
      <c r="G6" s="24">
        <v>73205.874488719914</v>
      </c>
      <c r="H6" s="24">
        <v>66837.209398704566</v>
      </c>
      <c r="I6" s="24">
        <v>62010.712080472877</v>
      </c>
      <c r="J6" s="24">
        <v>64683.415257468892</v>
      </c>
      <c r="K6" s="24">
        <v>51827.704465641356</v>
      </c>
      <c r="L6" s="24">
        <v>49757.391943574461</v>
      </c>
      <c r="M6" s="24">
        <v>48459.841732925255</v>
      </c>
      <c r="N6" s="24">
        <v>42610.180436823022</v>
      </c>
      <c r="O6" s="24">
        <v>46920.571195756216</v>
      </c>
      <c r="P6" s="24">
        <v>44153.904875868247</v>
      </c>
      <c r="Q6" s="24">
        <v>37477.073599999996</v>
      </c>
      <c r="R6" s="24">
        <v>36453.495099999993</v>
      </c>
      <c r="S6" s="24">
        <v>31706.834300000002</v>
      </c>
      <c r="T6" s="24">
        <v>31682.345300000001</v>
      </c>
      <c r="U6" s="24">
        <v>29392.212000000003</v>
      </c>
      <c r="V6" s="24">
        <v>28254.728099999993</v>
      </c>
      <c r="W6" s="24">
        <v>26286.3835</v>
      </c>
      <c r="X6" s="24">
        <v>17970.0255</v>
      </c>
      <c r="Y6" s="24">
        <v>14960.967500000001</v>
      </c>
      <c r="Z6" s="24">
        <v>12576.7196</v>
      </c>
      <c r="AA6" s="24">
        <v>10393.735000000001</v>
      </c>
      <c r="AB6" s="24">
        <v>8690.4778999999999</v>
      </c>
      <c r="AC6" s="24">
        <v>8233.6324000000004</v>
      </c>
      <c r="AD6" s="24">
        <v>8001.0378000000001</v>
      </c>
      <c r="AE6" s="24">
        <v>7259.3887999999906</v>
      </c>
    </row>
    <row r="7" spans="1:35" x14ac:dyDescent="0.35">
      <c r="A7" s="28" t="s">
        <v>40</v>
      </c>
      <c r="B7" s="28" t="s">
        <v>71</v>
      </c>
      <c r="C7" s="24">
        <v>29664.0746</v>
      </c>
      <c r="D7" s="24">
        <v>28068.405200000001</v>
      </c>
      <c r="E7" s="24">
        <v>28502.614699999987</v>
      </c>
      <c r="F7" s="24">
        <v>20748.800268247003</v>
      </c>
      <c r="G7" s="24">
        <v>21159.997291672407</v>
      </c>
      <c r="H7" s="24">
        <v>21122.016144158471</v>
      </c>
      <c r="I7" s="24">
        <v>20428.838603258147</v>
      </c>
      <c r="J7" s="24">
        <v>20420.236590101493</v>
      </c>
      <c r="K7" s="24">
        <v>19979.033592754422</v>
      </c>
      <c r="L7" s="24">
        <v>21106.077947577651</v>
      </c>
      <c r="M7" s="24">
        <v>20710.232523918719</v>
      </c>
      <c r="N7" s="24">
        <v>20416.691800000001</v>
      </c>
      <c r="O7" s="24">
        <v>21117.353999999999</v>
      </c>
      <c r="P7" s="24">
        <v>20256.753400000001</v>
      </c>
      <c r="Q7" s="24">
        <v>21147.316599999998</v>
      </c>
      <c r="R7" s="24">
        <v>19936.3141</v>
      </c>
      <c r="S7" s="24">
        <v>18501.133999999998</v>
      </c>
      <c r="T7" s="24">
        <v>18686.519499999999</v>
      </c>
      <c r="U7" s="24">
        <v>15858.550099999993</v>
      </c>
      <c r="V7" s="24">
        <v>16470.90429999998</v>
      </c>
      <c r="W7" s="24">
        <v>18401.4666</v>
      </c>
      <c r="X7" s="24">
        <v>18490.836899999998</v>
      </c>
      <c r="Y7" s="24">
        <v>17764.124499999998</v>
      </c>
      <c r="Z7" s="24">
        <v>16820.412499999999</v>
      </c>
      <c r="AA7" s="24">
        <v>16833.3233</v>
      </c>
      <c r="AB7" s="24">
        <v>18009.626299999989</v>
      </c>
      <c r="AC7" s="24">
        <v>11778.3488</v>
      </c>
      <c r="AD7" s="24">
        <v>0</v>
      </c>
      <c r="AE7" s="24">
        <v>0</v>
      </c>
    </row>
    <row r="8" spans="1:35" x14ac:dyDescent="0.35">
      <c r="A8" s="28" t="s">
        <v>40</v>
      </c>
      <c r="B8" s="28" t="s">
        <v>20</v>
      </c>
      <c r="C8" s="24">
        <v>2252.5066196206399</v>
      </c>
      <c r="D8" s="24">
        <v>2252.5066203207753</v>
      </c>
      <c r="E8" s="24">
        <v>1906.5408933537478</v>
      </c>
      <c r="F8" s="24">
        <v>2021.0304072055133</v>
      </c>
      <c r="G8" s="24">
        <v>1866.0978765340476</v>
      </c>
      <c r="H8" s="24">
        <v>1858.1466397519023</v>
      </c>
      <c r="I8" s="24">
        <v>1918.1702294652869</v>
      </c>
      <c r="J8" s="24">
        <v>2337.4394849138671</v>
      </c>
      <c r="K8" s="24">
        <v>1845.9140799488828</v>
      </c>
      <c r="L8" s="24">
        <v>1925.005691782314</v>
      </c>
      <c r="M8" s="24">
        <v>2235.9856490922821</v>
      </c>
      <c r="N8" s="24">
        <v>4974.403823912231</v>
      </c>
      <c r="O8" s="24">
        <v>5510.555923105323</v>
      </c>
      <c r="P8" s="24">
        <v>5439.0782065915428</v>
      </c>
      <c r="Q8" s="24">
        <v>4089.3177278506482</v>
      </c>
      <c r="R8" s="24">
        <v>3911.7086374400233</v>
      </c>
      <c r="S8" s="24">
        <v>5060.7813187304218</v>
      </c>
      <c r="T8" s="24">
        <v>5087.8082794998963</v>
      </c>
      <c r="U8" s="24">
        <v>4072.2359626084931</v>
      </c>
      <c r="V8" s="24">
        <v>4082.1218288408372</v>
      </c>
      <c r="W8" s="24">
        <v>4231.9645315704702</v>
      </c>
      <c r="X8" s="24">
        <v>4869.3958116755548</v>
      </c>
      <c r="Y8" s="24">
        <v>3035.4959461353965</v>
      </c>
      <c r="Z8" s="24">
        <v>2989.1257702691305</v>
      </c>
      <c r="AA8" s="24">
        <v>1401.3016939538711</v>
      </c>
      <c r="AB8" s="24">
        <v>960.52398052646697</v>
      </c>
      <c r="AC8" s="24">
        <v>963.15565086580989</v>
      </c>
      <c r="AD8" s="24">
        <v>960.52428315215798</v>
      </c>
      <c r="AE8" s="24">
        <v>960.52425886703008</v>
      </c>
    </row>
    <row r="9" spans="1:35" x14ac:dyDescent="0.35">
      <c r="A9" s="28" t="s">
        <v>40</v>
      </c>
      <c r="B9" s="28" t="s">
        <v>32</v>
      </c>
      <c r="C9" s="24">
        <v>698.71412600000008</v>
      </c>
      <c r="D9" s="24">
        <v>713.55834330000005</v>
      </c>
      <c r="E9" s="24">
        <v>731.59943500000008</v>
      </c>
      <c r="F9" s="24">
        <v>176.40959099999969</v>
      </c>
      <c r="G9" s="24">
        <v>162.10890699999982</v>
      </c>
      <c r="H9" s="24">
        <v>171.63485499999982</v>
      </c>
      <c r="I9" s="24">
        <v>166.374889</v>
      </c>
      <c r="J9" s="24">
        <v>184.33163399999972</v>
      </c>
      <c r="K9" s="24">
        <v>155.43702329999979</v>
      </c>
      <c r="L9" s="24">
        <v>160.89512349999978</v>
      </c>
      <c r="M9" s="24">
        <v>156.04876229999999</v>
      </c>
      <c r="N9" s="24">
        <v>333.30208999999888</v>
      </c>
      <c r="O9" s="24">
        <v>288.00402600000001</v>
      </c>
      <c r="P9" s="24">
        <v>602.50467300000003</v>
      </c>
      <c r="Q9" s="24">
        <v>144.78386599999999</v>
      </c>
      <c r="R9" s="24">
        <v>152.54169999999999</v>
      </c>
      <c r="S9" s="24">
        <v>311.53098999999895</v>
      </c>
      <c r="T9" s="24">
        <v>378.63213999999999</v>
      </c>
      <c r="U9" s="24">
        <v>164.61983999999899</v>
      </c>
      <c r="V9" s="24">
        <v>167.56489999999999</v>
      </c>
      <c r="W9" s="24">
        <v>172.85633999999999</v>
      </c>
      <c r="X9" s="24">
        <v>211.33496</v>
      </c>
      <c r="Y9" s="24">
        <v>181.41162</v>
      </c>
      <c r="Z9" s="24">
        <v>179.70583999999999</v>
      </c>
      <c r="AA9" s="24">
        <v>219.35227999999901</v>
      </c>
      <c r="AB9" s="24">
        <v>0</v>
      </c>
      <c r="AC9" s="24">
        <v>0</v>
      </c>
      <c r="AD9" s="24">
        <v>0</v>
      </c>
      <c r="AE9" s="24">
        <v>0</v>
      </c>
    </row>
    <row r="10" spans="1:35" x14ac:dyDescent="0.35">
      <c r="A10" s="28" t="s">
        <v>40</v>
      </c>
      <c r="B10" s="28" t="s">
        <v>66</v>
      </c>
      <c r="C10" s="24">
        <v>52.580569634395424</v>
      </c>
      <c r="D10" s="24">
        <v>24.039459468159691</v>
      </c>
      <c r="E10" s="24">
        <v>119.24897961375089</v>
      </c>
      <c r="F10" s="24">
        <v>101.5317077182155</v>
      </c>
      <c r="G10" s="24">
        <v>36.302908283465094</v>
      </c>
      <c r="H10" s="24">
        <v>81.146393649618389</v>
      </c>
      <c r="I10" s="24">
        <v>59.753462363082605</v>
      </c>
      <c r="J10" s="24">
        <v>148.17298539446318</v>
      </c>
      <c r="K10" s="24">
        <v>16.963077600460498</v>
      </c>
      <c r="L10" s="24">
        <v>32.969586786740784</v>
      </c>
      <c r="M10" s="24">
        <v>39.250485256066291</v>
      </c>
      <c r="N10" s="24">
        <v>547.74138287938797</v>
      </c>
      <c r="O10" s="24">
        <v>392.79611265569946</v>
      </c>
      <c r="P10" s="24">
        <v>510.3848598763862</v>
      </c>
      <c r="Q10" s="24">
        <v>417.27229483536667</v>
      </c>
      <c r="R10" s="24">
        <v>480.40745146697856</v>
      </c>
      <c r="S10" s="24">
        <v>1745.1513589335511</v>
      </c>
      <c r="T10" s="24">
        <v>1920.3222330213359</v>
      </c>
      <c r="U10" s="24">
        <v>3491.7881250716846</v>
      </c>
      <c r="V10" s="24">
        <v>3882.0845424759918</v>
      </c>
      <c r="W10" s="24">
        <v>2972.398211737056</v>
      </c>
      <c r="X10" s="24">
        <v>4080.0218247505481</v>
      </c>
      <c r="Y10" s="24">
        <v>5992.7272329950983</v>
      </c>
      <c r="Z10" s="24">
        <v>3737.1409136091497</v>
      </c>
      <c r="AA10" s="24">
        <v>4246.6470527185293</v>
      </c>
      <c r="AB10" s="24">
        <v>7280.8150968025102</v>
      </c>
      <c r="AC10" s="24">
        <v>8485.5466748406925</v>
      </c>
      <c r="AD10" s="24">
        <v>13057.334182638522</v>
      </c>
      <c r="AE10" s="24">
        <v>11950.886674093685</v>
      </c>
    </row>
    <row r="11" spans="1:35" x14ac:dyDescent="0.35">
      <c r="A11" s="28" t="s">
        <v>40</v>
      </c>
      <c r="B11" s="28" t="s">
        <v>65</v>
      </c>
      <c r="C11" s="24">
        <v>13388.588643999998</v>
      </c>
      <c r="D11" s="24">
        <v>13633.199563999999</v>
      </c>
      <c r="E11" s="24">
        <v>13547.879687999999</v>
      </c>
      <c r="F11" s="24">
        <v>16572.32561</v>
      </c>
      <c r="G11" s="24">
        <v>17309.714768999995</v>
      </c>
      <c r="H11" s="24">
        <v>15768.814259999985</v>
      </c>
      <c r="I11" s="24">
        <v>15852.970305999999</v>
      </c>
      <c r="J11" s="24">
        <v>18071.944233999988</v>
      </c>
      <c r="K11" s="24">
        <v>15588.700684999998</v>
      </c>
      <c r="L11" s="24">
        <v>14287.184369999999</v>
      </c>
      <c r="M11" s="24">
        <v>13744.447629999999</v>
      </c>
      <c r="N11" s="24">
        <v>13796.658706999995</v>
      </c>
      <c r="O11" s="24">
        <v>14406.888753999998</v>
      </c>
      <c r="P11" s="24">
        <v>13934.609888689998</v>
      </c>
      <c r="Q11" s="24">
        <v>13343.978195600001</v>
      </c>
      <c r="R11" s="24">
        <v>12523.902809399995</v>
      </c>
      <c r="S11" s="24">
        <v>14153.310104999999</v>
      </c>
      <c r="T11" s="24">
        <v>12439.174960699997</v>
      </c>
      <c r="U11" s="24">
        <v>11720.215036199999</v>
      </c>
      <c r="V11" s="24">
        <v>10862.8534206</v>
      </c>
      <c r="W11" s="24">
        <v>10867.862488699997</v>
      </c>
      <c r="X11" s="24">
        <v>11530.221102699999</v>
      </c>
      <c r="Y11" s="24">
        <v>11708.369857999998</v>
      </c>
      <c r="Z11" s="24">
        <v>11170.992079299998</v>
      </c>
      <c r="AA11" s="24">
        <v>11102.736495599998</v>
      </c>
      <c r="AB11" s="24">
        <v>13024.455632999998</v>
      </c>
      <c r="AC11" s="24">
        <v>11225.507228299999</v>
      </c>
      <c r="AD11" s="24">
        <v>10792.529403699995</v>
      </c>
      <c r="AE11" s="24">
        <v>9998.460187749999</v>
      </c>
    </row>
    <row r="12" spans="1:35" x14ac:dyDescent="0.35">
      <c r="A12" s="28" t="s">
        <v>40</v>
      </c>
      <c r="B12" s="28" t="s">
        <v>69</v>
      </c>
      <c r="C12" s="24">
        <v>30055.993024181342</v>
      </c>
      <c r="D12" s="24">
        <v>38791.285359722118</v>
      </c>
      <c r="E12" s="24">
        <v>38089.317977140621</v>
      </c>
      <c r="F12" s="24">
        <v>41134.949734909846</v>
      </c>
      <c r="G12" s="24">
        <v>46749.587705941478</v>
      </c>
      <c r="H12" s="24">
        <v>49139.692985850386</v>
      </c>
      <c r="I12" s="24">
        <v>54305.750689432141</v>
      </c>
      <c r="J12" s="24">
        <v>54989.635846371239</v>
      </c>
      <c r="K12" s="24">
        <v>64438.714446744125</v>
      </c>
      <c r="L12" s="24">
        <v>66404.618144576714</v>
      </c>
      <c r="M12" s="24">
        <v>70023.04204125065</v>
      </c>
      <c r="N12" s="24">
        <v>76309.785418386236</v>
      </c>
      <c r="O12" s="24">
        <v>75111.462862459768</v>
      </c>
      <c r="P12" s="24">
        <v>82637.428798843117</v>
      </c>
      <c r="Q12" s="24">
        <v>89352.530071338333</v>
      </c>
      <c r="R12" s="24">
        <v>94754.612628876668</v>
      </c>
      <c r="S12" s="24">
        <v>101407.56705719762</v>
      </c>
      <c r="T12" s="24">
        <v>99786.23930664717</v>
      </c>
      <c r="U12" s="24">
        <v>100961.00370452959</v>
      </c>
      <c r="V12" s="24">
        <v>98944.818575677447</v>
      </c>
      <c r="W12" s="24">
        <v>98049.917408855996</v>
      </c>
      <c r="X12" s="24">
        <v>97955.472774945432</v>
      </c>
      <c r="Y12" s="24">
        <v>105277.21800944593</v>
      </c>
      <c r="Z12" s="24">
        <v>107734.82948636479</v>
      </c>
      <c r="AA12" s="24">
        <v>112629.41597628439</v>
      </c>
      <c r="AB12" s="24">
        <v>114248.92143137846</v>
      </c>
      <c r="AC12" s="24">
        <v>117657.32605023395</v>
      </c>
      <c r="AD12" s="24">
        <v>120785.33917547193</v>
      </c>
      <c r="AE12" s="24">
        <v>122018.80838788007</v>
      </c>
    </row>
    <row r="13" spans="1:35" x14ac:dyDescent="0.35">
      <c r="A13" s="28" t="s">
        <v>40</v>
      </c>
      <c r="B13" s="28" t="s">
        <v>68</v>
      </c>
      <c r="C13" s="24">
        <v>14501.047708234504</v>
      </c>
      <c r="D13" s="24">
        <v>17776.627883277146</v>
      </c>
      <c r="E13" s="24">
        <v>18071.798218015243</v>
      </c>
      <c r="F13" s="24">
        <v>17334.762210315355</v>
      </c>
      <c r="G13" s="24">
        <v>17319.088868278905</v>
      </c>
      <c r="H13" s="24">
        <v>20868.767107154854</v>
      </c>
      <c r="I13" s="24">
        <v>21939.844465825863</v>
      </c>
      <c r="J13" s="24">
        <v>20436.713217655986</v>
      </c>
      <c r="K13" s="24">
        <v>28461.377613612975</v>
      </c>
      <c r="L13" s="24">
        <v>29806.150755156523</v>
      </c>
      <c r="M13" s="24">
        <v>30331.760403003631</v>
      </c>
      <c r="N13" s="24">
        <v>30428.916428587308</v>
      </c>
      <c r="O13" s="24">
        <v>29361.653003584332</v>
      </c>
      <c r="P13" s="24">
        <v>28613.364379447365</v>
      </c>
      <c r="Q13" s="24">
        <v>30517.048503293212</v>
      </c>
      <c r="R13" s="24">
        <v>30270.849199454158</v>
      </c>
      <c r="S13" s="24">
        <v>32248.849590218295</v>
      </c>
      <c r="T13" s="24">
        <v>34836.412029339765</v>
      </c>
      <c r="U13" s="24">
        <v>38616.153707445214</v>
      </c>
      <c r="V13" s="24">
        <v>43050.280696412716</v>
      </c>
      <c r="W13" s="24">
        <v>45874.361894482041</v>
      </c>
      <c r="X13" s="24">
        <v>55212.596050506829</v>
      </c>
      <c r="Y13" s="24">
        <v>53734.080319031054</v>
      </c>
      <c r="Z13" s="24">
        <v>55061.113643838864</v>
      </c>
      <c r="AA13" s="24">
        <v>54679.218436474199</v>
      </c>
      <c r="AB13" s="24">
        <v>55825.080205233018</v>
      </c>
      <c r="AC13" s="24">
        <v>57461.197865552604</v>
      </c>
      <c r="AD13" s="24">
        <v>60662.584105025264</v>
      </c>
      <c r="AE13" s="24">
        <v>61010.084949830685</v>
      </c>
    </row>
    <row r="14" spans="1:35" x14ac:dyDescent="0.35">
      <c r="A14" s="28" t="s">
        <v>40</v>
      </c>
      <c r="B14" s="28" t="s">
        <v>36</v>
      </c>
      <c r="C14" s="24">
        <v>212.20381425712088</v>
      </c>
      <c r="D14" s="24">
        <v>284.37218230616605</v>
      </c>
      <c r="E14" s="24">
        <v>305.47649046618</v>
      </c>
      <c r="F14" s="24">
        <v>346.25870542258389</v>
      </c>
      <c r="G14" s="24">
        <v>342.68059679523304</v>
      </c>
      <c r="H14" s="24">
        <v>336.08231573739687</v>
      </c>
      <c r="I14" s="24">
        <v>324.51506461534484</v>
      </c>
      <c r="J14" s="24">
        <v>302.81529219721983</v>
      </c>
      <c r="K14" s="24">
        <v>279.54060543429591</v>
      </c>
      <c r="L14" s="24">
        <v>277.51103725258383</v>
      </c>
      <c r="M14" s="24">
        <v>269.37872246225498</v>
      </c>
      <c r="N14" s="24">
        <v>280.58328055167976</v>
      </c>
      <c r="O14" s="24">
        <v>372.82622189051995</v>
      </c>
      <c r="P14" s="24">
        <v>347.45043338944004</v>
      </c>
      <c r="Q14" s="24">
        <v>359.45936971981996</v>
      </c>
      <c r="R14" s="24">
        <v>359.60476082647887</v>
      </c>
      <c r="S14" s="24">
        <v>2864.5518085859499</v>
      </c>
      <c r="T14" s="24">
        <v>2866.4938906231696</v>
      </c>
      <c r="U14" s="24">
        <v>3757.5304606925802</v>
      </c>
      <c r="V14" s="24">
        <v>3717.3562058211987</v>
      </c>
      <c r="W14" s="24">
        <v>5217.31936824065</v>
      </c>
      <c r="X14" s="24">
        <v>5107.1075059515497</v>
      </c>
      <c r="Y14" s="24">
        <v>5115.4400651318201</v>
      </c>
      <c r="Z14" s="24">
        <v>5217.6327546870798</v>
      </c>
      <c r="AA14" s="24">
        <v>5190.96249075367</v>
      </c>
      <c r="AB14" s="24">
        <v>6439.4829534204</v>
      </c>
      <c r="AC14" s="24">
        <v>6516.6770013856403</v>
      </c>
      <c r="AD14" s="24">
        <v>6527.0514159376407</v>
      </c>
      <c r="AE14" s="24">
        <v>6253.9003663038011</v>
      </c>
      <c r="AH14" s="27"/>
      <c r="AI14" s="27"/>
    </row>
    <row r="15" spans="1:35" x14ac:dyDescent="0.35">
      <c r="A15" s="28" t="s">
        <v>40</v>
      </c>
      <c r="B15" s="28" t="s">
        <v>73</v>
      </c>
      <c r="C15" s="24">
        <v>62.451295000000002</v>
      </c>
      <c r="D15" s="24">
        <v>182.68627499999991</v>
      </c>
      <c r="E15" s="24">
        <v>260.99639656551079</v>
      </c>
      <c r="F15" s="24">
        <v>1659.2702253423552</v>
      </c>
      <c r="G15" s="24">
        <v>5214.5712703212002</v>
      </c>
      <c r="H15" s="24">
        <v>5314.8045099822193</v>
      </c>
      <c r="I15" s="24">
        <v>5672.7099518086652</v>
      </c>
      <c r="J15" s="24">
        <v>6537.3681828738945</v>
      </c>
      <c r="K15" s="24">
        <v>9925.2163472367265</v>
      </c>
      <c r="L15" s="24">
        <v>10596.689746750215</v>
      </c>
      <c r="M15" s="24">
        <v>10214.058190099979</v>
      </c>
      <c r="N15" s="24">
        <v>11342.40997371744</v>
      </c>
      <c r="O15" s="24">
        <v>10105.15173044298</v>
      </c>
      <c r="P15" s="24">
        <v>10283.201074941469</v>
      </c>
      <c r="Q15" s="24">
        <v>10843.805254097084</v>
      </c>
      <c r="R15" s="24">
        <v>10646.8759544676</v>
      </c>
      <c r="S15" s="24">
        <v>11552.947671220471</v>
      </c>
      <c r="T15" s="24">
        <v>11142.405982604572</v>
      </c>
      <c r="U15" s="24">
        <v>12042.745372909818</v>
      </c>
      <c r="V15" s="24">
        <v>12143.211358400789</v>
      </c>
      <c r="W15" s="24">
        <v>13330.20778505779</v>
      </c>
      <c r="X15" s="24">
        <v>15840.97183888894</v>
      </c>
      <c r="Y15" s="24">
        <v>15857.882488655699</v>
      </c>
      <c r="Z15" s="24">
        <v>16947.75094148978</v>
      </c>
      <c r="AA15" s="24">
        <v>16332.593757894751</v>
      </c>
      <c r="AB15" s="24">
        <v>15727.59445799787</v>
      </c>
      <c r="AC15" s="24">
        <v>15236.146743936382</v>
      </c>
      <c r="AD15" s="24">
        <v>17152.544855509219</v>
      </c>
      <c r="AE15" s="24">
        <v>17497.782465771161</v>
      </c>
      <c r="AH15" s="27"/>
      <c r="AI15" s="27"/>
    </row>
    <row r="16" spans="1:35" x14ac:dyDescent="0.35">
      <c r="A16" s="28" t="s">
        <v>40</v>
      </c>
      <c r="B16" s="28" t="s">
        <v>56</v>
      </c>
      <c r="C16" s="24">
        <v>42.871047972000007</v>
      </c>
      <c r="D16" s="24">
        <v>77.646734132999896</v>
      </c>
      <c r="E16" s="24">
        <v>108.02437804499998</v>
      </c>
      <c r="F16" s="24">
        <v>188.81096920999988</v>
      </c>
      <c r="G16" s="24">
        <v>282.46538480599997</v>
      </c>
      <c r="H16" s="24">
        <v>384.71088630999986</v>
      </c>
      <c r="I16" s="24">
        <v>506.31421595999984</v>
      </c>
      <c r="J16" s="24">
        <v>636.83818327999995</v>
      </c>
      <c r="K16" s="24">
        <v>755.85482949999982</v>
      </c>
      <c r="L16" s="24">
        <v>923.7027662999991</v>
      </c>
      <c r="M16" s="24">
        <v>1130.219734199999</v>
      </c>
      <c r="N16" s="24">
        <v>1396.3352719999991</v>
      </c>
      <c r="O16" s="24">
        <v>1550.424990799999</v>
      </c>
      <c r="P16" s="24">
        <v>1647.0261666999991</v>
      </c>
      <c r="Q16" s="24">
        <v>1846.4553889999991</v>
      </c>
      <c r="R16" s="24">
        <v>1982.7863440000001</v>
      </c>
      <c r="S16" s="24">
        <v>1877.3284734000001</v>
      </c>
      <c r="T16" s="24">
        <v>1946.7697740000001</v>
      </c>
      <c r="U16" s="24">
        <v>2071.4934489999982</v>
      </c>
      <c r="V16" s="24">
        <v>2196.1335779999977</v>
      </c>
      <c r="W16" s="24">
        <v>2378.1189739999991</v>
      </c>
      <c r="X16" s="24">
        <v>2505.5214699999997</v>
      </c>
      <c r="Y16" s="24">
        <v>2569.5451329999996</v>
      </c>
      <c r="Z16" s="24">
        <v>2805.1541729999999</v>
      </c>
      <c r="AA16" s="24">
        <v>2782.2466989999994</v>
      </c>
      <c r="AB16" s="24">
        <v>2686.1303960000005</v>
      </c>
      <c r="AC16" s="24">
        <v>2766.4363190000004</v>
      </c>
      <c r="AD16" s="24">
        <v>2871.6073969999989</v>
      </c>
      <c r="AE16" s="24">
        <v>2287.2396169999988</v>
      </c>
      <c r="AH16" s="27"/>
      <c r="AI16" s="27"/>
    </row>
    <row r="17" spans="1:35" x14ac:dyDescent="0.35">
      <c r="A17" s="31" t="s">
        <v>138</v>
      </c>
      <c r="B17" s="31"/>
      <c r="C17" s="32">
        <v>177804.83029167089</v>
      </c>
      <c r="D17" s="32">
        <v>177346.14557008818</v>
      </c>
      <c r="E17" s="32">
        <v>176945.95206112336</v>
      </c>
      <c r="F17" s="32">
        <v>177471.98830232146</v>
      </c>
      <c r="G17" s="32">
        <v>177808.77281543019</v>
      </c>
      <c r="H17" s="32">
        <v>175847.42778426976</v>
      </c>
      <c r="I17" s="32">
        <v>176682.41472581739</v>
      </c>
      <c r="J17" s="32">
        <v>181271.88924990591</v>
      </c>
      <c r="K17" s="32">
        <v>182313.84498460221</v>
      </c>
      <c r="L17" s="32">
        <v>183480.29356295441</v>
      </c>
      <c r="M17" s="32">
        <v>185700.60922774658</v>
      </c>
      <c r="N17" s="32">
        <v>189417.68008758817</v>
      </c>
      <c r="O17" s="32">
        <v>193109.28587756134</v>
      </c>
      <c r="P17" s="32">
        <v>196148.02908231667</v>
      </c>
      <c r="Q17" s="32">
        <v>196489.32085891758</v>
      </c>
      <c r="R17" s="32">
        <v>198483.83162663781</v>
      </c>
      <c r="S17" s="32">
        <v>205135.1587200799</v>
      </c>
      <c r="T17" s="32">
        <v>204817.45374920816</v>
      </c>
      <c r="U17" s="32">
        <v>204276.77847585498</v>
      </c>
      <c r="V17" s="32">
        <v>205715.35636400696</v>
      </c>
      <c r="W17" s="32">
        <v>206857.21097534557</v>
      </c>
      <c r="X17" s="32">
        <v>210319.90492457835</v>
      </c>
      <c r="Y17" s="32">
        <v>212654.39498560748</v>
      </c>
      <c r="Z17" s="32">
        <v>210270.03983338195</v>
      </c>
      <c r="AA17" s="32">
        <v>211505.73023503099</v>
      </c>
      <c r="AB17" s="32">
        <v>218039.90054694045</v>
      </c>
      <c r="AC17" s="32">
        <v>215804.71466979309</v>
      </c>
      <c r="AD17" s="32">
        <v>214259.34894998791</v>
      </c>
      <c r="AE17" s="32">
        <v>213198.15325842146</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45416.456099999996</v>
      </c>
      <c r="D20" s="24">
        <v>37828.425799999997</v>
      </c>
      <c r="E20" s="24">
        <v>35079.948699999994</v>
      </c>
      <c r="F20" s="24">
        <v>40359.394281298402</v>
      </c>
      <c r="G20" s="24">
        <v>34056.653916852571</v>
      </c>
      <c r="H20" s="24">
        <v>29578.578176367289</v>
      </c>
      <c r="I20" s="24">
        <v>27615.355503149651</v>
      </c>
      <c r="J20" s="24">
        <v>30463.670205098992</v>
      </c>
      <c r="K20" s="24">
        <v>19343.946384026149</v>
      </c>
      <c r="L20" s="24">
        <v>18695.343225343851</v>
      </c>
      <c r="M20" s="24">
        <v>17928.58304504324</v>
      </c>
      <c r="N20" s="24">
        <v>10914.640707073399</v>
      </c>
      <c r="O20" s="24">
        <v>13476.677586802998</v>
      </c>
      <c r="P20" s="24">
        <v>12227.085119668</v>
      </c>
      <c r="Q20" s="24">
        <v>5834.3779999999997</v>
      </c>
      <c r="R20" s="24">
        <v>7248.2233999999999</v>
      </c>
      <c r="S20" s="24">
        <v>8070.6129999999994</v>
      </c>
      <c r="T20" s="24">
        <v>7760.0962</v>
      </c>
      <c r="U20" s="24">
        <v>7195.1914999999999</v>
      </c>
      <c r="V20" s="24">
        <v>6054.6162999999997</v>
      </c>
      <c r="W20" s="24">
        <v>5224.5771999999997</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33.648933120581795</v>
      </c>
      <c r="D22" s="24">
        <v>33.6489337081603</v>
      </c>
      <c r="E22" s="24">
        <v>101.35235815804201</v>
      </c>
      <c r="F22" s="24">
        <v>73.975230621074999</v>
      </c>
      <c r="G22" s="24">
        <v>63.559080229918003</v>
      </c>
      <c r="H22" s="24">
        <v>63.559079987139803</v>
      </c>
      <c r="I22" s="24">
        <v>64.108569237360001</v>
      </c>
      <c r="J22" s="24">
        <v>73.105091960792706</v>
      </c>
      <c r="K22" s="24">
        <v>63.559082547056697</v>
      </c>
      <c r="L22" s="24">
        <v>63.559082753491005</v>
      </c>
      <c r="M22" s="24">
        <v>63.733219647509003</v>
      </c>
      <c r="N22" s="24">
        <v>1053.8621046956571</v>
      </c>
      <c r="O22" s="24">
        <v>1009.03070165648</v>
      </c>
      <c r="P22" s="24">
        <v>1193.2610547413021</v>
      </c>
      <c r="Q22" s="24">
        <v>665.1498774959399</v>
      </c>
      <c r="R22" s="24">
        <v>691.58410368527302</v>
      </c>
      <c r="S22" s="24">
        <v>1461.635374316824</v>
      </c>
      <c r="T22" s="24">
        <v>1574.0139221590239</v>
      </c>
      <c r="U22" s="24">
        <v>1328.866968354595</v>
      </c>
      <c r="V22" s="24">
        <v>1254.63776802396</v>
      </c>
      <c r="W22" s="24">
        <v>1278.7162645173801</v>
      </c>
      <c r="X22" s="24">
        <v>1549.5976627541099</v>
      </c>
      <c r="Y22" s="24">
        <v>28.70952714305</v>
      </c>
      <c r="Z22" s="24">
        <v>1.4145391000000001E-4</v>
      </c>
      <c r="AA22" s="24">
        <v>1.4626584999999999E-4</v>
      </c>
      <c r="AB22" s="24">
        <v>1.5212487999999999E-4</v>
      </c>
      <c r="AC22" s="24">
        <v>1.5337861E-4</v>
      </c>
      <c r="AD22" s="24">
        <v>2.2577752000000001E-4</v>
      </c>
      <c r="AE22" s="24">
        <v>2.1709955999999999E-4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1.6111808999999992E-5</v>
      </c>
      <c r="D24" s="24">
        <v>1.666732349999999E-5</v>
      </c>
      <c r="E24" s="24">
        <v>13.650213110535599</v>
      </c>
      <c r="F24" s="24">
        <v>49.131053875168</v>
      </c>
      <c r="G24" s="24">
        <v>9.7870024732836001</v>
      </c>
      <c r="H24" s="24">
        <v>18.062591251038999</v>
      </c>
      <c r="I24" s="24">
        <v>7.7351854675975993</v>
      </c>
      <c r="J24" s="24">
        <v>7.6688881446119996</v>
      </c>
      <c r="K24" s="24">
        <v>2.3834413399999992E-5</v>
      </c>
      <c r="L24" s="24">
        <v>2.4646545599999988E-5</v>
      </c>
      <c r="M24" s="24">
        <v>2.6392673799999991E-5</v>
      </c>
      <c r="N24" s="24">
        <v>47.224526845876895</v>
      </c>
      <c r="O24" s="24">
        <v>33.1061728878623</v>
      </c>
      <c r="P24" s="24">
        <v>38.123105305426002</v>
      </c>
      <c r="Q24" s="24">
        <v>100.49763931923151</v>
      </c>
      <c r="R24" s="24">
        <v>62.867064012698002</v>
      </c>
      <c r="S24" s="24">
        <v>309.37757904747798</v>
      </c>
      <c r="T24" s="24">
        <v>526.28510638846001</v>
      </c>
      <c r="U24" s="24">
        <v>1104.1210374790719</v>
      </c>
      <c r="V24" s="24">
        <v>1694.0145375746129</v>
      </c>
      <c r="W24" s="24">
        <v>919.62668588054908</v>
      </c>
      <c r="X24" s="24">
        <v>1362.5763247054201</v>
      </c>
      <c r="Y24" s="24">
        <v>2674.2080839867103</v>
      </c>
      <c r="Z24" s="24">
        <v>1410.7250398526301</v>
      </c>
      <c r="AA24" s="24">
        <v>1459.6949587447</v>
      </c>
      <c r="AB24" s="24">
        <v>2112.3418119120761</v>
      </c>
      <c r="AC24" s="24">
        <v>3499.3367590401103</v>
      </c>
      <c r="AD24" s="24">
        <v>5297.9447340920597</v>
      </c>
      <c r="AE24" s="24">
        <v>5113.8052231565607</v>
      </c>
    </row>
    <row r="25" spans="1:35" s="27" customFormat="1" x14ac:dyDescent="0.35">
      <c r="A25" s="28" t="s">
        <v>130</v>
      </c>
      <c r="B25" s="28" t="s">
        <v>65</v>
      </c>
      <c r="C25" s="24">
        <v>2052.0771959999997</v>
      </c>
      <c r="D25" s="24">
        <v>2182.71425</v>
      </c>
      <c r="E25" s="24">
        <v>2016.6031350000001</v>
      </c>
      <c r="F25" s="24">
        <v>2950.4768199999999</v>
      </c>
      <c r="G25" s="24">
        <v>2923.3088559999997</v>
      </c>
      <c r="H25" s="24">
        <v>2679.9003700000003</v>
      </c>
      <c r="I25" s="24">
        <v>2743.6729359999981</v>
      </c>
      <c r="J25" s="24">
        <v>3923.0390499999999</v>
      </c>
      <c r="K25" s="24">
        <v>2955.6939600000001</v>
      </c>
      <c r="L25" s="24">
        <v>2596.7623199999989</v>
      </c>
      <c r="M25" s="24">
        <v>2714.344255</v>
      </c>
      <c r="N25" s="24">
        <v>3030.415144999999</v>
      </c>
      <c r="O25" s="24">
        <v>3361.2555440000001</v>
      </c>
      <c r="P25" s="24">
        <v>3465.3474349999988</v>
      </c>
      <c r="Q25" s="24">
        <v>3560.5165059999999</v>
      </c>
      <c r="R25" s="24">
        <v>3319.4418649999989</v>
      </c>
      <c r="S25" s="24">
        <v>4282.0311299999994</v>
      </c>
      <c r="T25" s="24">
        <v>3427.1026299999994</v>
      </c>
      <c r="U25" s="24">
        <v>3176.2227699999989</v>
      </c>
      <c r="V25" s="24">
        <v>3149.7524160000003</v>
      </c>
      <c r="W25" s="24">
        <v>2862.3749209999996</v>
      </c>
      <c r="X25" s="24">
        <v>3498.4560499999998</v>
      </c>
      <c r="Y25" s="24">
        <v>3910.2799299999997</v>
      </c>
      <c r="Z25" s="24">
        <v>3677.7108600000001</v>
      </c>
      <c r="AA25" s="24">
        <v>3825.0280699999989</v>
      </c>
      <c r="AB25" s="24">
        <v>4455.39444</v>
      </c>
      <c r="AC25" s="24">
        <v>3642.7017599999999</v>
      </c>
      <c r="AD25" s="24">
        <v>3453.2535899999989</v>
      </c>
      <c r="AE25" s="24">
        <v>3127.821782</v>
      </c>
    </row>
    <row r="26" spans="1:35" s="27" customFormat="1" x14ac:dyDescent="0.35">
      <c r="A26" s="28" t="s">
        <v>130</v>
      </c>
      <c r="B26" s="28" t="s">
        <v>69</v>
      </c>
      <c r="C26" s="24">
        <v>6252.6978435603687</v>
      </c>
      <c r="D26" s="24">
        <v>9567.2055882831901</v>
      </c>
      <c r="E26" s="24">
        <v>11494.963257352838</v>
      </c>
      <c r="F26" s="24">
        <v>13637.625046908606</v>
      </c>
      <c r="G26" s="24">
        <v>17018.137711320833</v>
      </c>
      <c r="H26" s="24">
        <v>17594.104155763271</v>
      </c>
      <c r="I26" s="24">
        <v>19063.902336444316</v>
      </c>
      <c r="J26" s="24">
        <v>18332.378461231841</v>
      </c>
      <c r="K26" s="24">
        <v>25373.064953633821</v>
      </c>
      <c r="L26" s="24">
        <v>27264.861231474915</v>
      </c>
      <c r="M26" s="24">
        <v>28491.476424855657</v>
      </c>
      <c r="N26" s="24">
        <v>28687.743043860413</v>
      </c>
      <c r="O26" s="24">
        <v>27961.228296339425</v>
      </c>
      <c r="P26" s="24">
        <v>30705.346346334711</v>
      </c>
      <c r="Q26" s="24">
        <v>35519.128753958554</v>
      </c>
      <c r="R26" s="24">
        <v>35385.117495311024</v>
      </c>
      <c r="S26" s="24">
        <v>31066.580961127416</v>
      </c>
      <c r="T26" s="24">
        <v>28278.998455408189</v>
      </c>
      <c r="U26" s="24">
        <v>32046.91717881769</v>
      </c>
      <c r="V26" s="24">
        <v>31894.943324395754</v>
      </c>
      <c r="W26" s="24">
        <v>35083.113639886331</v>
      </c>
      <c r="X26" s="24">
        <v>33238.612815745422</v>
      </c>
      <c r="Y26" s="24">
        <v>34560.251267393091</v>
      </c>
      <c r="Z26" s="24">
        <v>36012.952807197042</v>
      </c>
      <c r="AA26" s="24">
        <v>37390.430107992659</v>
      </c>
      <c r="AB26" s="24">
        <v>33427.784469328501</v>
      </c>
      <c r="AC26" s="24">
        <v>34056.932046712202</v>
      </c>
      <c r="AD26" s="24">
        <v>35606.64500138587</v>
      </c>
      <c r="AE26" s="24">
        <v>35421.386407626043</v>
      </c>
    </row>
    <row r="27" spans="1:35" s="27" customFormat="1" x14ac:dyDescent="0.35">
      <c r="A27" s="28" t="s">
        <v>130</v>
      </c>
      <c r="B27" s="28" t="s">
        <v>68</v>
      </c>
      <c r="C27" s="24">
        <v>5342.8112592211628</v>
      </c>
      <c r="D27" s="24">
        <v>6499.5899120390186</v>
      </c>
      <c r="E27" s="24">
        <v>6543.0228946754651</v>
      </c>
      <c r="F27" s="24">
        <v>6299.1528029807605</v>
      </c>
      <c r="G27" s="24">
        <v>6336.2577095340339</v>
      </c>
      <c r="H27" s="24">
        <v>9379.8968170720891</v>
      </c>
      <c r="I27" s="24">
        <v>10265.302637945939</v>
      </c>
      <c r="J27" s="24">
        <v>10286.5613238847</v>
      </c>
      <c r="K27" s="24">
        <v>17626.200987129268</v>
      </c>
      <c r="L27" s="24">
        <v>18623.939263732376</v>
      </c>
      <c r="M27" s="24">
        <v>19041.352136276269</v>
      </c>
      <c r="N27" s="24">
        <v>18905.880773731951</v>
      </c>
      <c r="O27" s="24">
        <v>18343.504047496655</v>
      </c>
      <c r="P27" s="24">
        <v>17636.47922328905</v>
      </c>
      <c r="Q27" s="24">
        <v>19000.789742350051</v>
      </c>
      <c r="R27" s="24">
        <v>18964.252511436687</v>
      </c>
      <c r="S27" s="24">
        <v>19174.697566984469</v>
      </c>
      <c r="T27" s="24">
        <v>20896.273845706408</v>
      </c>
      <c r="U27" s="24">
        <v>22716.329063371057</v>
      </c>
      <c r="V27" s="24">
        <v>23005.469707930213</v>
      </c>
      <c r="W27" s="24">
        <v>22926.609528019315</v>
      </c>
      <c r="X27" s="24">
        <v>28213.820271327906</v>
      </c>
      <c r="Y27" s="24">
        <v>27093.407558657855</v>
      </c>
      <c r="Z27" s="24">
        <v>28703.824036020444</v>
      </c>
      <c r="AA27" s="24">
        <v>28618.611284054965</v>
      </c>
      <c r="AB27" s="24">
        <v>28175.073800394337</v>
      </c>
      <c r="AC27" s="24">
        <v>28957.312469025364</v>
      </c>
      <c r="AD27" s="24">
        <v>32751.385135406108</v>
      </c>
      <c r="AE27" s="24">
        <v>33103.136292096002</v>
      </c>
    </row>
    <row r="28" spans="1:35" s="27" customFormat="1" x14ac:dyDescent="0.35">
      <c r="A28" s="28" t="s">
        <v>130</v>
      </c>
      <c r="B28" s="28" t="s">
        <v>36</v>
      </c>
      <c r="C28" s="24">
        <v>3.5283189999999899E-5</v>
      </c>
      <c r="D28" s="24">
        <v>5.2864404999999995E-5</v>
      </c>
      <c r="E28" s="24">
        <v>5.2929185E-5</v>
      </c>
      <c r="F28" s="24">
        <v>7.0295225999999995E-5</v>
      </c>
      <c r="G28" s="24">
        <v>8.3920425000000006E-5</v>
      </c>
      <c r="H28" s="24">
        <v>9.4159782999999898E-5</v>
      </c>
      <c r="I28" s="24">
        <v>1.19281575E-4</v>
      </c>
      <c r="J28" s="24">
        <v>1.352099699999999E-4</v>
      </c>
      <c r="K28" s="24">
        <v>3.28030508999999E-3</v>
      </c>
      <c r="L28" s="24">
        <v>3.37845225E-3</v>
      </c>
      <c r="M28" s="24">
        <v>3.2841348750000002E-3</v>
      </c>
      <c r="N28" s="24">
        <v>3.47275135E-3</v>
      </c>
      <c r="O28" s="24">
        <v>3.3735723199999996E-3</v>
      </c>
      <c r="P28" s="24">
        <v>3.3087247499999999E-3</v>
      </c>
      <c r="Q28" s="24">
        <v>3.4675070699999901E-3</v>
      </c>
      <c r="R28" s="24">
        <v>3.4745251599999989E-3</v>
      </c>
      <c r="S28" s="24">
        <v>257.7144026034</v>
      </c>
      <c r="T28" s="24">
        <v>253.83475648450002</v>
      </c>
      <c r="U28" s="24">
        <v>685.68134281070002</v>
      </c>
      <c r="V28" s="24">
        <v>667.56285857299997</v>
      </c>
      <c r="W28" s="24">
        <v>1362.5839083420001</v>
      </c>
      <c r="X28" s="24">
        <v>1341.2706709386998</v>
      </c>
      <c r="Y28" s="24">
        <v>1351.7824508845999</v>
      </c>
      <c r="Z28" s="24">
        <v>1382.1649645025</v>
      </c>
      <c r="AA28" s="24">
        <v>1378.8696174704999</v>
      </c>
      <c r="AB28" s="24">
        <v>1354.7401339117998</v>
      </c>
      <c r="AC28" s="24">
        <v>1319.977887664</v>
      </c>
      <c r="AD28" s="24">
        <v>1369.745175006</v>
      </c>
      <c r="AE28" s="24">
        <v>1347.4949431536002</v>
      </c>
    </row>
    <row r="29" spans="1:35" s="27" customFormat="1" x14ac:dyDescent="0.35">
      <c r="A29" s="28" t="s">
        <v>130</v>
      </c>
      <c r="B29" s="28" t="s">
        <v>73</v>
      </c>
      <c r="C29" s="24">
        <v>30.105450999999999</v>
      </c>
      <c r="D29" s="24">
        <v>85.020974999999908</v>
      </c>
      <c r="E29" s="24">
        <v>118.95992450254182</v>
      </c>
      <c r="F29" s="24">
        <v>1115.5568756753389</v>
      </c>
      <c r="G29" s="24">
        <v>4650.0121644569272</v>
      </c>
      <c r="H29" s="24">
        <v>4844.7643297260665</v>
      </c>
      <c r="I29" s="24">
        <v>5184.1513410953294</v>
      </c>
      <c r="J29" s="24">
        <v>5875.5705021397907</v>
      </c>
      <c r="K29" s="24">
        <v>9393.7491620153087</v>
      </c>
      <c r="L29" s="24">
        <v>10039.82460361548</v>
      </c>
      <c r="M29" s="24">
        <v>9688.146009050819</v>
      </c>
      <c r="N29" s="24">
        <v>10647.257277794391</v>
      </c>
      <c r="O29" s="24">
        <v>9478.0030522750694</v>
      </c>
      <c r="P29" s="24">
        <v>9690.5116911200912</v>
      </c>
      <c r="Q29" s="24">
        <v>10189.7347326729</v>
      </c>
      <c r="R29" s="24">
        <v>10021.432611541444</v>
      </c>
      <c r="S29" s="24">
        <v>10064.090429987389</v>
      </c>
      <c r="T29" s="24">
        <v>9628.1360494336695</v>
      </c>
      <c r="U29" s="24">
        <v>10259.694628382929</v>
      </c>
      <c r="V29" s="24">
        <v>10310.413088791831</v>
      </c>
      <c r="W29" s="24">
        <v>10301.942770051768</v>
      </c>
      <c r="X29" s="24">
        <v>10083.32529164235</v>
      </c>
      <c r="Y29" s="24">
        <v>10315.98516870118</v>
      </c>
      <c r="Z29" s="24">
        <v>11070.453194769749</v>
      </c>
      <c r="AA29" s="24">
        <v>10743.713222453162</v>
      </c>
      <c r="AB29" s="24">
        <v>10490.584360072749</v>
      </c>
      <c r="AC29" s="24">
        <v>9915.9291042554214</v>
      </c>
      <c r="AD29" s="24">
        <v>10626.172928592639</v>
      </c>
      <c r="AE29" s="24">
        <v>10467.538348404431</v>
      </c>
    </row>
    <row r="30" spans="1:35" s="27" customFormat="1" x14ac:dyDescent="0.35">
      <c r="A30" s="28" t="s">
        <v>130</v>
      </c>
      <c r="B30" s="28" t="s">
        <v>56</v>
      </c>
      <c r="C30" s="24">
        <v>15.541759299999999</v>
      </c>
      <c r="D30" s="24">
        <v>29.862716499999998</v>
      </c>
      <c r="E30" s="24">
        <v>38.595075699999995</v>
      </c>
      <c r="F30" s="24">
        <v>72.995201000000009</v>
      </c>
      <c r="G30" s="24">
        <v>110.30676700000001</v>
      </c>
      <c r="H30" s="24">
        <v>147.8507349999999</v>
      </c>
      <c r="I30" s="24">
        <v>195.66799</v>
      </c>
      <c r="J30" s="24">
        <v>236.98062200000001</v>
      </c>
      <c r="K30" s="24">
        <v>279.16756599999997</v>
      </c>
      <c r="L30" s="24">
        <v>336.08734300000003</v>
      </c>
      <c r="M30" s="24">
        <v>395.37347999999997</v>
      </c>
      <c r="N30" s="24">
        <v>478.61331999999999</v>
      </c>
      <c r="O30" s="24">
        <v>537.13874499999997</v>
      </c>
      <c r="P30" s="24">
        <v>554.40586499999995</v>
      </c>
      <c r="Q30" s="24">
        <v>620.14657999999997</v>
      </c>
      <c r="R30" s="24">
        <v>666.3893599999999</v>
      </c>
      <c r="S30" s="24">
        <v>665.38456000000008</v>
      </c>
      <c r="T30" s="24">
        <v>680.43808000000001</v>
      </c>
      <c r="U30" s="24">
        <v>735.25990000000002</v>
      </c>
      <c r="V30" s="24">
        <v>758.16053999999895</v>
      </c>
      <c r="W30" s="24">
        <v>821.69849999999997</v>
      </c>
      <c r="X30" s="24">
        <v>874.42117000000007</v>
      </c>
      <c r="Y30" s="24">
        <v>901.67930000000001</v>
      </c>
      <c r="Z30" s="24">
        <v>983.55349999999999</v>
      </c>
      <c r="AA30" s="24">
        <v>991.98044000000004</v>
      </c>
      <c r="AB30" s="24">
        <v>992.82093999999995</v>
      </c>
      <c r="AC30" s="24">
        <v>989.96247000000005</v>
      </c>
      <c r="AD30" s="24">
        <v>1069.4351099999999</v>
      </c>
      <c r="AE30" s="24">
        <v>902.58023000000003</v>
      </c>
    </row>
    <row r="31" spans="1:35" s="27" customFormat="1" x14ac:dyDescent="0.35">
      <c r="A31" s="31" t="s">
        <v>138</v>
      </c>
      <c r="B31" s="31"/>
      <c r="C31" s="32">
        <v>59097.691348013912</v>
      </c>
      <c r="D31" s="32">
        <v>56111.584500697682</v>
      </c>
      <c r="E31" s="32">
        <v>55249.540558296874</v>
      </c>
      <c r="F31" s="32">
        <v>63369.75523568401</v>
      </c>
      <c r="G31" s="32">
        <v>60407.704276410637</v>
      </c>
      <c r="H31" s="32">
        <v>59314.10119044083</v>
      </c>
      <c r="I31" s="32">
        <v>59760.077168244861</v>
      </c>
      <c r="J31" s="32">
        <v>63086.423020320937</v>
      </c>
      <c r="K31" s="32">
        <v>65362.465391170714</v>
      </c>
      <c r="L31" s="32">
        <v>67244.465147951181</v>
      </c>
      <c r="M31" s="32">
        <v>68239.48910721534</v>
      </c>
      <c r="N31" s="32">
        <v>62639.766301207295</v>
      </c>
      <c r="O31" s="32">
        <v>64184.802349183417</v>
      </c>
      <c r="P31" s="32">
        <v>65265.642284338479</v>
      </c>
      <c r="Q31" s="32">
        <v>64680.460519123779</v>
      </c>
      <c r="R31" s="32">
        <v>65671.486439445682</v>
      </c>
      <c r="S31" s="32">
        <v>64364.935611476183</v>
      </c>
      <c r="T31" s="32">
        <v>62462.770159662075</v>
      </c>
      <c r="U31" s="32">
        <v>67567.648518022412</v>
      </c>
      <c r="V31" s="32">
        <v>67053.434053924546</v>
      </c>
      <c r="W31" s="32">
        <v>68295.018239303579</v>
      </c>
      <c r="X31" s="32">
        <v>67863.063124532855</v>
      </c>
      <c r="Y31" s="32">
        <v>68266.856367180706</v>
      </c>
      <c r="Z31" s="32">
        <v>69805.212884524022</v>
      </c>
      <c r="AA31" s="32">
        <v>71293.76456705817</v>
      </c>
      <c r="AB31" s="32">
        <v>68170.594673759799</v>
      </c>
      <c r="AC31" s="32">
        <v>70156.283188156289</v>
      </c>
      <c r="AD31" s="32">
        <v>77109.228686661561</v>
      </c>
      <c r="AE31" s="32">
        <v>76766.149921978154</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41774.868900000001</v>
      </c>
      <c r="D34" s="24">
        <v>38258.097339999986</v>
      </c>
      <c r="E34" s="24">
        <v>40897.003470000003</v>
      </c>
      <c r="F34" s="24">
        <v>39022.784491627142</v>
      </c>
      <c r="G34" s="24">
        <v>39149.220571867336</v>
      </c>
      <c r="H34" s="24">
        <v>37258.631222337273</v>
      </c>
      <c r="I34" s="24">
        <v>34395.356577323226</v>
      </c>
      <c r="J34" s="24">
        <v>34219.745052369901</v>
      </c>
      <c r="K34" s="24">
        <v>32483.758081615208</v>
      </c>
      <c r="L34" s="24">
        <v>31062.048718230613</v>
      </c>
      <c r="M34" s="24">
        <v>30531.258687882011</v>
      </c>
      <c r="N34" s="24">
        <v>31695.53972974962</v>
      </c>
      <c r="O34" s="24">
        <v>33443.893608953214</v>
      </c>
      <c r="P34" s="24">
        <v>31926.81975620025</v>
      </c>
      <c r="Q34" s="24">
        <v>31642.695599999995</v>
      </c>
      <c r="R34" s="24">
        <v>29205.271699999994</v>
      </c>
      <c r="S34" s="24">
        <v>23636.221300000001</v>
      </c>
      <c r="T34" s="24">
        <v>23922.249100000001</v>
      </c>
      <c r="U34" s="24">
        <v>22197.020500000002</v>
      </c>
      <c r="V34" s="24">
        <v>22200.111799999995</v>
      </c>
      <c r="W34" s="24">
        <v>21061.8063</v>
      </c>
      <c r="X34" s="24">
        <v>17970.0255</v>
      </c>
      <c r="Y34" s="24">
        <v>14960.967500000001</v>
      </c>
      <c r="Z34" s="24">
        <v>12576.7196</v>
      </c>
      <c r="AA34" s="24">
        <v>10393.735000000001</v>
      </c>
      <c r="AB34" s="24">
        <v>8690.4778999999999</v>
      </c>
      <c r="AC34" s="24">
        <v>8233.6324000000004</v>
      </c>
      <c r="AD34" s="24">
        <v>8001.0378000000001</v>
      </c>
      <c r="AE34" s="24">
        <v>7259.3887999999906</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1104.025031133343</v>
      </c>
      <c r="D36" s="24">
        <v>1104.025031705534</v>
      </c>
      <c r="E36" s="24">
        <v>1232.2761839799468</v>
      </c>
      <c r="F36" s="24">
        <v>1497.5532617262402</v>
      </c>
      <c r="G36" s="24">
        <v>1353.0368810690447</v>
      </c>
      <c r="H36" s="24">
        <v>1345.0856449292698</v>
      </c>
      <c r="I36" s="24">
        <v>1403.3282032995448</v>
      </c>
      <c r="J36" s="24">
        <v>1814.8324698484482</v>
      </c>
      <c r="K36" s="24">
        <v>1332.8530743089921</v>
      </c>
      <c r="L36" s="24">
        <v>1411.944685669574</v>
      </c>
      <c r="M36" s="24">
        <v>1721.518963289267</v>
      </c>
      <c r="N36" s="24">
        <v>3043.167117321379</v>
      </c>
      <c r="O36" s="24">
        <v>3517.1648186190841</v>
      </c>
      <c r="P36" s="24">
        <v>3099.6172479223746</v>
      </c>
      <c r="Q36" s="24">
        <v>2796.8111477697321</v>
      </c>
      <c r="R36" s="24">
        <v>2444.2387298574918</v>
      </c>
      <c r="S36" s="24">
        <v>3599.1457909353494</v>
      </c>
      <c r="T36" s="24">
        <v>3513.7942010318338</v>
      </c>
      <c r="U36" s="24">
        <v>2743.3688201277341</v>
      </c>
      <c r="V36" s="24">
        <v>2827.4838901076005</v>
      </c>
      <c r="W36" s="24">
        <v>2953.2480620986003</v>
      </c>
      <c r="X36" s="24">
        <v>3319.7979371166903</v>
      </c>
      <c r="Y36" s="24">
        <v>3006.7861956574397</v>
      </c>
      <c r="Z36" s="24">
        <v>2989.1254135800491</v>
      </c>
      <c r="AA36" s="24">
        <v>1401.30132484362</v>
      </c>
      <c r="AB36" s="24">
        <v>960.52360002155001</v>
      </c>
      <c r="AC36" s="24">
        <v>963.15525838290989</v>
      </c>
      <c r="AD36" s="24">
        <v>960.52359547742003</v>
      </c>
      <c r="AE36" s="24">
        <v>960.52358904512005</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77.681600000000003</v>
      </c>
      <c r="P37" s="24">
        <v>72.804550000000006</v>
      </c>
      <c r="Q37" s="24">
        <v>73.003469999999993</v>
      </c>
      <c r="R37" s="24">
        <v>78.393569999999997</v>
      </c>
      <c r="S37" s="24">
        <v>163.93198999999899</v>
      </c>
      <c r="T37" s="24">
        <v>176.3604</v>
      </c>
      <c r="U37" s="24">
        <v>164.61983999999899</v>
      </c>
      <c r="V37" s="24">
        <v>167.56489999999999</v>
      </c>
      <c r="W37" s="24">
        <v>172.85633999999999</v>
      </c>
      <c r="X37" s="24">
        <v>211.33496</v>
      </c>
      <c r="Y37" s="24">
        <v>181.41162</v>
      </c>
      <c r="Z37" s="24">
        <v>179.70583999999999</v>
      </c>
      <c r="AA37" s="24">
        <v>219.35227999999901</v>
      </c>
      <c r="AB37" s="24">
        <v>0</v>
      </c>
      <c r="AC37" s="24">
        <v>0</v>
      </c>
      <c r="AD37" s="24">
        <v>0</v>
      </c>
      <c r="AE37" s="24">
        <v>0</v>
      </c>
    </row>
    <row r="38" spans="1:31" s="27" customFormat="1" x14ac:dyDescent="0.35">
      <c r="A38" s="28" t="s">
        <v>131</v>
      </c>
      <c r="B38" s="28" t="s">
        <v>66</v>
      </c>
      <c r="C38" s="24">
        <v>2.771475233999999E-5</v>
      </c>
      <c r="D38" s="24">
        <v>2.8725555599999991E-5</v>
      </c>
      <c r="E38" s="24">
        <v>0.29370752894430008</v>
      </c>
      <c r="F38" s="24">
        <v>28.932727434450598</v>
      </c>
      <c r="G38" s="24">
        <v>13.553668871110691</v>
      </c>
      <c r="H38" s="24">
        <v>21.433194011420195</v>
      </c>
      <c r="I38" s="24">
        <v>27.769470697154006</v>
      </c>
      <c r="J38" s="24">
        <v>93.809953044969902</v>
      </c>
      <c r="K38" s="24">
        <v>14.968403658299101</v>
      </c>
      <c r="L38" s="24">
        <v>28.505053738353386</v>
      </c>
      <c r="M38" s="24">
        <v>33.386045207660089</v>
      </c>
      <c r="N38" s="24">
        <v>263.700961690329</v>
      </c>
      <c r="O38" s="24">
        <v>162.34977682539991</v>
      </c>
      <c r="P38" s="24">
        <v>86.487128338918794</v>
      </c>
      <c r="Q38" s="24">
        <v>97.591862418225915</v>
      </c>
      <c r="R38" s="24">
        <v>212.63115999673852</v>
      </c>
      <c r="S38" s="24">
        <v>825.77259631222898</v>
      </c>
      <c r="T38" s="24">
        <v>694.61923614072134</v>
      </c>
      <c r="U38" s="24">
        <v>1232.239356298405</v>
      </c>
      <c r="V38" s="24">
        <v>1220.0133883206299</v>
      </c>
      <c r="W38" s="24">
        <v>1238.613918595526</v>
      </c>
      <c r="X38" s="24">
        <v>1754.1566919929098</v>
      </c>
      <c r="Y38" s="24">
        <v>1774.0184624914789</v>
      </c>
      <c r="Z38" s="24">
        <v>1681.27833604889</v>
      </c>
      <c r="AA38" s="24">
        <v>2245.2770694210999</v>
      </c>
      <c r="AB38" s="24">
        <v>4473.1147584358005</v>
      </c>
      <c r="AC38" s="24">
        <v>4143.2346026330806</v>
      </c>
      <c r="AD38" s="24">
        <v>4251.3259374199006</v>
      </c>
      <c r="AE38" s="24">
        <v>3040.5059791684603</v>
      </c>
    </row>
    <row r="39" spans="1:31" s="27" customFormat="1" x14ac:dyDescent="0.35">
      <c r="A39" s="28" t="s">
        <v>131</v>
      </c>
      <c r="B39" s="28" t="s">
        <v>65</v>
      </c>
      <c r="C39" s="24">
        <v>693.47579999999994</v>
      </c>
      <c r="D39" s="24">
        <v>692.87646999999993</v>
      </c>
      <c r="E39" s="24">
        <v>694.41692</v>
      </c>
      <c r="F39" s="24">
        <v>690.07910000000004</v>
      </c>
      <c r="G39" s="24">
        <v>688.62597000000005</v>
      </c>
      <c r="H39" s="24">
        <v>687.95443999999907</v>
      </c>
      <c r="I39" s="24">
        <v>689.41506000000004</v>
      </c>
      <c r="J39" s="24">
        <v>685.18164000000002</v>
      </c>
      <c r="K39" s="24">
        <v>683.70397999999909</v>
      </c>
      <c r="L39" s="24">
        <v>669.33483000000001</v>
      </c>
      <c r="M39" s="24">
        <v>683.53520000000003</v>
      </c>
      <c r="N39" s="24">
        <v>678.91473999999903</v>
      </c>
      <c r="O39" s="24">
        <v>678.02581999999904</v>
      </c>
      <c r="P39" s="24">
        <v>676.41404</v>
      </c>
      <c r="Q39" s="24">
        <v>676.91976999999997</v>
      </c>
      <c r="R39" s="24">
        <v>673.52194999999995</v>
      </c>
      <c r="S39" s="24">
        <v>250.90246999999999</v>
      </c>
      <c r="T39" s="24">
        <v>252.02508999999901</v>
      </c>
      <c r="U39" s="24">
        <v>249.6344</v>
      </c>
      <c r="V39" s="24">
        <v>250.01942</v>
      </c>
      <c r="W39" s="24">
        <v>251.21509</v>
      </c>
      <c r="X39" s="24">
        <v>0</v>
      </c>
      <c r="Y39" s="24">
        <v>0</v>
      </c>
      <c r="Z39" s="24">
        <v>0</v>
      </c>
      <c r="AA39" s="24">
        <v>0</v>
      </c>
      <c r="AB39" s="24">
        <v>0</v>
      </c>
      <c r="AC39" s="24">
        <v>0</v>
      </c>
      <c r="AD39" s="24">
        <v>0</v>
      </c>
      <c r="AE39" s="24">
        <v>0</v>
      </c>
    </row>
    <row r="40" spans="1:31" s="27" customFormat="1" x14ac:dyDescent="0.35">
      <c r="A40" s="28" t="s">
        <v>131</v>
      </c>
      <c r="B40" s="28" t="s">
        <v>69</v>
      </c>
      <c r="C40" s="24">
        <v>5390.7935816752279</v>
      </c>
      <c r="D40" s="24">
        <v>6758.0493815335358</v>
      </c>
      <c r="E40" s="24">
        <v>6451.4300935608362</v>
      </c>
      <c r="F40" s="24">
        <v>5695.9260567776091</v>
      </c>
      <c r="G40" s="24">
        <v>7063.4949479817478</v>
      </c>
      <c r="H40" s="24">
        <v>7224.4094035353137</v>
      </c>
      <c r="I40" s="24">
        <v>9974.9301814370119</v>
      </c>
      <c r="J40" s="24">
        <v>12795.977370457116</v>
      </c>
      <c r="K40" s="24">
        <v>15030.77462881499</v>
      </c>
      <c r="L40" s="24">
        <v>15429.050836818706</v>
      </c>
      <c r="M40" s="24">
        <v>14893.847666628499</v>
      </c>
      <c r="N40" s="24">
        <v>16918.352091309207</v>
      </c>
      <c r="O40" s="24">
        <v>15804.34156467858</v>
      </c>
      <c r="P40" s="24">
        <v>18507.457124521967</v>
      </c>
      <c r="Q40" s="24">
        <v>18301.8865117567</v>
      </c>
      <c r="R40" s="24">
        <v>21994.820666702777</v>
      </c>
      <c r="S40" s="24">
        <v>26779.570633827629</v>
      </c>
      <c r="T40" s="24">
        <v>26531.167600170629</v>
      </c>
      <c r="U40" s="24">
        <v>27060.984538171946</v>
      </c>
      <c r="V40" s="24">
        <v>24924.120602640112</v>
      </c>
      <c r="W40" s="24">
        <v>24911.938809883628</v>
      </c>
      <c r="X40" s="24">
        <v>25589.232071160375</v>
      </c>
      <c r="Y40" s="24">
        <v>29712.397092056748</v>
      </c>
      <c r="Z40" s="24">
        <v>29423.121890777624</v>
      </c>
      <c r="AA40" s="24">
        <v>34299.886672065331</v>
      </c>
      <c r="AB40" s="24">
        <v>36064.184242209856</v>
      </c>
      <c r="AC40" s="24">
        <v>35874.833561800944</v>
      </c>
      <c r="AD40" s="24">
        <v>36077.457565209283</v>
      </c>
      <c r="AE40" s="24">
        <v>37341.853643057613</v>
      </c>
    </row>
    <row r="41" spans="1:31" s="27" customFormat="1" x14ac:dyDescent="0.35">
      <c r="A41" s="28" t="s">
        <v>131</v>
      </c>
      <c r="B41" s="28" t="s">
        <v>68</v>
      </c>
      <c r="C41" s="24">
        <v>5555.0976403037776</v>
      </c>
      <c r="D41" s="24">
        <v>7538.3560903035268</v>
      </c>
      <c r="E41" s="24">
        <v>7681.743203584595</v>
      </c>
      <c r="F41" s="24">
        <v>7343.2048623599976</v>
      </c>
      <c r="G41" s="24">
        <v>7448.1655751813796</v>
      </c>
      <c r="H41" s="24">
        <v>7800.5725898617093</v>
      </c>
      <c r="I41" s="24">
        <v>7893.2134458050714</v>
      </c>
      <c r="J41" s="24">
        <v>6593.3673478545979</v>
      </c>
      <c r="K41" s="24">
        <v>7142.0099678669712</v>
      </c>
      <c r="L41" s="24">
        <v>7427.2551985873952</v>
      </c>
      <c r="M41" s="24">
        <v>7545.9946334354408</v>
      </c>
      <c r="N41" s="24">
        <v>7659.7083248562658</v>
      </c>
      <c r="O41" s="24">
        <v>7327.5940641813932</v>
      </c>
      <c r="P41" s="24">
        <v>7442.0828635470298</v>
      </c>
      <c r="Q41" s="24">
        <v>7813.5750401746573</v>
      </c>
      <c r="R41" s="24">
        <v>7531.2366750639994</v>
      </c>
      <c r="S41" s="24">
        <v>9375.1602573531381</v>
      </c>
      <c r="T41" s="24">
        <v>10115.889037209728</v>
      </c>
      <c r="U41" s="24">
        <v>10534.7773323684</v>
      </c>
      <c r="V41" s="24">
        <v>12164.176934425434</v>
      </c>
      <c r="W41" s="24">
        <v>13684.876512837274</v>
      </c>
      <c r="X41" s="24">
        <v>18423.470137004442</v>
      </c>
      <c r="Y41" s="24">
        <v>17885.345982918625</v>
      </c>
      <c r="Z41" s="24">
        <v>17992.857689914126</v>
      </c>
      <c r="AA41" s="24">
        <v>17589.965977399199</v>
      </c>
      <c r="AB41" s="24">
        <v>19350.251111221034</v>
      </c>
      <c r="AC41" s="24">
        <v>20185.382277537428</v>
      </c>
      <c r="AD41" s="24">
        <v>19569.230400590252</v>
      </c>
      <c r="AE41" s="24">
        <v>19681.8350349131</v>
      </c>
    </row>
    <row r="42" spans="1:31" s="27" customFormat="1" x14ac:dyDescent="0.35">
      <c r="A42" s="28" t="s">
        <v>131</v>
      </c>
      <c r="B42" s="28" t="s">
        <v>36</v>
      </c>
      <c r="C42" s="24">
        <v>2.4853949999999999E-5</v>
      </c>
      <c r="D42" s="24">
        <v>21.745254661566999</v>
      </c>
      <c r="E42" s="24">
        <v>25.68152491831</v>
      </c>
      <c r="F42" s="24">
        <v>31.889888433025998</v>
      </c>
      <c r="G42" s="24">
        <v>33.876679176180005</v>
      </c>
      <c r="H42" s="24">
        <v>33.130763407129997</v>
      </c>
      <c r="I42" s="24">
        <v>32.344287273959999</v>
      </c>
      <c r="J42" s="24">
        <v>31.629008887769899</v>
      </c>
      <c r="K42" s="24">
        <v>30.225556925599999</v>
      </c>
      <c r="L42" s="24">
        <v>30.840005723249899</v>
      </c>
      <c r="M42" s="24">
        <v>29.932253482419998</v>
      </c>
      <c r="N42" s="24">
        <v>30.5363835173799</v>
      </c>
      <c r="O42" s="24">
        <v>162.17169399999992</v>
      </c>
      <c r="P42" s="24">
        <v>167.56311000000002</v>
      </c>
      <c r="Q42" s="24">
        <v>166.82300500000002</v>
      </c>
      <c r="R42" s="24">
        <v>166.7277429999989</v>
      </c>
      <c r="S42" s="24">
        <v>1962.3054249999998</v>
      </c>
      <c r="T42" s="24">
        <v>1976.7504589999999</v>
      </c>
      <c r="U42" s="24">
        <v>1983.90076</v>
      </c>
      <c r="V42" s="24">
        <v>1990.4168999999999</v>
      </c>
      <c r="W42" s="24">
        <v>2035.2861</v>
      </c>
      <c r="X42" s="24">
        <v>2013.6967</v>
      </c>
      <c r="Y42" s="24">
        <v>2020.6838</v>
      </c>
      <c r="Z42" s="24">
        <v>2030.2991999999999</v>
      </c>
      <c r="AA42" s="24">
        <v>2012.7664</v>
      </c>
      <c r="AB42" s="24">
        <v>3343.5167999999999</v>
      </c>
      <c r="AC42" s="24">
        <v>3483.9517000000001</v>
      </c>
      <c r="AD42" s="24">
        <v>3472.7620000000002</v>
      </c>
      <c r="AE42" s="24">
        <v>3338.1350000000002</v>
      </c>
    </row>
    <row r="43" spans="1:31" s="27" customFormat="1" x14ac:dyDescent="0.35">
      <c r="A43" s="28" t="s">
        <v>131</v>
      </c>
      <c r="B43" s="28" t="s">
        <v>73</v>
      </c>
      <c r="C43" s="24">
        <v>32.345844</v>
      </c>
      <c r="D43" s="24">
        <v>97.665300000000002</v>
      </c>
      <c r="E43" s="24">
        <v>142.036290457766</v>
      </c>
      <c r="F43" s="24">
        <v>543.71315120051406</v>
      </c>
      <c r="G43" s="24">
        <v>564.55889154526005</v>
      </c>
      <c r="H43" s="24">
        <v>470.03995471432</v>
      </c>
      <c r="I43" s="24">
        <v>488.55837928403696</v>
      </c>
      <c r="J43" s="24">
        <v>661.79743141015899</v>
      </c>
      <c r="K43" s="24">
        <v>531.46693053393005</v>
      </c>
      <c r="L43" s="24">
        <v>556.86487427924999</v>
      </c>
      <c r="M43" s="24">
        <v>525.91187630024001</v>
      </c>
      <c r="N43" s="24">
        <v>695.15221091962007</v>
      </c>
      <c r="O43" s="24">
        <v>627.14820202934004</v>
      </c>
      <c r="P43" s="24">
        <v>592.68890775689999</v>
      </c>
      <c r="Q43" s="24">
        <v>654.07000641880006</v>
      </c>
      <c r="R43" s="24">
        <v>625.44281068582995</v>
      </c>
      <c r="S43" s="24">
        <v>1365.3334199999999</v>
      </c>
      <c r="T43" s="24">
        <v>1391.28259</v>
      </c>
      <c r="U43" s="24">
        <v>1446.1172200000001</v>
      </c>
      <c r="V43" s="24">
        <v>1493.4628499999999</v>
      </c>
      <c r="W43" s="24">
        <v>1704.0925</v>
      </c>
      <c r="X43" s="24">
        <v>4481.7350299999998</v>
      </c>
      <c r="Y43" s="24">
        <v>4299.4917799999985</v>
      </c>
      <c r="Z43" s="24">
        <v>4482.4418500000002</v>
      </c>
      <c r="AA43" s="24">
        <v>4210.0609299999996</v>
      </c>
      <c r="AB43" s="24">
        <v>3911.5919799999997</v>
      </c>
      <c r="AC43" s="24">
        <v>4003.8636999999999</v>
      </c>
      <c r="AD43" s="24">
        <v>4127.9586300000001</v>
      </c>
      <c r="AE43" s="24">
        <v>4758.635714</v>
      </c>
    </row>
    <row r="44" spans="1:31" s="27" customFormat="1" x14ac:dyDescent="0.35">
      <c r="A44" s="28" t="s">
        <v>131</v>
      </c>
      <c r="B44" s="28" t="s">
        <v>56</v>
      </c>
      <c r="C44" s="24">
        <v>6.7278300299999998</v>
      </c>
      <c r="D44" s="24">
        <v>11.645095099999899</v>
      </c>
      <c r="E44" s="24">
        <v>18.22146789999999</v>
      </c>
      <c r="F44" s="24">
        <v>35.645251299999991</v>
      </c>
      <c r="G44" s="24">
        <v>57.1808677</v>
      </c>
      <c r="H44" s="24">
        <v>77.63458</v>
      </c>
      <c r="I44" s="24">
        <v>102.81336499999991</v>
      </c>
      <c r="J44" s="24">
        <v>132.74006700000001</v>
      </c>
      <c r="K44" s="24">
        <v>159.16047399999999</v>
      </c>
      <c r="L44" s="24">
        <v>200.57478</v>
      </c>
      <c r="M44" s="24">
        <v>246.256507</v>
      </c>
      <c r="N44" s="24">
        <v>307.61024599999899</v>
      </c>
      <c r="O44" s="24">
        <v>336.27307999999999</v>
      </c>
      <c r="P44" s="24">
        <v>379.72106000000002</v>
      </c>
      <c r="Q44" s="24">
        <v>417.62189999999998</v>
      </c>
      <c r="R44" s="24">
        <v>448.39384500000006</v>
      </c>
      <c r="S44" s="24">
        <v>361.14199000000002</v>
      </c>
      <c r="T44" s="24">
        <v>396.85</v>
      </c>
      <c r="U44" s="24">
        <v>429.44056599999897</v>
      </c>
      <c r="V44" s="24">
        <v>472.65948000000003</v>
      </c>
      <c r="W44" s="24">
        <v>535.67876000000001</v>
      </c>
      <c r="X44" s="24">
        <v>570.33873999999992</v>
      </c>
      <c r="Y44" s="24">
        <v>601.54404999999997</v>
      </c>
      <c r="Z44" s="24">
        <v>630.31785000000002</v>
      </c>
      <c r="AA44" s="24">
        <v>592.38229999999908</v>
      </c>
      <c r="AB44" s="24">
        <v>502.2769899999999</v>
      </c>
      <c r="AC44" s="24">
        <v>568.84584999999993</v>
      </c>
      <c r="AD44" s="24">
        <v>581.46298999999897</v>
      </c>
      <c r="AE44" s="24">
        <v>367.12797199999898</v>
      </c>
    </row>
    <row r="45" spans="1:31" s="27" customFormat="1" x14ac:dyDescent="0.35">
      <c r="A45" s="31" t="s">
        <v>138</v>
      </c>
      <c r="B45" s="31"/>
      <c r="C45" s="32">
        <v>54555.376750827105</v>
      </c>
      <c r="D45" s="32">
        <v>54388.520112268132</v>
      </c>
      <c r="E45" s="32">
        <v>57030.88276865433</v>
      </c>
      <c r="F45" s="32">
        <v>54351.284509925448</v>
      </c>
      <c r="G45" s="32">
        <v>55788.901624970618</v>
      </c>
      <c r="H45" s="32">
        <v>54410.890504674986</v>
      </c>
      <c r="I45" s="32">
        <v>54457.016408562013</v>
      </c>
      <c r="J45" s="32">
        <v>56275.717843575039</v>
      </c>
      <c r="K45" s="32">
        <v>56760.872146264453</v>
      </c>
      <c r="L45" s="32">
        <v>56100.943333044648</v>
      </c>
      <c r="M45" s="32">
        <v>55482.544666442875</v>
      </c>
      <c r="N45" s="32">
        <v>60332.186974926801</v>
      </c>
      <c r="O45" s="32">
        <v>61011.051253257683</v>
      </c>
      <c r="P45" s="32">
        <v>61811.682710530549</v>
      </c>
      <c r="Q45" s="32">
        <v>61402.483402119316</v>
      </c>
      <c r="R45" s="32">
        <v>62140.114451620997</v>
      </c>
      <c r="S45" s="32">
        <v>64630.70503842835</v>
      </c>
      <c r="T45" s="32">
        <v>65206.10466455292</v>
      </c>
      <c r="U45" s="32">
        <v>64182.644786966484</v>
      </c>
      <c r="V45" s="32">
        <v>63753.490935493777</v>
      </c>
      <c r="W45" s="32">
        <v>64274.555033415032</v>
      </c>
      <c r="X45" s="32">
        <v>67268.017297274419</v>
      </c>
      <c r="Y45" s="32">
        <v>67520.926853124285</v>
      </c>
      <c r="Z45" s="32">
        <v>64842.808770320691</v>
      </c>
      <c r="AA45" s="32">
        <v>66149.518323729251</v>
      </c>
      <c r="AB45" s="32">
        <v>69538.551611888237</v>
      </c>
      <c r="AC45" s="32">
        <v>69400.238100354356</v>
      </c>
      <c r="AD45" s="32">
        <v>68859.575298696858</v>
      </c>
      <c r="AE45" s="32">
        <v>68284.107046184276</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29664.0746</v>
      </c>
      <c r="D49" s="24">
        <v>28068.405200000001</v>
      </c>
      <c r="E49" s="24">
        <v>28502.614699999987</v>
      </c>
      <c r="F49" s="24">
        <v>20748.800268247003</v>
      </c>
      <c r="G49" s="24">
        <v>21159.997291672407</v>
      </c>
      <c r="H49" s="24">
        <v>21122.016144158471</v>
      </c>
      <c r="I49" s="24">
        <v>20428.838603258147</v>
      </c>
      <c r="J49" s="24">
        <v>20420.236590101493</v>
      </c>
      <c r="K49" s="24">
        <v>19979.033592754422</v>
      </c>
      <c r="L49" s="24">
        <v>21106.077947577651</v>
      </c>
      <c r="M49" s="24">
        <v>20710.232523918719</v>
      </c>
      <c r="N49" s="24">
        <v>20416.691800000001</v>
      </c>
      <c r="O49" s="24">
        <v>21117.353999999999</v>
      </c>
      <c r="P49" s="24">
        <v>20256.753400000001</v>
      </c>
      <c r="Q49" s="24">
        <v>21147.316599999998</v>
      </c>
      <c r="R49" s="24">
        <v>19936.3141</v>
      </c>
      <c r="S49" s="24">
        <v>18501.133999999998</v>
      </c>
      <c r="T49" s="24">
        <v>18686.519499999999</v>
      </c>
      <c r="U49" s="24">
        <v>15858.550099999993</v>
      </c>
      <c r="V49" s="24">
        <v>16470.90429999998</v>
      </c>
      <c r="W49" s="24">
        <v>18401.4666</v>
      </c>
      <c r="X49" s="24">
        <v>18490.836899999998</v>
      </c>
      <c r="Y49" s="24">
        <v>17764.124499999998</v>
      </c>
      <c r="Z49" s="24">
        <v>16820.412499999999</v>
      </c>
      <c r="AA49" s="24">
        <v>16833.3233</v>
      </c>
      <c r="AB49" s="24">
        <v>18009.626299999989</v>
      </c>
      <c r="AC49" s="24">
        <v>11778.3488</v>
      </c>
      <c r="AD49" s="24">
        <v>0</v>
      </c>
      <c r="AE49" s="24">
        <v>0</v>
      </c>
    </row>
    <row r="50" spans="1:31" s="27" customFormat="1" x14ac:dyDescent="0.35">
      <c r="A50" s="28" t="s">
        <v>132</v>
      </c>
      <c r="B50" s="28" t="s">
        <v>20</v>
      </c>
      <c r="C50" s="24">
        <v>1.5991843999999999E-5</v>
      </c>
      <c r="D50" s="24">
        <v>1.580807E-5</v>
      </c>
      <c r="E50" s="24">
        <v>1.6599054999999999E-5</v>
      </c>
      <c r="F50" s="24">
        <v>2.0198985999999999E-5</v>
      </c>
      <c r="G50" s="24">
        <v>2.04201109999999E-5</v>
      </c>
      <c r="H50" s="24">
        <v>2.0214038000000001E-5</v>
      </c>
      <c r="I50" s="24">
        <v>2.1469949999999999E-5</v>
      </c>
      <c r="J50" s="24">
        <v>2.3871910000000002E-5</v>
      </c>
      <c r="K50" s="24">
        <v>2.3572486999999999E-5</v>
      </c>
      <c r="L50" s="24">
        <v>2.3557036999999999E-5</v>
      </c>
      <c r="M50" s="24">
        <v>2.48025059999999E-5</v>
      </c>
      <c r="N50" s="24">
        <v>4.1817365999999997E-5</v>
      </c>
      <c r="O50" s="24">
        <v>4.2116283999999998E-5</v>
      </c>
      <c r="P50" s="24">
        <v>4.2362214999999898E-5</v>
      </c>
      <c r="Q50" s="24">
        <v>4.1301560000000002E-5</v>
      </c>
      <c r="R50" s="24">
        <v>4.1608727999999997E-5</v>
      </c>
      <c r="S50" s="24">
        <v>6.2730030000000006E-5</v>
      </c>
      <c r="T50" s="24">
        <v>6.4025749999999996E-5</v>
      </c>
      <c r="U50" s="24">
        <v>7.5212396000000001E-5</v>
      </c>
      <c r="V50" s="24">
        <v>7.3592589999999997E-5</v>
      </c>
      <c r="W50" s="24">
        <v>8.0213619999999894E-5</v>
      </c>
      <c r="X50" s="24">
        <v>8.2775259999999997E-5</v>
      </c>
      <c r="Y50" s="24">
        <v>8.4754389999999995E-5</v>
      </c>
      <c r="Z50" s="24">
        <v>8.3044159999999997E-5</v>
      </c>
      <c r="AA50" s="24">
        <v>8.5880440000000001E-5</v>
      </c>
      <c r="AB50" s="24">
        <v>8.7716359999999996E-5</v>
      </c>
      <c r="AC50" s="24">
        <v>9.5782009999999905E-5</v>
      </c>
      <c r="AD50" s="24">
        <v>2.8545535000000001E-4</v>
      </c>
      <c r="AE50" s="24">
        <v>2.7931422999999899E-4</v>
      </c>
    </row>
    <row r="51" spans="1:31" s="27" customFormat="1" x14ac:dyDescent="0.35">
      <c r="A51" s="28" t="s">
        <v>132</v>
      </c>
      <c r="B51" s="28" t="s">
        <v>32</v>
      </c>
      <c r="C51" s="24">
        <v>7.7253559999999997</v>
      </c>
      <c r="D51" s="24">
        <v>2.9295732999999902</v>
      </c>
      <c r="E51" s="24">
        <v>9.5375449999999997</v>
      </c>
      <c r="F51" s="24">
        <v>22.032460999999898</v>
      </c>
      <c r="G51" s="24">
        <v>7.7317770000000001</v>
      </c>
      <c r="H51" s="24">
        <v>17.257725000000001</v>
      </c>
      <c r="I51" s="24">
        <v>11.574809</v>
      </c>
      <c r="J51" s="24">
        <v>29.954503999999901</v>
      </c>
      <c r="K51" s="24">
        <v>1.0598932999999999</v>
      </c>
      <c r="L51" s="24">
        <v>6.5179934999999896</v>
      </c>
      <c r="M51" s="24">
        <v>1.2486823</v>
      </c>
      <c r="N51" s="24">
        <v>49.849600000000002</v>
      </c>
      <c r="O51" s="24">
        <v>34.896526000000001</v>
      </c>
      <c r="P51" s="24">
        <v>52.664223</v>
      </c>
      <c r="Q51" s="24">
        <v>71.780395999999996</v>
      </c>
      <c r="R51" s="24">
        <v>74.148129999999995</v>
      </c>
      <c r="S51" s="24">
        <v>147.59899999999999</v>
      </c>
      <c r="T51" s="24">
        <v>202.27173999999999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7.2626903253857797</v>
      </c>
      <c r="D52" s="24">
        <v>2.7477053299999971E-5</v>
      </c>
      <c r="E52" s="24">
        <v>8.747721272112301</v>
      </c>
      <c r="F52" s="24">
        <v>6.7604229673461003</v>
      </c>
      <c r="G52" s="24">
        <v>2.6236321888930001</v>
      </c>
      <c r="H52" s="24">
        <v>14.283780650483889</v>
      </c>
      <c r="I52" s="24">
        <v>10.279190703113093</v>
      </c>
      <c r="J52" s="24">
        <v>10.664872491962299</v>
      </c>
      <c r="K52" s="24">
        <v>4.4180299299999993E-5</v>
      </c>
      <c r="L52" s="24">
        <v>4.4411547699999983E-5</v>
      </c>
      <c r="M52" s="24">
        <v>4.7287287099999959E-5</v>
      </c>
      <c r="N52" s="24">
        <v>43.633260887604898</v>
      </c>
      <c r="O52" s="24">
        <v>24.158282151721302</v>
      </c>
      <c r="P52" s="24">
        <v>24.8615260903284</v>
      </c>
      <c r="Q52" s="24">
        <v>38.758443067886994</v>
      </c>
      <c r="R52" s="24">
        <v>20.588165585319992</v>
      </c>
      <c r="S52" s="24">
        <v>82.754823635551986</v>
      </c>
      <c r="T52" s="24">
        <v>53.295442279740797</v>
      </c>
      <c r="U52" s="24">
        <v>409.49348359815008</v>
      </c>
      <c r="V52" s="24">
        <v>264.56235059865696</v>
      </c>
      <c r="W52" s="24">
        <v>168.74571261514103</v>
      </c>
      <c r="X52" s="24">
        <v>88.124265588564995</v>
      </c>
      <c r="Y52" s="24">
        <v>483.92656016682497</v>
      </c>
      <c r="Z52" s="24">
        <v>180.10332939071088</v>
      </c>
      <c r="AA52" s="24">
        <v>165.00062576880299</v>
      </c>
      <c r="AB52" s="24">
        <v>140.23742870152199</v>
      </c>
      <c r="AC52" s="24">
        <v>74.452622687336003</v>
      </c>
      <c r="AD52" s="24">
        <v>2366.6407844579298</v>
      </c>
      <c r="AE52" s="24">
        <v>2625.1486016492499</v>
      </c>
    </row>
    <row r="53" spans="1:31" s="27" customFormat="1" x14ac:dyDescent="0.35">
      <c r="A53" s="28" t="s">
        <v>132</v>
      </c>
      <c r="B53" s="28" t="s">
        <v>65</v>
      </c>
      <c r="C53" s="24">
        <v>2768.1163329999986</v>
      </c>
      <c r="D53" s="24">
        <v>2782.5998600000003</v>
      </c>
      <c r="E53" s="24">
        <v>2522.9106529999999</v>
      </c>
      <c r="F53" s="24">
        <v>3116.570999999999</v>
      </c>
      <c r="G53" s="24">
        <v>3187.5150129999975</v>
      </c>
      <c r="H53" s="24">
        <v>3024.2045600000001</v>
      </c>
      <c r="I53" s="24">
        <v>3066.5350000000003</v>
      </c>
      <c r="J53" s="24">
        <v>3859.6264739999901</v>
      </c>
      <c r="K53" s="24">
        <v>3206.8895549999993</v>
      </c>
      <c r="L53" s="24">
        <v>2739.4787700000002</v>
      </c>
      <c r="M53" s="24">
        <v>2759.1535649999987</v>
      </c>
      <c r="N53" s="24">
        <v>2491.5234219999979</v>
      </c>
      <c r="O53" s="24">
        <v>3066.660069999999</v>
      </c>
      <c r="P53" s="24">
        <v>3164.7080030000002</v>
      </c>
      <c r="Q53" s="24">
        <v>2996.0752190000003</v>
      </c>
      <c r="R53" s="24">
        <v>3008.7380320000002</v>
      </c>
      <c r="S53" s="24">
        <v>3797.5568500000004</v>
      </c>
      <c r="T53" s="24">
        <v>3158.0102619999998</v>
      </c>
      <c r="U53" s="24">
        <v>2714.5042720000001</v>
      </c>
      <c r="V53" s="24">
        <v>2712.3418200000001</v>
      </c>
      <c r="W53" s="24">
        <v>2460.9309199999998</v>
      </c>
      <c r="X53" s="24">
        <v>3022.1205649999997</v>
      </c>
      <c r="Y53" s="24">
        <v>3128.8889400000003</v>
      </c>
      <c r="Z53" s="24">
        <v>2951.7430439999989</v>
      </c>
      <c r="AA53" s="24">
        <v>2972.7351159999998</v>
      </c>
      <c r="AB53" s="24">
        <v>3743.8558559999979</v>
      </c>
      <c r="AC53" s="24">
        <v>3112.0249239999998</v>
      </c>
      <c r="AD53" s="24">
        <v>2666.2154859999991</v>
      </c>
      <c r="AE53" s="24">
        <v>2674.1459719999998</v>
      </c>
    </row>
    <row r="54" spans="1:31" s="27" customFormat="1" x14ac:dyDescent="0.35">
      <c r="A54" s="28" t="s">
        <v>132</v>
      </c>
      <c r="B54" s="28" t="s">
        <v>69</v>
      </c>
      <c r="C54" s="24">
        <v>10812.210309970351</v>
      </c>
      <c r="D54" s="24">
        <v>13786.91391608503</v>
      </c>
      <c r="E54" s="24">
        <v>11860.514132230026</v>
      </c>
      <c r="F54" s="24">
        <v>12278.535175623852</v>
      </c>
      <c r="G54" s="24">
        <v>12591.787922151649</v>
      </c>
      <c r="H54" s="24">
        <v>12999.933558720528</v>
      </c>
      <c r="I54" s="24">
        <v>13364.181261099819</v>
      </c>
      <c r="J54" s="24">
        <v>12108.258572316608</v>
      </c>
      <c r="K54" s="24">
        <v>12221.514990629303</v>
      </c>
      <c r="L54" s="24">
        <v>11814.473550920058</v>
      </c>
      <c r="M54" s="24">
        <v>13262.155198261271</v>
      </c>
      <c r="N54" s="24">
        <v>13829.377720281158</v>
      </c>
      <c r="O54" s="24">
        <v>14060.882319862203</v>
      </c>
      <c r="P54" s="24">
        <v>15873.784976580639</v>
      </c>
      <c r="Q54" s="24">
        <v>16474.699183570439</v>
      </c>
      <c r="R54" s="24">
        <v>18038.632564104126</v>
      </c>
      <c r="S54" s="24">
        <v>22739.767106842413</v>
      </c>
      <c r="T54" s="24">
        <v>23177.448064574695</v>
      </c>
      <c r="U54" s="24">
        <v>21230.125819340359</v>
      </c>
      <c r="V54" s="24">
        <v>20478.316609490226</v>
      </c>
      <c r="W54" s="24">
        <v>18176.107389733996</v>
      </c>
      <c r="X54" s="24">
        <v>19731.466463113542</v>
      </c>
      <c r="Y54" s="24">
        <v>22303.878978064218</v>
      </c>
      <c r="Z54" s="24">
        <v>22795.564034668521</v>
      </c>
      <c r="AA54" s="24">
        <v>21382.613632039527</v>
      </c>
      <c r="AB54" s="24">
        <v>24778.764023386932</v>
      </c>
      <c r="AC54" s="24">
        <v>27660.586803874783</v>
      </c>
      <c r="AD54" s="24">
        <v>28847.916363253738</v>
      </c>
      <c r="AE54" s="24">
        <v>28321.543610052096</v>
      </c>
    </row>
    <row r="55" spans="1:31" s="27" customFormat="1" x14ac:dyDescent="0.35">
      <c r="A55" s="28" t="s">
        <v>132</v>
      </c>
      <c r="B55" s="28" t="s">
        <v>68</v>
      </c>
      <c r="C55" s="24">
        <v>2656.0010068324527</v>
      </c>
      <c r="D55" s="24">
        <v>2637.0691085863318</v>
      </c>
      <c r="E55" s="24">
        <v>2737.6052049508235</v>
      </c>
      <c r="F55" s="24">
        <v>2624.947013267591</v>
      </c>
      <c r="G55" s="24">
        <v>2493.1715996410953</v>
      </c>
      <c r="H55" s="24">
        <v>2622.0228228513397</v>
      </c>
      <c r="I55" s="24">
        <v>2682.055964075781</v>
      </c>
      <c r="J55" s="24">
        <v>2511.575690372666</v>
      </c>
      <c r="K55" s="24">
        <v>2603.908915698134</v>
      </c>
      <c r="L55" s="24">
        <v>2656.0214367873891</v>
      </c>
      <c r="M55" s="24">
        <v>2640.7454375566949</v>
      </c>
      <c r="N55" s="24">
        <v>2742.2000903707976</v>
      </c>
      <c r="O55" s="24">
        <v>2623.4130217317975</v>
      </c>
      <c r="P55" s="24">
        <v>2493.1748801905283</v>
      </c>
      <c r="Q55" s="24">
        <v>2634.7847966977829</v>
      </c>
      <c r="R55" s="24">
        <v>2677.9187089086372</v>
      </c>
      <c r="S55" s="24">
        <v>2511.575689923659</v>
      </c>
      <c r="T55" s="24">
        <v>2600.0615633916291</v>
      </c>
      <c r="U55" s="24">
        <v>3878.5262801365079</v>
      </c>
      <c r="V55" s="24">
        <v>5887.0711682987994</v>
      </c>
      <c r="W55" s="24">
        <v>7014.4308537953011</v>
      </c>
      <c r="X55" s="24">
        <v>6383.6464296869372</v>
      </c>
      <c r="Y55" s="24">
        <v>6344.3719465119193</v>
      </c>
      <c r="Z55" s="24">
        <v>6266.5732044161168</v>
      </c>
      <c r="AA55" s="24">
        <v>6351.6897426280657</v>
      </c>
      <c r="AB55" s="24">
        <v>6387.1706172842478</v>
      </c>
      <c r="AC55" s="24">
        <v>6425.1250921181381</v>
      </c>
      <c r="AD55" s="24">
        <v>6568.8244632880997</v>
      </c>
      <c r="AE55" s="24">
        <v>6585.5275209999891</v>
      </c>
    </row>
    <row r="56" spans="1:31" s="27" customFormat="1" x14ac:dyDescent="0.35">
      <c r="A56" s="28" t="s">
        <v>132</v>
      </c>
      <c r="B56" s="28" t="s">
        <v>36</v>
      </c>
      <c r="C56" s="24">
        <v>111.771763904236</v>
      </c>
      <c r="D56" s="24">
        <v>162.98899639730101</v>
      </c>
      <c r="E56" s="24">
        <v>170.206114197424</v>
      </c>
      <c r="F56" s="24">
        <v>198.80351259034188</v>
      </c>
      <c r="G56" s="24">
        <v>196.15181039250001</v>
      </c>
      <c r="H56" s="24">
        <v>195.10403496506399</v>
      </c>
      <c r="I56" s="24">
        <v>188.9958626920799</v>
      </c>
      <c r="J56" s="24">
        <v>172.33234924964998</v>
      </c>
      <c r="K56" s="24">
        <v>158.97437680335599</v>
      </c>
      <c r="L56" s="24">
        <v>158.48584131236998</v>
      </c>
      <c r="M56" s="24">
        <v>154.09486203527001</v>
      </c>
      <c r="N56" s="24">
        <v>162.21112980669989</v>
      </c>
      <c r="O56" s="24">
        <v>125.5565120925</v>
      </c>
      <c r="P56" s="24">
        <v>116.03901832822999</v>
      </c>
      <c r="Q56" s="24">
        <v>125.55603392324998</v>
      </c>
      <c r="R56" s="24">
        <v>125.64379645716001</v>
      </c>
      <c r="S56" s="24">
        <v>114.45908912624998</v>
      </c>
      <c r="T56" s="24">
        <v>110.6798588282</v>
      </c>
      <c r="U56" s="24">
        <v>329.00509199999999</v>
      </c>
      <c r="V56" s="24">
        <v>326.28803259999899</v>
      </c>
      <c r="W56" s="24">
        <v>751.1418020000001</v>
      </c>
      <c r="X56" s="24">
        <v>691.73030000000006</v>
      </c>
      <c r="Y56" s="24">
        <v>685.44060000000002</v>
      </c>
      <c r="Z56" s="24">
        <v>730.38620000000003</v>
      </c>
      <c r="AA56" s="24">
        <v>713.64404000000002</v>
      </c>
      <c r="AB56" s="24">
        <v>703.94209999999998</v>
      </c>
      <c r="AC56" s="24">
        <v>694.91570000000002</v>
      </c>
      <c r="AD56" s="24">
        <v>676.85144000000003</v>
      </c>
      <c r="AE56" s="24">
        <v>646.97569999999996</v>
      </c>
    </row>
    <row r="57" spans="1:31" s="27" customFormat="1" x14ac:dyDescent="0.35">
      <c r="A57" s="28" t="s">
        <v>132</v>
      </c>
      <c r="B57" s="28" t="s">
        <v>73</v>
      </c>
      <c r="C57" s="24">
        <v>0</v>
      </c>
      <c r="D57" s="24">
        <v>0</v>
      </c>
      <c r="E57" s="24">
        <v>4.8585457999999901E-5</v>
      </c>
      <c r="F57" s="24">
        <v>6.1375176000000003E-5</v>
      </c>
      <c r="G57" s="24">
        <v>6.0967897000000001E-5</v>
      </c>
      <c r="H57" s="24">
        <v>6.5078009999999895E-5</v>
      </c>
      <c r="I57" s="24">
        <v>6.407289E-5</v>
      </c>
      <c r="J57" s="24">
        <v>7.0388199999999896E-5</v>
      </c>
      <c r="K57" s="24">
        <v>6.9364344999999999E-5</v>
      </c>
      <c r="L57" s="24">
        <v>7.2065530000000005E-5</v>
      </c>
      <c r="M57" s="24">
        <v>7.6567274000000004E-5</v>
      </c>
      <c r="N57" s="24">
        <v>2.0345216999999999E-4</v>
      </c>
      <c r="O57" s="24">
        <v>1.9430973999999901E-4</v>
      </c>
      <c r="P57" s="24">
        <v>1.8969832999999901E-4</v>
      </c>
      <c r="Q57" s="24">
        <v>2.0374375E-4</v>
      </c>
      <c r="R57" s="24">
        <v>2.0227999000000001E-4</v>
      </c>
      <c r="S57" s="24">
        <v>123.52343999999999</v>
      </c>
      <c r="T57" s="24">
        <v>122.98694999999999</v>
      </c>
      <c r="U57" s="24">
        <v>336.93306999999999</v>
      </c>
      <c r="V57" s="24">
        <v>339.33496000000002</v>
      </c>
      <c r="W57" s="24">
        <v>1324.172</v>
      </c>
      <c r="X57" s="24">
        <v>1275.9110000000001</v>
      </c>
      <c r="Y57" s="24">
        <v>1242.405</v>
      </c>
      <c r="Z57" s="24">
        <v>1394.8552999999999</v>
      </c>
      <c r="AA57" s="24">
        <v>1378.819</v>
      </c>
      <c r="AB57" s="24">
        <v>1325.4175</v>
      </c>
      <c r="AC57" s="24">
        <v>1316.3533</v>
      </c>
      <c r="AD57" s="24">
        <v>2398.4126000000001</v>
      </c>
      <c r="AE57" s="24">
        <v>2271.6077</v>
      </c>
    </row>
    <row r="58" spans="1:31" s="27" customFormat="1" x14ac:dyDescent="0.35">
      <c r="A58" s="28" t="s">
        <v>132</v>
      </c>
      <c r="B58" s="28" t="s">
        <v>56</v>
      </c>
      <c r="C58" s="24">
        <v>10.015478999999999</v>
      </c>
      <c r="D58" s="24">
        <v>17.300941099999999</v>
      </c>
      <c r="E58" s="24">
        <v>25.87080589999999</v>
      </c>
      <c r="F58" s="24">
        <v>47.265044999999994</v>
      </c>
      <c r="G58" s="24">
        <v>70.865496399999998</v>
      </c>
      <c r="H58" s="24">
        <v>99.548013999999995</v>
      </c>
      <c r="I58" s="24">
        <v>133.26846900000001</v>
      </c>
      <c r="J58" s="24">
        <v>176.041898</v>
      </c>
      <c r="K58" s="24">
        <v>217.24419999999989</v>
      </c>
      <c r="L58" s="24">
        <v>268.26616599999898</v>
      </c>
      <c r="M58" s="24">
        <v>340.11573199999998</v>
      </c>
      <c r="N58" s="24">
        <v>431.61313699999999</v>
      </c>
      <c r="O58" s="24">
        <v>481.73115999999902</v>
      </c>
      <c r="P58" s="24">
        <v>505.14176399999997</v>
      </c>
      <c r="Q58" s="24">
        <v>576.25080399999899</v>
      </c>
      <c r="R58" s="24">
        <v>621.22105999999997</v>
      </c>
      <c r="S58" s="24">
        <v>624.93981999999994</v>
      </c>
      <c r="T58" s="24">
        <v>636.53489999999999</v>
      </c>
      <c r="U58" s="24">
        <v>662.05580000000009</v>
      </c>
      <c r="V58" s="24">
        <v>712.18386499999906</v>
      </c>
      <c r="W58" s="24">
        <v>751.65410499999905</v>
      </c>
      <c r="X58" s="24">
        <v>780.33631000000003</v>
      </c>
      <c r="Y58" s="24">
        <v>779.62556999999993</v>
      </c>
      <c r="Z58" s="24">
        <v>885.03967</v>
      </c>
      <c r="AA58" s="24">
        <v>884.55033000000003</v>
      </c>
      <c r="AB58" s="24">
        <v>886.82635000000005</v>
      </c>
      <c r="AC58" s="24">
        <v>901.75527999999997</v>
      </c>
      <c r="AD58" s="24">
        <v>916.61995000000002</v>
      </c>
      <c r="AE58" s="24">
        <v>771.21758</v>
      </c>
    </row>
    <row r="59" spans="1:31" s="27" customFormat="1" x14ac:dyDescent="0.35">
      <c r="A59" s="31" t="s">
        <v>138</v>
      </c>
      <c r="B59" s="31"/>
      <c r="C59" s="32">
        <v>45915.390312120035</v>
      </c>
      <c r="D59" s="32">
        <v>47277.917701256483</v>
      </c>
      <c r="E59" s="32">
        <v>45641.929973052</v>
      </c>
      <c r="F59" s="32">
        <v>38797.646361304782</v>
      </c>
      <c r="G59" s="32">
        <v>39442.827256074146</v>
      </c>
      <c r="H59" s="32">
        <v>39799.718611594857</v>
      </c>
      <c r="I59" s="32">
        <v>39563.464849606811</v>
      </c>
      <c r="J59" s="32">
        <v>38940.316727154634</v>
      </c>
      <c r="K59" s="32">
        <v>38012.407015134646</v>
      </c>
      <c r="L59" s="32">
        <v>38322.569766753688</v>
      </c>
      <c r="M59" s="32">
        <v>39373.535479126484</v>
      </c>
      <c r="N59" s="32">
        <v>39573.275935356927</v>
      </c>
      <c r="O59" s="32">
        <v>40927.364261862</v>
      </c>
      <c r="P59" s="32">
        <v>41865.947051223709</v>
      </c>
      <c r="Q59" s="32">
        <v>43363.414679637666</v>
      </c>
      <c r="R59" s="32">
        <v>43756.339742206808</v>
      </c>
      <c r="S59" s="32">
        <v>47780.387533131652</v>
      </c>
      <c r="T59" s="32">
        <v>47877.606636271812</v>
      </c>
      <c r="U59" s="32">
        <v>44091.200030287408</v>
      </c>
      <c r="V59" s="32">
        <v>45813.196321980249</v>
      </c>
      <c r="W59" s="32">
        <v>46221.68155635806</v>
      </c>
      <c r="X59" s="32">
        <v>47716.1947061643</v>
      </c>
      <c r="Y59" s="32">
        <v>50025.191009497357</v>
      </c>
      <c r="Z59" s="32">
        <v>49014.396195519505</v>
      </c>
      <c r="AA59" s="32">
        <v>47705.362502316835</v>
      </c>
      <c r="AB59" s="32">
        <v>53059.654313089042</v>
      </c>
      <c r="AC59" s="32">
        <v>49050.538338462269</v>
      </c>
      <c r="AD59" s="32">
        <v>40449.597382455118</v>
      </c>
      <c r="AE59" s="32">
        <v>40206.365984015567</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1114.832625564339</v>
      </c>
      <c r="D64" s="24">
        <v>1114.8326254481831</v>
      </c>
      <c r="E64" s="24">
        <v>572.91232068340798</v>
      </c>
      <c r="F64" s="24">
        <v>449.50188072094602</v>
      </c>
      <c r="G64" s="24">
        <v>449.50188100264</v>
      </c>
      <c r="H64" s="24">
        <v>449.50188067566899</v>
      </c>
      <c r="I64" s="24">
        <v>450.73342101876801</v>
      </c>
      <c r="J64" s="24">
        <v>449.50188435728597</v>
      </c>
      <c r="K64" s="24">
        <v>449.50188409201701</v>
      </c>
      <c r="L64" s="24">
        <v>449.50188422827199</v>
      </c>
      <c r="M64" s="24">
        <v>450.73342593760304</v>
      </c>
      <c r="N64" s="24">
        <v>877.37454413396506</v>
      </c>
      <c r="O64" s="24">
        <v>984.36034452613001</v>
      </c>
      <c r="P64" s="24">
        <v>1146.199844912318</v>
      </c>
      <c r="Q64" s="24">
        <v>627.35664399286293</v>
      </c>
      <c r="R64" s="24">
        <v>775.88574439451008</v>
      </c>
      <c r="S64" s="24">
        <v>7.2049650000000006E-5</v>
      </c>
      <c r="T64" s="24">
        <v>7.2820660000000003E-5</v>
      </c>
      <c r="U64" s="24">
        <v>7.7773990000000004E-5</v>
      </c>
      <c r="V64" s="24">
        <v>7.5819683999999896E-5</v>
      </c>
      <c r="W64" s="24">
        <v>1.0236198000000001E-4</v>
      </c>
      <c r="X64" s="24">
        <v>1.0583021E-4</v>
      </c>
      <c r="Y64" s="24">
        <v>1.1427223E-4</v>
      </c>
      <c r="Z64" s="24">
        <v>1.06851289999999E-4</v>
      </c>
      <c r="AA64" s="24">
        <v>1.10593115E-4</v>
      </c>
      <c r="AB64" s="24">
        <v>1.1304550999999999E-4</v>
      </c>
      <c r="AC64" s="24">
        <v>1.1438689999999999E-4</v>
      </c>
      <c r="AD64" s="24">
        <v>1.4581690000000001E-4</v>
      </c>
      <c r="AE64" s="24">
        <v>1.4197090000000001E-4</v>
      </c>
    </row>
    <row r="65" spans="1:31" s="27" customFormat="1" x14ac:dyDescent="0.35">
      <c r="A65" s="28" t="s">
        <v>133</v>
      </c>
      <c r="B65" s="28" t="s">
        <v>32</v>
      </c>
      <c r="C65" s="24">
        <v>653.87300000000005</v>
      </c>
      <c r="D65" s="24">
        <v>673.51300000000003</v>
      </c>
      <c r="E65" s="24">
        <v>648.34270000000004</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210.64847999999901</v>
      </c>
      <c r="O65" s="24">
        <v>175.42590000000001</v>
      </c>
      <c r="P65" s="24">
        <v>477.03590000000003</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45.317824650582203</v>
      </c>
      <c r="D66" s="24">
        <v>24.039376141014493</v>
      </c>
      <c r="E66" s="24">
        <v>96.557326731755893</v>
      </c>
      <c r="F66" s="24">
        <v>16.707492320873598</v>
      </c>
      <c r="G66" s="24">
        <v>10.338593896621502</v>
      </c>
      <c r="H66" s="24">
        <v>27.366816291227305</v>
      </c>
      <c r="I66" s="24">
        <v>13.969603614671501</v>
      </c>
      <c r="J66" s="24">
        <v>36.029259425155303</v>
      </c>
      <c r="K66" s="24">
        <v>1.9945930887230998</v>
      </c>
      <c r="L66" s="24">
        <v>4.4644508203532984</v>
      </c>
      <c r="M66" s="24">
        <v>5.864353792519398</v>
      </c>
      <c r="N66" s="24">
        <v>192.95798097964527</v>
      </c>
      <c r="O66" s="24">
        <v>173.18186724045535</v>
      </c>
      <c r="P66" s="24">
        <v>360.9130861652331</v>
      </c>
      <c r="Q66" s="24">
        <v>180.42433556001899</v>
      </c>
      <c r="R66" s="24">
        <v>184.32104693825096</v>
      </c>
      <c r="S66" s="24">
        <v>527.24634421731207</v>
      </c>
      <c r="T66" s="24">
        <v>646.12243209603048</v>
      </c>
      <c r="U66" s="24">
        <v>745.9342306224188</v>
      </c>
      <c r="V66" s="24">
        <v>703.49425164548381</v>
      </c>
      <c r="W66" s="24">
        <v>645.35348927230609</v>
      </c>
      <c r="X66" s="24">
        <v>875.16452695252269</v>
      </c>
      <c r="Y66" s="24">
        <v>1060.5741101283591</v>
      </c>
      <c r="Z66" s="24">
        <v>465.03419124121586</v>
      </c>
      <c r="AA66" s="24">
        <v>376.67438134036507</v>
      </c>
      <c r="AB66" s="24">
        <v>555.12107930974037</v>
      </c>
      <c r="AC66" s="24">
        <v>768.52267122530679</v>
      </c>
      <c r="AD66" s="24">
        <v>1141.1367375135301</v>
      </c>
      <c r="AE66" s="24">
        <v>1171.4268492930651</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6274.1428033643724</v>
      </c>
      <c r="D68" s="24">
        <v>7076.4361698595421</v>
      </c>
      <c r="E68" s="24">
        <v>6263.3903183735838</v>
      </c>
      <c r="F68" s="24">
        <v>6931.130922571394</v>
      </c>
      <c r="G68" s="24">
        <v>6777.0110108125864</v>
      </c>
      <c r="H68" s="24">
        <v>7421.8610907516395</v>
      </c>
      <c r="I68" s="24">
        <v>7349.2294098288403</v>
      </c>
      <c r="J68" s="24">
        <v>6939.7360162709538</v>
      </c>
      <c r="K68" s="24">
        <v>6511.8653192086704</v>
      </c>
      <c r="L68" s="24">
        <v>6279.8328656622989</v>
      </c>
      <c r="M68" s="24">
        <v>6627.2834703219651</v>
      </c>
      <c r="N68" s="24">
        <v>10149.868572050085</v>
      </c>
      <c r="O68" s="24">
        <v>10154.613873927992</v>
      </c>
      <c r="P68" s="24">
        <v>9640.2164942673207</v>
      </c>
      <c r="Q68" s="24">
        <v>10762.52500070966</v>
      </c>
      <c r="R68" s="24">
        <v>10475.433734847325</v>
      </c>
      <c r="S68" s="24">
        <v>12186.67883849592</v>
      </c>
      <c r="T68" s="24">
        <v>13022.857168388529</v>
      </c>
      <c r="U68" s="24">
        <v>11972.199568369599</v>
      </c>
      <c r="V68" s="24">
        <v>12345.298240099428</v>
      </c>
      <c r="W68" s="24">
        <v>11026.626515285472</v>
      </c>
      <c r="X68" s="24">
        <v>10623.69529025747</v>
      </c>
      <c r="Y68" s="24">
        <v>9586.5827744598919</v>
      </c>
      <c r="Z68" s="24">
        <v>10596.919608205169</v>
      </c>
      <c r="AA68" s="24">
        <v>10399.673314655767</v>
      </c>
      <c r="AB68" s="24">
        <v>11312.82193048189</v>
      </c>
      <c r="AC68" s="24">
        <v>11416.06334948417</v>
      </c>
      <c r="AD68" s="24">
        <v>12100.544046341514</v>
      </c>
      <c r="AE68" s="24">
        <v>12629.930733113002</v>
      </c>
    </row>
    <row r="69" spans="1:31" s="27" customFormat="1" x14ac:dyDescent="0.35">
      <c r="A69" s="28" t="s">
        <v>133</v>
      </c>
      <c r="B69" s="28" t="s">
        <v>68</v>
      </c>
      <c r="C69" s="24">
        <v>947.13779956411918</v>
      </c>
      <c r="D69" s="24">
        <v>1101.6127684763226</v>
      </c>
      <c r="E69" s="24">
        <v>1109.426909355079</v>
      </c>
      <c r="F69" s="24">
        <v>1067.4575218159189</v>
      </c>
      <c r="G69" s="24">
        <v>1041.493972942003</v>
      </c>
      <c r="H69" s="24">
        <v>1066.2748628373308</v>
      </c>
      <c r="I69" s="24">
        <v>1099.2724005805319</v>
      </c>
      <c r="J69" s="24">
        <v>1045.20883528119</v>
      </c>
      <c r="K69" s="24">
        <v>1089.2577149566155</v>
      </c>
      <c r="L69" s="24">
        <v>1098.9348225470219</v>
      </c>
      <c r="M69" s="24">
        <v>1103.6681680321899</v>
      </c>
      <c r="N69" s="24">
        <v>1121.1272118455452</v>
      </c>
      <c r="O69" s="24">
        <v>1067.1418420100215</v>
      </c>
      <c r="P69" s="24">
        <v>1041.6273879541734</v>
      </c>
      <c r="Q69" s="24">
        <v>1067.8988980078891</v>
      </c>
      <c r="R69" s="24">
        <v>1097.4412791669581</v>
      </c>
      <c r="S69" s="24">
        <v>1187.4160486653204</v>
      </c>
      <c r="T69" s="24">
        <v>1224.1875477371159</v>
      </c>
      <c r="U69" s="24">
        <v>1486.5209712817189</v>
      </c>
      <c r="V69" s="24">
        <v>1993.5627511727298</v>
      </c>
      <c r="W69" s="24">
        <v>2248.4448650326581</v>
      </c>
      <c r="X69" s="24">
        <v>2191.6590777630586</v>
      </c>
      <c r="Y69" s="24">
        <v>2410.9547118910559</v>
      </c>
      <c r="Z69" s="24">
        <v>2097.858586561289</v>
      </c>
      <c r="AA69" s="24">
        <v>2118.9513113526068</v>
      </c>
      <c r="AB69" s="24">
        <v>1912.5845539838472</v>
      </c>
      <c r="AC69" s="24">
        <v>1893.3778982667161</v>
      </c>
      <c r="AD69" s="24">
        <v>1773.1439797913131</v>
      </c>
      <c r="AE69" s="24">
        <v>1639.5859796856801</v>
      </c>
    </row>
    <row r="70" spans="1:31" s="27" customFormat="1" x14ac:dyDescent="0.35">
      <c r="A70" s="28" t="s">
        <v>133</v>
      </c>
      <c r="B70" s="28" t="s">
        <v>36</v>
      </c>
      <c r="C70" s="24">
        <v>100.43196563456489</v>
      </c>
      <c r="D70" s="24">
        <v>99.637843679980008</v>
      </c>
      <c r="E70" s="24">
        <v>109.58876414131399</v>
      </c>
      <c r="F70" s="24">
        <v>115.56519274225001</v>
      </c>
      <c r="G70" s="24">
        <v>112.65196305114</v>
      </c>
      <c r="H70" s="24">
        <v>107.84736221967991</v>
      </c>
      <c r="I70" s="24">
        <v>103.1747230789299</v>
      </c>
      <c r="J70" s="24">
        <v>98.853713987749998</v>
      </c>
      <c r="K70" s="24">
        <v>90.337294641399893</v>
      </c>
      <c r="L70" s="24">
        <v>88.181709939069989</v>
      </c>
      <c r="M70" s="24">
        <v>85.348194473160007</v>
      </c>
      <c r="N70" s="24">
        <v>87.832146684500003</v>
      </c>
      <c r="O70" s="24">
        <v>85.094493296980005</v>
      </c>
      <c r="P70" s="24">
        <v>63.844844814800005</v>
      </c>
      <c r="Q70" s="24">
        <v>67.076697188259999</v>
      </c>
      <c r="R70" s="24">
        <v>67.229576644699989</v>
      </c>
      <c r="S70" s="24">
        <v>530.07269999999994</v>
      </c>
      <c r="T70" s="24">
        <v>525.22861499999999</v>
      </c>
      <c r="U70" s="24">
        <v>758.9430000000001</v>
      </c>
      <c r="V70" s="24">
        <v>733.08814600000005</v>
      </c>
      <c r="W70" s="24">
        <v>1068.307296</v>
      </c>
      <c r="X70" s="24">
        <v>1060.4095729999999</v>
      </c>
      <c r="Y70" s="24">
        <v>1057.5329300000001</v>
      </c>
      <c r="Z70" s="24">
        <v>1074.7820839999999</v>
      </c>
      <c r="AA70" s="24">
        <v>1085.6821170000001</v>
      </c>
      <c r="AB70" s="24">
        <v>1037.283586</v>
      </c>
      <c r="AC70" s="24">
        <v>1017.83136</v>
      </c>
      <c r="AD70" s="24">
        <v>1007.69238</v>
      </c>
      <c r="AE70" s="24">
        <v>921.29431</v>
      </c>
    </row>
    <row r="71" spans="1:31" s="27" customFormat="1" x14ac:dyDescent="0.35">
      <c r="A71" s="28" t="s">
        <v>133</v>
      </c>
      <c r="B71" s="28" t="s">
        <v>73</v>
      </c>
      <c r="C71" s="24">
        <v>0</v>
      </c>
      <c r="D71" s="24">
        <v>0</v>
      </c>
      <c r="E71" s="24">
        <v>3.9153674E-5</v>
      </c>
      <c r="F71" s="24">
        <v>3.7989223000000002E-5</v>
      </c>
      <c r="G71" s="24">
        <v>3.7630296E-5</v>
      </c>
      <c r="H71" s="24">
        <v>3.9518333999999997E-5</v>
      </c>
      <c r="I71" s="24">
        <v>4.0073773999999998E-5</v>
      </c>
      <c r="J71" s="24">
        <v>4.3693509999999998E-5</v>
      </c>
      <c r="K71" s="24">
        <v>4.3803447999999999E-5</v>
      </c>
      <c r="L71" s="24">
        <v>4.6238844999999998E-5</v>
      </c>
      <c r="M71" s="24">
        <v>4.8218185999999899E-5</v>
      </c>
      <c r="N71" s="24">
        <v>7.5490900000000006E-5</v>
      </c>
      <c r="O71" s="24">
        <v>7.4001080000000004E-5</v>
      </c>
      <c r="P71" s="24">
        <v>7.3094279999999994E-5</v>
      </c>
      <c r="Q71" s="24">
        <v>8.5616484000000006E-5</v>
      </c>
      <c r="R71" s="24">
        <v>9.0673784000000002E-5</v>
      </c>
      <c r="S71" s="24">
        <v>1.2703068E-4</v>
      </c>
      <c r="T71" s="24">
        <v>1.2752113000000001E-4</v>
      </c>
      <c r="U71" s="24">
        <v>1.3115649999999901E-4</v>
      </c>
      <c r="V71" s="24">
        <v>1.3320382000000001E-4</v>
      </c>
      <c r="W71" s="24">
        <v>1.8583506E-4</v>
      </c>
      <c r="X71" s="24">
        <v>1.8376973000000001E-4</v>
      </c>
      <c r="Y71" s="24">
        <v>1.8473575000000001E-4</v>
      </c>
      <c r="Z71" s="24">
        <v>2.2116302E-4</v>
      </c>
      <c r="AA71" s="24">
        <v>2.1761697000000001E-4</v>
      </c>
      <c r="AB71" s="24">
        <v>2.1326133999999999E-4</v>
      </c>
      <c r="AC71" s="24">
        <v>2.1390936999999999E-4</v>
      </c>
      <c r="AD71" s="24">
        <v>2.1809372000000001E-4</v>
      </c>
      <c r="AE71" s="24">
        <v>2.1890955000000001E-4</v>
      </c>
    </row>
    <row r="72" spans="1:31" s="27" customFormat="1" x14ac:dyDescent="0.35">
      <c r="A72" s="28" t="s">
        <v>133</v>
      </c>
      <c r="B72" s="28" t="s">
        <v>56</v>
      </c>
      <c r="C72" s="24">
        <v>10.341293800000001</v>
      </c>
      <c r="D72" s="24">
        <v>18.038327899999999</v>
      </c>
      <c r="E72" s="24">
        <v>24.797400499999998</v>
      </c>
      <c r="F72" s="24">
        <v>31.9033025999999</v>
      </c>
      <c r="G72" s="24">
        <v>42.369164699999999</v>
      </c>
      <c r="H72" s="24">
        <v>56.766525399999999</v>
      </c>
      <c r="I72" s="24">
        <v>70.777327599999992</v>
      </c>
      <c r="J72" s="24">
        <v>86.133651</v>
      </c>
      <c r="K72" s="24">
        <v>93.623020999999994</v>
      </c>
      <c r="L72" s="24">
        <v>110.710819</v>
      </c>
      <c r="M72" s="24">
        <v>132.78098699999902</v>
      </c>
      <c r="N72" s="24">
        <v>158.37180600000002</v>
      </c>
      <c r="O72" s="24">
        <v>172.624008</v>
      </c>
      <c r="P72" s="24">
        <v>179.42430399999898</v>
      </c>
      <c r="Q72" s="24">
        <v>199.59770399999999</v>
      </c>
      <c r="R72" s="24">
        <v>207.919228</v>
      </c>
      <c r="S72" s="24">
        <v>185.93662999999998</v>
      </c>
      <c r="T72" s="24">
        <v>191.09114500000001</v>
      </c>
      <c r="U72" s="24">
        <v>201.261449999999</v>
      </c>
      <c r="V72" s="24">
        <v>202.50466</v>
      </c>
      <c r="W72" s="24">
        <v>216.89165</v>
      </c>
      <c r="X72" s="24">
        <v>223.62229000000002</v>
      </c>
      <c r="Y72" s="24">
        <v>230.33533399999999</v>
      </c>
      <c r="Z72" s="24">
        <v>246.906532</v>
      </c>
      <c r="AA72" s="24">
        <v>249.81861999999998</v>
      </c>
      <c r="AB72" s="24">
        <v>242.47235599999999</v>
      </c>
      <c r="AC72" s="24">
        <v>244.21362999999999</v>
      </c>
      <c r="AD72" s="24">
        <v>242.22488600000003</v>
      </c>
      <c r="AE72" s="24">
        <v>187.4001319999999</v>
      </c>
    </row>
    <row r="73" spans="1:31" s="27" customFormat="1" x14ac:dyDescent="0.35">
      <c r="A73" s="31" t="s">
        <v>138</v>
      </c>
      <c r="B73" s="31"/>
      <c r="C73" s="32">
        <v>9035.3040531434126</v>
      </c>
      <c r="D73" s="32">
        <v>9990.4339399250639</v>
      </c>
      <c r="E73" s="32">
        <v>8690.6295751438265</v>
      </c>
      <c r="F73" s="32">
        <v>8546.370937429132</v>
      </c>
      <c r="G73" s="32">
        <v>8359.918578653851</v>
      </c>
      <c r="H73" s="32">
        <v>9046.5777705558667</v>
      </c>
      <c r="I73" s="32">
        <v>8995.0014450428116</v>
      </c>
      <c r="J73" s="32">
        <v>8552.0491153345847</v>
      </c>
      <c r="K73" s="32">
        <v>8134.1926313460262</v>
      </c>
      <c r="L73" s="32">
        <v>7914.3071432579463</v>
      </c>
      <c r="M73" s="32">
        <v>8269.3460280842773</v>
      </c>
      <c r="N73" s="32">
        <v>12551.976789009241</v>
      </c>
      <c r="O73" s="32">
        <v>12554.7238277046</v>
      </c>
      <c r="P73" s="32">
        <v>12665.992713299045</v>
      </c>
      <c r="Q73" s="32">
        <v>12638.204878270431</v>
      </c>
      <c r="R73" s="32">
        <v>12533.081805347045</v>
      </c>
      <c r="S73" s="32">
        <v>13901.341303428202</v>
      </c>
      <c r="T73" s="32">
        <v>14893.167221042335</v>
      </c>
      <c r="U73" s="32">
        <v>14204.654848047727</v>
      </c>
      <c r="V73" s="32">
        <v>15042.355318737325</v>
      </c>
      <c r="W73" s="32">
        <v>13920.424971952416</v>
      </c>
      <c r="X73" s="32">
        <v>13690.519000803262</v>
      </c>
      <c r="Y73" s="32">
        <v>13058.111710751537</v>
      </c>
      <c r="Z73" s="32">
        <v>13159.812492858964</v>
      </c>
      <c r="AA73" s="32">
        <v>12895.299117941853</v>
      </c>
      <c r="AB73" s="32">
        <v>13780.527676820988</v>
      </c>
      <c r="AC73" s="32">
        <v>14077.964033363092</v>
      </c>
      <c r="AD73" s="32">
        <v>15014.824909463257</v>
      </c>
      <c r="AE73" s="32">
        <v>15440.943704062647</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1.3810532E-5</v>
      </c>
      <c r="D78" s="24">
        <v>1.3650828E-5</v>
      </c>
      <c r="E78" s="24">
        <v>1.3933296E-5</v>
      </c>
      <c r="F78" s="24">
        <v>1.3938266E-5</v>
      </c>
      <c r="G78" s="24">
        <v>1.3812334E-5</v>
      </c>
      <c r="H78" s="24">
        <v>1.3945786E-5</v>
      </c>
      <c r="I78" s="24">
        <v>1.4439664E-5</v>
      </c>
      <c r="J78" s="24">
        <v>1.48754299999999E-5</v>
      </c>
      <c r="K78" s="24">
        <v>1.54283299999999E-5</v>
      </c>
      <c r="L78" s="24">
        <v>1.5573939999999999E-5</v>
      </c>
      <c r="M78" s="24">
        <v>1.5415397E-5</v>
      </c>
      <c r="N78" s="24">
        <v>1.5943864E-5</v>
      </c>
      <c r="O78" s="24">
        <v>1.6187345E-5</v>
      </c>
      <c r="P78" s="24">
        <v>1.66533339999999E-5</v>
      </c>
      <c r="Q78" s="24">
        <v>1.7290553000000002E-5</v>
      </c>
      <c r="R78" s="24">
        <v>1.789402E-5</v>
      </c>
      <c r="S78" s="24">
        <v>1.8698568999999999E-5</v>
      </c>
      <c r="T78" s="24">
        <v>1.9462627999999999E-5</v>
      </c>
      <c r="U78" s="24">
        <v>2.1139778E-5</v>
      </c>
      <c r="V78" s="24">
        <v>2.1297003000000001E-5</v>
      </c>
      <c r="W78" s="24">
        <v>2.2378889999999999E-5</v>
      </c>
      <c r="X78" s="24">
        <v>2.3199284E-5</v>
      </c>
      <c r="Y78" s="24">
        <v>2.4308287E-5</v>
      </c>
      <c r="Z78" s="24">
        <v>2.53397209999999E-5</v>
      </c>
      <c r="AA78" s="24">
        <v>2.6370846000000001E-5</v>
      </c>
      <c r="AB78" s="24">
        <v>2.7618166999999999E-5</v>
      </c>
      <c r="AC78" s="24">
        <v>2.8935379999999999E-5</v>
      </c>
      <c r="AD78" s="24">
        <v>3.0624967999999998E-5</v>
      </c>
      <c r="AE78" s="24">
        <v>3.1437219999999999E-5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1.0831866099999999E-5</v>
      </c>
      <c r="D80" s="24">
        <v>1.0457212799999999E-5</v>
      </c>
      <c r="E80" s="24">
        <v>1.0970402799999999E-5</v>
      </c>
      <c r="F80" s="24">
        <v>1.1120377199999979E-5</v>
      </c>
      <c r="G80" s="24">
        <v>1.08535563E-5</v>
      </c>
      <c r="H80" s="24">
        <v>1.1445447999999988E-5</v>
      </c>
      <c r="I80" s="24">
        <v>1.188054639999999E-5</v>
      </c>
      <c r="J80" s="24">
        <v>1.2287763700000001E-5</v>
      </c>
      <c r="K80" s="24">
        <v>1.2838725599999991E-5</v>
      </c>
      <c r="L80" s="24">
        <v>1.31699408E-5</v>
      </c>
      <c r="M80" s="24">
        <v>1.2575925899999999E-5</v>
      </c>
      <c r="N80" s="24">
        <v>0.22465247593200002</v>
      </c>
      <c r="O80" s="24">
        <v>1.35502606E-5</v>
      </c>
      <c r="P80" s="24">
        <v>1.3976479899999981E-5</v>
      </c>
      <c r="Q80" s="24">
        <v>1.4470003299999988E-5</v>
      </c>
      <c r="R80" s="24">
        <v>1.4933971099999992E-5</v>
      </c>
      <c r="S80" s="24">
        <v>1.5720980199999999E-5</v>
      </c>
      <c r="T80" s="24">
        <v>1.6116383199999997E-5</v>
      </c>
      <c r="U80" s="24">
        <v>1.7073638299999991E-5</v>
      </c>
      <c r="V80" s="24">
        <v>1.4336608299999991E-5</v>
      </c>
      <c r="W80" s="24">
        <v>5.8405373534E-2</v>
      </c>
      <c r="X80" s="24">
        <v>1.551113E-5</v>
      </c>
      <c r="Y80" s="24">
        <v>1.6221725199999989E-5</v>
      </c>
      <c r="Z80" s="24">
        <v>1.7075702999999991E-5</v>
      </c>
      <c r="AA80" s="24">
        <v>1.744356119999999E-5</v>
      </c>
      <c r="AB80" s="24">
        <v>1.8443370699999999E-5</v>
      </c>
      <c r="AC80" s="24">
        <v>1.925485869999999E-5</v>
      </c>
      <c r="AD80" s="24">
        <v>0.28598915510200001</v>
      </c>
      <c r="AE80" s="24">
        <v>2.0826350499999989E-5</v>
      </c>
    </row>
    <row r="81" spans="1:35" s="27" customFormat="1" x14ac:dyDescent="0.35">
      <c r="A81" s="28" t="s">
        <v>134</v>
      </c>
      <c r="B81" s="28" t="s">
        <v>65</v>
      </c>
      <c r="C81" s="24">
        <v>7874.9193149999992</v>
      </c>
      <c r="D81" s="24">
        <v>7975.0089839999982</v>
      </c>
      <c r="E81" s="24">
        <v>8313.9489799999992</v>
      </c>
      <c r="F81" s="24">
        <v>9815.1986900000011</v>
      </c>
      <c r="G81" s="24">
        <v>10510.264929999998</v>
      </c>
      <c r="H81" s="24">
        <v>9376.7548899999856</v>
      </c>
      <c r="I81" s="24">
        <v>9353.347310000001</v>
      </c>
      <c r="J81" s="24">
        <v>9604.097069999998</v>
      </c>
      <c r="K81" s="24">
        <v>8742.4131899999993</v>
      </c>
      <c r="L81" s="24">
        <v>8281.6084499999997</v>
      </c>
      <c r="M81" s="24">
        <v>7587.4146099999989</v>
      </c>
      <c r="N81" s="24">
        <v>7595.8053999999993</v>
      </c>
      <c r="O81" s="24">
        <v>7300.9473199999993</v>
      </c>
      <c r="P81" s="24">
        <v>6628.140410689999</v>
      </c>
      <c r="Q81" s="24">
        <v>6110.4667006000009</v>
      </c>
      <c r="R81" s="24">
        <v>5522.2009623999975</v>
      </c>
      <c r="S81" s="24">
        <v>5822.8196549999993</v>
      </c>
      <c r="T81" s="24">
        <v>5602.0369786999981</v>
      </c>
      <c r="U81" s="24">
        <v>5579.853594199999</v>
      </c>
      <c r="V81" s="24">
        <v>4750.739764599999</v>
      </c>
      <c r="W81" s="24">
        <v>5293.3415576999969</v>
      </c>
      <c r="X81" s="24">
        <v>5009.6444876999994</v>
      </c>
      <c r="Y81" s="24">
        <v>4669.2009879999978</v>
      </c>
      <c r="Z81" s="24">
        <v>4541.5381752999992</v>
      </c>
      <c r="AA81" s="24">
        <v>4304.9733096</v>
      </c>
      <c r="AB81" s="24">
        <v>4825.2053369999994</v>
      </c>
      <c r="AC81" s="24">
        <v>4470.7805442999997</v>
      </c>
      <c r="AD81" s="24">
        <v>4673.0603276999982</v>
      </c>
      <c r="AE81" s="24">
        <v>4196.4924337499997</v>
      </c>
    </row>
    <row r="82" spans="1:35" s="27" customFormat="1" x14ac:dyDescent="0.35">
      <c r="A82" s="28" t="s">
        <v>134</v>
      </c>
      <c r="B82" s="28" t="s">
        <v>69</v>
      </c>
      <c r="C82" s="24">
        <v>1326.1484856110201</v>
      </c>
      <c r="D82" s="24">
        <v>1602.6803039608169</v>
      </c>
      <c r="E82" s="24">
        <v>2019.0201756233398</v>
      </c>
      <c r="F82" s="24">
        <v>2591.7325330283888</v>
      </c>
      <c r="G82" s="24">
        <v>3299.1561136746604</v>
      </c>
      <c r="H82" s="24">
        <v>3899.3847770796383</v>
      </c>
      <c r="I82" s="24">
        <v>4553.5075006221496</v>
      </c>
      <c r="J82" s="24">
        <v>4813.2854260947197</v>
      </c>
      <c r="K82" s="24">
        <v>5301.4945544573393</v>
      </c>
      <c r="L82" s="24">
        <v>5616.3996597007381</v>
      </c>
      <c r="M82" s="24">
        <v>6748.2792811832605</v>
      </c>
      <c r="N82" s="24">
        <v>6724.4439908853874</v>
      </c>
      <c r="O82" s="24">
        <v>7130.3968076515584</v>
      </c>
      <c r="P82" s="24">
        <v>7910.6238571384692</v>
      </c>
      <c r="Q82" s="24">
        <v>8294.2906213429796</v>
      </c>
      <c r="R82" s="24">
        <v>8860.6081679114104</v>
      </c>
      <c r="S82" s="24">
        <v>8634.9695169042388</v>
      </c>
      <c r="T82" s="24">
        <v>8775.7680181051401</v>
      </c>
      <c r="U82" s="24">
        <v>8650.7765998299892</v>
      </c>
      <c r="V82" s="24">
        <v>9302.139799051929</v>
      </c>
      <c r="W82" s="24">
        <v>8852.1310540665581</v>
      </c>
      <c r="X82" s="24">
        <v>8772.4661346686207</v>
      </c>
      <c r="Y82" s="24">
        <v>9114.1078974719712</v>
      </c>
      <c r="Z82" s="24">
        <v>8906.2711455164408</v>
      </c>
      <c r="AA82" s="24">
        <v>9156.8122495310981</v>
      </c>
      <c r="AB82" s="24">
        <v>8665.366765971281</v>
      </c>
      <c r="AC82" s="24">
        <v>8648.9102883618471</v>
      </c>
      <c r="AD82" s="24">
        <v>8152.7761992815194</v>
      </c>
      <c r="AE82" s="24">
        <v>8304.093994031311</v>
      </c>
    </row>
    <row r="83" spans="1:35" s="27" customFormat="1" x14ac:dyDescent="0.35">
      <c r="A83" s="28" t="s">
        <v>134</v>
      </c>
      <c r="B83" s="28" t="s">
        <v>68</v>
      </c>
      <c r="C83" s="24">
        <v>2.3129920999999998E-6</v>
      </c>
      <c r="D83" s="24">
        <v>3.8719463E-6</v>
      </c>
      <c r="E83" s="24">
        <v>5.4492784000000001E-6</v>
      </c>
      <c r="F83" s="24">
        <v>9.8910904999999999E-6</v>
      </c>
      <c r="G83" s="24">
        <v>1.0980393999999999E-5</v>
      </c>
      <c r="H83" s="24">
        <v>1.4532382000000001E-5</v>
      </c>
      <c r="I83" s="24">
        <v>1.7418537000000001E-5</v>
      </c>
      <c r="J83" s="24">
        <v>2.0262834000000002E-5</v>
      </c>
      <c r="K83" s="24">
        <v>2.796198E-5</v>
      </c>
      <c r="L83" s="24">
        <v>3.3502342999999997E-5</v>
      </c>
      <c r="M83" s="24">
        <v>2.7703037999999999E-5</v>
      </c>
      <c r="N83" s="24">
        <v>2.77827439999999E-5</v>
      </c>
      <c r="O83" s="24">
        <v>2.8164466000000001E-5</v>
      </c>
      <c r="P83" s="24">
        <v>2.4466588000000001E-5</v>
      </c>
      <c r="Q83" s="24">
        <v>2.6062828000000001E-5</v>
      </c>
      <c r="R83" s="24">
        <v>2.4877878000000001E-5</v>
      </c>
      <c r="S83" s="24">
        <v>2.7291708E-5</v>
      </c>
      <c r="T83" s="24">
        <v>3.5294884999999999E-5</v>
      </c>
      <c r="U83" s="24">
        <v>6.0287529999999997E-5</v>
      </c>
      <c r="V83" s="24">
        <v>1.3458553999999901E-4</v>
      </c>
      <c r="W83" s="24">
        <v>1.3479749E-4</v>
      </c>
      <c r="X83" s="24">
        <v>1.3472448E-4</v>
      </c>
      <c r="Y83" s="24">
        <v>1.190516E-4</v>
      </c>
      <c r="Z83" s="24">
        <v>1.2692688E-4</v>
      </c>
      <c r="AA83" s="24">
        <v>1.2103937E-4</v>
      </c>
      <c r="AB83" s="24">
        <v>1.2234955E-4</v>
      </c>
      <c r="AC83" s="24">
        <v>1.2860496999999999E-4</v>
      </c>
      <c r="AD83" s="24">
        <v>1.2594949999999999E-4</v>
      </c>
      <c r="AE83" s="24">
        <v>1.2213590999999999E-4</v>
      </c>
    </row>
    <row r="84" spans="1:35" s="27" customFormat="1" x14ac:dyDescent="0.35">
      <c r="A84" s="28" t="s">
        <v>134</v>
      </c>
      <c r="B84" s="28" t="s">
        <v>36</v>
      </c>
      <c r="C84" s="24">
        <v>2.458118E-5</v>
      </c>
      <c r="D84" s="24">
        <v>3.4702912999999998E-5</v>
      </c>
      <c r="E84" s="24">
        <v>3.4279946999999999E-5</v>
      </c>
      <c r="F84" s="24">
        <v>4.1361739999999997E-5</v>
      </c>
      <c r="G84" s="24">
        <v>6.0254987999999999E-5</v>
      </c>
      <c r="H84" s="24">
        <v>6.0985739999999997E-5</v>
      </c>
      <c r="I84" s="24">
        <v>7.2288799999999998E-5</v>
      </c>
      <c r="J84" s="24">
        <v>8.4862079999999994E-5</v>
      </c>
      <c r="K84" s="24">
        <v>9.6758850000000003E-5</v>
      </c>
      <c r="L84" s="24">
        <v>1.01825644E-4</v>
      </c>
      <c r="M84" s="24">
        <v>1.2833653E-4</v>
      </c>
      <c r="N84" s="24">
        <v>1.4779174999999999E-4</v>
      </c>
      <c r="O84" s="24">
        <v>1.4892871999999999E-4</v>
      </c>
      <c r="P84" s="24">
        <v>1.5152165999999999E-4</v>
      </c>
      <c r="Q84" s="24">
        <v>1.6610124E-4</v>
      </c>
      <c r="R84" s="24">
        <v>1.7019946000000001E-4</v>
      </c>
      <c r="S84" s="24">
        <v>1.9185630000000001E-4</v>
      </c>
      <c r="T84" s="24">
        <v>2.01310469999999E-4</v>
      </c>
      <c r="U84" s="24">
        <v>2.6588187999999999E-4</v>
      </c>
      <c r="V84" s="24">
        <v>2.6864819999999998E-4</v>
      </c>
      <c r="W84" s="24">
        <v>2.6189865E-4</v>
      </c>
      <c r="X84" s="24">
        <v>2.6201285000000002E-4</v>
      </c>
      <c r="Y84" s="24">
        <v>2.8424721999999999E-4</v>
      </c>
      <c r="Z84" s="24">
        <v>3.0618457999999999E-4</v>
      </c>
      <c r="AA84" s="24">
        <v>3.1628317000000002E-4</v>
      </c>
      <c r="AB84" s="24">
        <v>3.3350859999999998E-4</v>
      </c>
      <c r="AC84" s="24">
        <v>3.5372163999999997E-4</v>
      </c>
      <c r="AD84" s="24">
        <v>4.2093163999999998E-4</v>
      </c>
      <c r="AE84" s="24">
        <v>4.1315019999999902E-4</v>
      </c>
    </row>
    <row r="85" spans="1:35" s="27" customFormat="1" x14ac:dyDescent="0.35">
      <c r="A85" s="28" t="s">
        <v>134</v>
      </c>
      <c r="B85" s="28" t="s">
        <v>73</v>
      </c>
      <c r="C85" s="24">
        <v>0</v>
      </c>
      <c r="D85" s="24">
        <v>0</v>
      </c>
      <c r="E85" s="24">
        <v>9.3866070999999905E-5</v>
      </c>
      <c r="F85" s="24">
        <v>9.9102102999999901E-5</v>
      </c>
      <c r="G85" s="24">
        <v>1.157208199999999E-4</v>
      </c>
      <c r="H85" s="24">
        <v>1.2094548899999999E-4</v>
      </c>
      <c r="I85" s="24">
        <v>1.27282635E-4</v>
      </c>
      <c r="J85" s="24">
        <v>1.35242235E-4</v>
      </c>
      <c r="K85" s="24">
        <v>1.4151969499999988E-4</v>
      </c>
      <c r="L85" s="24">
        <v>1.5055111000000001E-4</v>
      </c>
      <c r="M85" s="24">
        <v>1.7996346E-4</v>
      </c>
      <c r="N85" s="24">
        <v>2.0606036000000001E-4</v>
      </c>
      <c r="O85" s="24">
        <v>2.0782774999999999E-4</v>
      </c>
      <c r="P85" s="24">
        <v>2.1327187E-4</v>
      </c>
      <c r="Q85" s="24">
        <v>2.2564515000000001E-4</v>
      </c>
      <c r="R85" s="24">
        <v>2.3928654999999998E-4</v>
      </c>
      <c r="S85" s="24">
        <v>2.5420239999999897E-4</v>
      </c>
      <c r="T85" s="24">
        <v>2.65649769999999E-4</v>
      </c>
      <c r="U85" s="24">
        <v>3.2337038999999998E-4</v>
      </c>
      <c r="V85" s="24">
        <v>3.26405139999999E-4</v>
      </c>
      <c r="W85" s="24">
        <v>3.2917096000000001E-4</v>
      </c>
      <c r="X85" s="24">
        <v>3.3347685999999903E-4</v>
      </c>
      <c r="Y85" s="24">
        <v>3.5521876999999999E-4</v>
      </c>
      <c r="Z85" s="24">
        <v>3.7555701000000001E-4</v>
      </c>
      <c r="AA85" s="24">
        <v>3.8782461999999898E-4</v>
      </c>
      <c r="AB85" s="24">
        <v>4.0466378000000001E-4</v>
      </c>
      <c r="AC85" s="24">
        <v>4.2577159E-4</v>
      </c>
      <c r="AD85" s="24">
        <v>4.7882285999999901E-4</v>
      </c>
      <c r="AE85" s="24">
        <v>4.84457179999999E-4</v>
      </c>
    </row>
    <row r="86" spans="1:35" s="27" customFormat="1" x14ac:dyDescent="0.35">
      <c r="A86" s="28" t="s">
        <v>134</v>
      </c>
      <c r="B86" s="28" t="s">
        <v>56</v>
      </c>
      <c r="C86" s="24">
        <v>0.24468584199999999</v>
      </c>
      <c r="D86" s="24">
        <v>0.79965353299999997</v>
      </c>
      <c r="E86" s="24">
        <v>0.53962804499999995</v>
      </c>
      <c r="F86" s="24">
        <v>1.0021693099999991</v>
      </c>
      <c r="G86" s="24">
        <v>1.7430890059999891</v>
      </c>
      <c r="H86" s="24">
        <v>2.9110319100000002</v>
      </c>
      <c r="I86" s="24">
        <v>3.7870643599999902</v>
      </c>
      <c r="J86" s="24">
        <v>4.9419452799999899</v>
      </c>
      <c r="K86" s="24">
        <v>6.65956849999999</v>
      </c>
      <c r="L86" s="24">
        <v>8.0636582999999895</v>
      </c>
      <c r="M86" s="24">
        <v>15.693028200000001</v>
      </c>
      <c r="N86" s="24">
        <v>20.126763</v>
      </c>
      <c r="O86" s="24">
        <v>22.65799779999999</v>
      </c>
      <c r="P86" s="24">
        <v>28.3331737</v>
      </c>
      <c r="Q86" s="24">
        <v>32.838400999999998</v>
      </c>
      <c r="R86" s="24">
        <v>38.862850999999999</v>
      </c>
      <c r="S86" s="24">
        <v>39.925473400000001</v>
      </c>
      <c r="T86" s="24">
        <v>41.855649</v>
      </c>
      <c r="U86" s="24">
        <v>43.475732999999998</v>
      </c>
      <c r="V86" s="24">
        <v>50.625033000000002</v>
      </c>
      <c r="W86" s="24">
        <v>52.195959000000002</v>
      </c>
      <c r="X86" s="24">
        <v>56.802959999999999</v>
      </c>
      <c r="Y86" s="24">
        <v>56.360878999999898</v>
      </c>
      <c r="Z86" s="24">
        <v>59.336621000000001</v>
      </c>
      <c r="AA86" s="24">
        <v>63.515008999999999</v>
      </c>
      <c r="AB86" s="24">
        <v>61.733759999999997</v>
      </c>
      <c r="AC86" s="24">
        <v>61.659089000000002</v>
      </c>
      <c r="AD86" s="24">
        <v>61.864461000000006</v>
      </c>
      <c r="AE86" s="24">
        <v>58.913702999999998</v>
      </c>
      <c r="AH86" s="12"/>
      <c r="AI86" s="12"/>
    </row>
    <row r="87" spans="1:35" s="27" customFormat="1" x14ac:dyDescent="0.35">
      <c r="A87" s="31" t="s">
        <v>138</v>
      </c>
      <c r="B87" s="31"/>
      <c r="C87" s="32">
        <v>9201.0678275664086</v>
      </c>
      <c r="D87" s="32">
        <v>9577.6893159408028</v>
      </c>
      <c r="E87" s="32">
        <v>10332.969185976315</v>
      </c>
      <c r="F87" s="32">
        <v>12406.931257978125</v>
      </c>
      <c r="G87" s="32">
        <v>13809.421079320942</v>
      </c>
      <c r="H87" s="32">
        <v>13276.13970700324</v>
      </c>
      <c r="I87" s="32">
        <v>13906.854854360899</v>
      </c>
      <c r="J87" s="32">
        <v>14417.382543520745</v>
      </c>
      <c r="K87" s="32">
        <v>14043.907800686373</v>
      </c>
      <c r="L87" s="32">
        <v>13898.008171946964</v>
      </c>
      <c r="M87" s="32">
        <v>14335.69394687762</v>
      </c>
      <c r="N87" s="32">
        <v>14320.474087087927</v>
      </c>
      <c r="O87" s="32">
        <v>14431.344185553629</v>
      </c>
      <c r="P87" s="32">
        <v>14538.76432292487</v>
      </c>
      <c r="Q87" s="32">
        <v>14404.757379766364</v>
      </c>
      <c r="R87" s="32">
        <v>14382.809188017276</v>
      </c>
      <c r="S87" s="32">
        <v>14457.789233615496</v>
      </c>
      <c r="T87" s="32">
        <v>14377.805067679034</v>
      </c>
      <c r="U87" s="32">
        <v>14230.630292530936</v>
      </c>
      <c r="V87" s="32">
        <v>14052.879733871079</v>
      </c>
      <c r="W87" s="32">
        <v>14145.531174316469</v>
      </c>
      <c r="X87" s="32">
        <v>13782.110795803514</v>
      </c>
      <c r="Y87" s="32">
        <v>13783.30904505358</v>
      </c>
      <c r="Z87" s="32">
        <v>13447.809490158743</v>
      </c>
      <c r="AA87" s="32">
        <v>13461.785723984874</v>
      </c>
      <c r="AB87" s="32">
        <v>13490.572271382367</v>
      </c>
      <c r="AC87" s="32">
        <v>13119.691009457056</v>
      </c>
      <c r="AD87" s="32">
        <v>12826.122672711088</v>
      </c>
      <c r="AE87" s="32">
        <v>12500.586602180791</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261.21537540538071</v>
      </c>
      <c r="D92" s="24">
        <v>351.96477308994889</v>
      </c>
      <c r="E92" s="24">
        <v>376.14466497416299</v>
      </c>
      <c r="F92" s="24">
        <v>428.03362495911807</v>
      </c>
      <c r="G92" s="24">
        <v>422.53336764482998</v>
      </c>
      <c r="H92" s="24">
        <v>414.89172234152397</v>
      </c>
      <c r="I92" s="24">
        <v>401.54982132691799</v>
      </c>
      <c r="J92" s="24">
        <v>372.93206952743492</v>
      </c>
      <c r="K92" s="24">
        <v>345.11174153972803</v>
      </c>
      <c r="L92" s="24">
        <v>342.60608278043003</v>
      </c>
      <c r="M92" s="24">
        <v>333.27219019507987</v>
      </c>
      <c r="N92" s="24">
        <v>345.87405964569996</v>
      </c>
      <c r="O92" s="24">
        <v>452.42061613635991</v>
      </c>
      <c r="P92" s="24">
        <v>421.07217485311998</v>
      </c>
      <c r="Q92" s="24">
        <v>435.62273263678895</v>
      </c>
      <c r="R92" s="24">
        <v>435.98345910550995</v>
      </c>
      <c r="S92" s="24">
        <v>3389.03594241575</v>
      </c>
      <c r="T92" s="24">
        <v>3379.20151702868</v>
      </c>
      <c r="U92" s="24">
        <v>4429.1636827950178</v>
      </c>
      <c r="V92" s="24">
        <v>4391.7925396596584</v>
      </c>
      <c r="W92" s="24">
        <v>6135.0987021707006</v>
      </c>
      <c r="X92" s="24">
        <v>6019.1274862890195</v>
      </c>
      <c r="Y92" s="24">
        <v>6017.0249281087299</v>
      </c>
      <c r="Z92" s="24">
        <v>6140.8004647312391</v>
      </c>
      <c r="AA92" s="24">
        <v>6118.1922674757689</v>
      </c>
      <c r="AB92" s="24">
        <v>7578.0336155956811</v>
      </c>
      <c r="AC92" s="24">
        <v>7671.4445218297997</v>
      </c>
      <c r="AD92" s="24">
        <v>7679.9145306952605</v>
      </c>
      <c r="AE92" s="24">
        <v>7351.8068710683701</v>
      </c>
      <c r="AF92" s="12"/>
      <c r="AG92" s="12"/>
      <c r="AH92" s="12"/>
      <c r="AI92" s="12"/>
    </row>
    <row r="93" spans="1:35" collapsed="1" x14ac:dyDescent="0.35">
      <c r="A93" s="28" t="s">
        <v>40</v>
      </c>
      <c r="B93" s="28" t="s">
        <v>72</v>
      </c>
      <c r="C93" s="24">
        <v>180.59201999999999</v>
      </c>
      <c r="D93" s="24">
        <v>588.49273799999992</v>
      </c>
      <c r="E93" s="24">
        <v>769.40107686514</v>
      </c>
      <c r="F93" s="24">
        <v>3621.434113338616</v>
      </c>
      <c r="G93" s="24">
        <v>7213.5896341494936</v>
      </c>
      <c r="H93" s="24">
        <v>7706.4048130756546</v>
      </c>
      <c r="I93" s="24">
        <v>8649.417213095423</v>
      </c>
      <c r="J93" s="24">
        <v>9634.2606226506614</v>
      </c>
      <c r="K93" s="24">
        <v>13764.072814722651</v>
      </c>
      <c r="L93" s="24">
        <v>14732.835491701633</v>
      </c>
      <c r="M93" s="24">
        <v>14581.321203607949</v>
      </c>
      <c r="N93" s="24">
        <v>16243.219897345885</v>
      </c>
      <c r="O93" s="24">
        <v>15024.868316704109</v>
      </c>
      <c r="P93" s="24">
        <v>14609.692849941801</v>
      </c>
      <c r="Q93" s="24">
        <v>15986.594298917593</v>
      </c>
      <c r="R93" s="24">
        <v>15899.212545882317</v>
      </c>
      <c r="S93" s="24">
        <v>16536.93201707285</v>
      </c>
      <c r="T93" s="24">
        <v>16032.29168767734</v>
      </c>
      <c r="U93" s="24">
        <v>17033.22436106321</v>
      </c>
      <c r="V93" s="24">
        <v>17827.595869428886</v>
      </c>
      <c r="W93" s="24">
        <v>18747.634878747074</v>
      </c>
      <c r="X93" s="24">
        <v>22445.343963346844</v>
      </c>
      <c r="Y93" s="24">
        <v>22159.19656701546</v>
      </c>
      <c r="Z93" s="24">
        <v>23946.979528387164</v>
      </c>
      <c r="AA93" s="24">
        <v>23704.639765624066</v>
      </c>
      <c r="AB93" s="24">
        <v>22275.230200449703</v>
      </c>
      <c r="AC93" s="24">
        <v>21572.162925618661</v>
      </c>
      <c r="AD93" s="24">
        <v>24038.779561820207</v>
      </c>
      <c r="AE93" s="24">
        <v>23929.127034611371</v>
      </c>
    </row>
    <row r="94" spans="1:35" x14ac:dyDescent="0.35">
      <c r="A94" s="28" t="s">
        <v>40</v>
      </c>
      <c r="B94" s="28" t="s">
        <v>76</v>
      </c>
      <c r="C94" s="24">
        <v>51.455444197999995</v>
      </c>
      <c r="D94" s="24">
        <v>93.420339161999891</v>
      </c>
      <c r="E94" s="24">
        <v>129.43019177299999</v>
      </c>
      <c r="F94" s="24">
        <v>226.81277644999997</v>
      </c>
      <c r="G94" s="24">
        <v>338.88101594</v>
      </c>
      <c r="H94" s="24">
        <v>461.69401912999882</v>
      </c>
      <c r="I94" s="24">
        <v>608.77809049999803</v>
      </c>
      <c r="J94" s="24">
        <v>763.27566960000013</v>
      </c>
      <c r="K94" s="24">
        <v>907.20544119999977</v>
      </c>
      <c r="L94" s="24">
        <v>1108.662796899999</v>
      </c>
      <c r="M94" s="24">
        <v>1359.6073573999997</v>
      </c>
      <c r="N94" s="24">
        <v>1673.0345822999989</v>
      </c>
      <c r="O94" s="24">
        <v>1860.8305919999998</v>
      </c>
      <c r="P94" s="24">
        <v>1978.6147659999999</v>
      </c>
      <c r="Q94" s="24">
        <v>2214.2655819999995</v>
      </c>
      <c r="R94" s="24">
        <v>2379.953560599999</v>
      </c>
      <c r="S94" s="24">
        <v>2256.7225729999991</v>
      </c>
      <c r="T94" s="24">
        <v>2338.2209579999994</v>
      </c>
      <c r="U94" s="24">
        <v>2481.0288709999991</v>
      </c>
      <c r="V94" s="24">
        <v>2642.875270999999</v>
      </c>
      <c r="W94" s="24">
        <v>2849.079686</v>
      </c>
      <c r="X94" s="24">
        <v>3010.4975119999995</v>
      </c>
      <c r="Y94" s="24">
        <v>3080.2874479999996</v>
      </c>
      <c r="Z94" s="24">
        <v>3366.5367769999989</v>
      </c>
      <c r="AA94" s="24">
        <v>3345.6744289999988</v>
      </c>
      <c r="AB94" s="24">
        <v>3218.0922599999994</v>
      </c>
      <c r="AC94" s="24">
        <v>3327.3267000000001</v>
      </c>
      <c r="AD94" s="24">
        <v>3440.8123779999987</v>
      </c>
      <c r="AE94" s="24">
        <v>2742.7206104999987</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4.1886142E-5</v>
      </c>
      <c r="D97" s="24">
        <v>6.2735756000000003E-5</v>
      </c>
      <c r="E97" s="24">
        <v>6.2762699000000005E-5</v>
      </c>
      <c r="F97" s="24">
        <v>8.3402050000000002E-5</v>
      </c>
      <c r="G97" s="24">
        <v>9.9579157999999995E-5</v>
      </c>
      <c r="H97" s="24">
        <v>1.1167798999999989E-4</v>
      </c>
      <c r="I97" s="24">
        <v>1.416182529999999E-4</v>
      </c>
      <c r="J97" s="24">
        <v>1.6032916E-4</v>
      </c>
      <c r="K97" s="24">
        <v>3.9493499240000002E-3</v>
      </c>
      <c r="L97" s="24">
        <v>4.06742791E-3</v>
      </c>
      <c r="M97" s="24">
        <v>3.9646675600000002E-3</v>
      </c>
      <c r="N97" s="24">
        <v>4.1702654600000002E-3</v>
      </c>
      <c r="O97" s="24">
        <v>4.0546489E-3</v>
      </c>
      <c r="P97" s="24">
        <v>3.9863631999999998E-3</v>
      </c>
      <c r="Q97" s="24">
        <v>4.1642455999999998E-3</v>
      </c>
      <c r="R97" s="24">
        <v>4.1793984699999998E-3</v>
      </c>
      <c r="S97" s="24">
        <v>304.01741905559999</v>
      </c>
      <c r="T97" s="24">
        <v>298.62920256119997</v>
      </c>
      <c r="U97" s="24">
        <v>805.86009596699989</v>
      </c>
      <c r="V97" s="24">
        <v>787.60071657319997</v>
      </c>
      <c r="W97" s="24">
        <v>1600.8073600974001</v>
      </c>
      <c r="X97" s="24">
        <v>1578.1798179733998</v>
      </c>
      <c r="Y97" s="24">
        <v>1590.1179137070001</v>
      </c>
      <c r="Z97" s="24">
        <v>1626.07657455</v>
      </c>
      <c r="AA97" s="24">
        <v>1626.016925201</v>
      </c>
      <c r="AB97" s="24">
        <v>1589.9945083695002</v>
      </c>
      <c r="AC97" s="24">
        <v>1557.3600705879999</v>
      </c>
      <c r="AD97" s="24">
        <v>1607.0201205540002</v>
      </c>
      <c r="AE97" s="24">
        <v>1585.2879750374</v>
      </c>
    </row>
    <row r="98" spans="1:31" x14ac:dyDescent="0.35">
      <c r="A98" s="28" t="s">
        <v>130</v>
      </c>
      <c r="B98" s="28" t="s">
        <v>72</v>
      </c>
      <c r="C98" s="24">
        <v>135.499674</v>
      </c>
      <c r="D98" s="24">
        <v>444.96303799999998</v>
      </c>
      <c r="E98" s="24">
        <v>567.21869871481692</v>
      </c>
      <c r="F98" s="24">
        <v>2841.2466711404095</v>
      </c>
      <c r="G98" s="24">
        <v>6401.2576318289648</v>
      </c>
      <c r="H98" s="24">
        <v>7031.8433030389306</v>
      </c>
      <c r="I98" s="24">
        <v>7946.0737090936154</v>
      </c>
      <c r="J98" s="24">
        <v>8684.3483224652409</v>
      </c>
      <c r="K98" s="24">
        <v>13000.264907543677</v>
      </c>
      <c r="L98" s="24">
        <v>13932.427413277846</v>
      </c>
      <c r="M98" s="24">
        <v>13823.923926418169</v>
      </c>
      <c r="N98" s="24">
        <v>15245.840377224402</v>
      </c>
      <c r="O98" s="24">
        <v>14123.550144063029</v>
      </c>
      <c r="P98" s="24">
        <v>13757.522169999869</v>
      </c>
      <c r="Q98" s="24">
        <v>15046.961133145691</v>
      </c>
      <c r="R98" s="24">
        <v>15000.345161936651</v>
      </c>
      <c r="S98" s="24">
        <v>14590.319040687251</v>
      </c>
      <c r="T98" s="24">
        <v>14067.863815610699</v>
      </c>
      <c r="U98" s="24">
        <v>14727.3692634666</v>
      </c>
      <c r="V98" s="24">
        <v>15441.37336378759</v>
      </c>
      <c r="W98" s="24">
        <v>14855.171975779751</v>
      </c>
      <c r="X98" s="24">
        <v>15143.08351595004</v>
      </c>
      <c r="Y98" s="24">
        <v>15170.46394281119</v>
      </c>
      <c r="Z98" s="24">
        <v>16528.239882376241</v>
      </c>
      <c r="AA98" s="24">
        <v>16629.105177515499</v>
      </c>
      <c r="AB98" s="24">
        <v>15670.087509704099</v>
      </c>
      <c r="AC98" s="24">
        <v>14864.291224330549</v>
      </c>
      <c r="AD98" s="24">
        <v>15816.948392220849</v>
      </c>
      <c r="AE98" s="24">
        <v>15153.3077851536</v>
      </c>
    </row>
    <row r="99" spans="1:31" x14ac:dyDescent="0.35">
      <c r="A99" s="28" t="s">
        <v>130</v>
      </c>
      <c r="B99" s="28" t="s">
        <v>76</v>
      </c>
      <c r="C99" s="24">
        <v>18.653803199999999</v>
      </c>
      <c r="D99" s="24">
        <v>35.926873799999996</v>
      </c>
      <c r="E99" s="24">
        <v>46.238746200000001</v>
      </c>
      <c r="F99" s="24">
        <v>87.654517999999996</v>
      </c>
      <c r="G99" s="24">
        <v>132.35140699999999</v>
      </c>
      <c r="H99" s="24">
        <v>177.45602</v>
      </c>
      <c r="I99" s="24">
        <v>235.22456999999898</v>
      </c>
      <c r="J99" s="24">
        <v>284.05657400000001</v>
      </c>
      <c r="K99" s="24">
        <v>335.06742399999985</v>
      </c>
      <c r="L99" s="24">
        <v>403.38467400000002</v>
      </c>
      <c r="M99" s="24">
        <v>475.81403999999998</v>
      </c>
      <c r="N99" s="24">
        <v>573.17779000000007</v>
      </c>
      <c r="O99" s="24">
        <v>644.69413999999995</v>
      </c>
      <c r="P99" s="24">
        <v>666.54606000000001</v>
      </c>
      <c r="Q99" s="24">
        <v>743.19601999999998</v>
      </c>
      <c r="R99" s="24">
        <v>799.825639999999</v>
      </c>
      <c r="S99" s="24">
        <v>800.84727999999996</v>
      </c>
      <c r="T99" s="24">
        <v>816.82056999999998</v>
      </c>
      <c r="U99" s="24">
        <v>880.12578000000008</v>
      </c>
      <c r="V99" s="24">
        <v>912.65055000000007</v>
      </c>
      <c r="W99" s="24">
        <v>985.32070999999996</v>
      </c>
      <c r="X99" s="24">
        <v>1048.05439</v>
      </c>
      <c r="Y99" s="24">
        <v>1081.9232199999999</v>
      </c>
      <c r="Z99" s="24">
        <v>1180.4979000000001</v>
      </c>
      <c r="AA99" s="24">
        <v>1193.4491</v>
      </c>
      <c r="AB99" s="24">
        <v>1188.7842499999999</v>
      </c>
      <c r="AC99" s="24">
        <v>1191.7813800000001</v>
      </c>
      <c r="AD99" s="24">
        <v>1279.9850099999999</v>
      </c>
      <c r="AE99" s="24">
        <v>1083.310809999999</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2.9253167999999999E-5</v>
      </c>
      <c r="D102" s="24">
        <v>26.840063784989997</v>
      </c>
      <c r="E102" s="24">
        <v>31.61274408101</v>
      </c>
      <c r="F102" s="24">
        <v>39.370227441019999</v>
      </c>
      <c r="G102" s="24">
        <v>41.847749635809997</v>
      </c>
      <c r="H102" s="24">
        <v>40.877481043699994</v>
      </c>
      <c r="I102" s="24">
        <v>39.951213950845002</v>
      </c>
      <c r="J102" s="24">
        <v>39.028149714049903</v>
      </c>
      <c r="K102" s="24">
        <v>37.315493682490001</v>
      </c>
      <c r="L102" s="24">
        <v>38.074074353420002</v>
      </c>
      <c r="M102" s="24">
        <v>37.052156597370001</v>
      </c>
      <c r="N102" s="24">
        <v>37.600451717830005</v>
      </c>
      <c r="O102" s="24">
        <v>192.51140199999998</v>
      </c>
      <c r="P102" s="24">
        <v>199.01240000000001</v>
      </c>
      <c r="Q102" s="24">
        <v>197.80024400000002</v>
      </c>
      <c r="R102" s="24">
        <v>197.86386999999999</v>
      </c>
      <c r="S102" s="24">
        <v>2316.608444</v>
      </c>
      <c r="T102" s="24">
        <v>2320.3640759999998</v>
      </c>
      <c r="U102" s="24">
        <v>2335.4489290000001</v>
      </c>
      <c r="V102" s="24">
        <v>2344.4177</v>
      </c>
      <c r="W102" s="24">
        <v>2391.7031000000002</v>
      </c>
      <c r="X102" s="24">
        <v>2371.5275999999999</v>
      </c>
      <c r="Y102" s="24">
        <v>2377.9353000000001</v>
      </c>
      <c r="Z102" s="24">
        <v>2386.6567</v>
      </c>
      <c r="AA102" s="24">
        <v>2366.7579999999998</v>
      </c>
      <c r="AB102" s="24">
        <v>3942.3512999999998</v>
      </c>
      <c r="AC102" s="24">
        <v>4089.9643999999998</v>
      </c>
      <c r="AD102" s="24">
        <v>4093.9540000000002</v>
      </c>
      <c r="AE102" s="24">
        <v>3918.8656999999998</v>
      </c>
    </row>
    <row r="103" spans="1:31" x14ac:dyDescent="0.35">
      <c r="A103" s="28" t="s">
        <v>131</v>
      </c>
      <c r="B103" s="28" t="s">
        <v>72</v>
      </c>
      <c r="C103" s="24">
        <v>45.092345999999999</v>
      </c>
      <c r="D103" s="24">
        <v>143.52969999999999</v>
      </c>
      <c r="E103" s="24">
        <v>202.18215067689599</v>
      </c>
      <c r="F103" s="24">
        <v>780.18719395818505</v>
      </c>
      <c r="G103" s="24">
        <v>812.33173449284402</v>
      </c>
      <c r="H103" s="24">
        <v>674.56122829366996</v>
      </c>
      <c r="I103" s="24">
        <v>703.34321420090998</v>
      </c>
      <c r="J103" s="24">
        <v>949.91198916225994</v>
      </c>
      <c r="K103" s="24">
        <v>763.80758824182396</v>
      </c>
      <c r="L103" s="24">
        <v>800.40774285076998</v>
      </c>
      <c r="M103" s="24">
        <v>757.39689559915598</v>
      </c>
      <c r="N103" s="24">
        <v>997.37891350915993</v>
      </c>
      <c r="O103" s="24">
        <v>901.3175775917299</v>
      </c>
      <c r="P103" s="24">
        <v>852.17008492420007</v>
      </c>
      <c r="Q103" s="24">
        <v>939.63252257104</v>
      </c>
      <c r="R103" s="24">
        <v>898.86671835423999</v>
      </c>
      <c r="S103" s="24">
        <v>1792.2082</v>
      </c>
      <c r="T103" s="24">
        <v>1809.9243999999999</v>
      </c>
      <c r="U103" s="24">
        <v>1885.4575</v>
      </c>
      <c r="V103" s="24">
        <v>1960.0378499999999</v>
      </c>
      <c r="W103" s="24">
        <v>2239.2626599999999</v>
      </c>
      <c r="X103" s="24">
        <v>5700.1941999999999</v>
      </c>
      <c r="Y103" s="24">
        <v>5442.9024499999996</v>
      </c>
      <c r="Z103" s="24">
        <v>5673.2632000000003</v>
      </c>
      <c r="AA103" s="24">
        <v>5345.53593</v>
      </c>
      <c r="AB103" s="24">
        <v>4956.7508200000002</v>
      </c>
      <c r="AC103" s="24">
        <v>5054.0486000000001</v>
      </c>
      <c r="AD103" s="24">
        <v>5232.1952999999994</v>
      </c>
      <c r="AE103" s="24">
        <v>5936.3088699999998</v>
      </c>
    </row>
    <row r="104" spans="1:31" x14ac:dyDescent="0.35">
      <c r="A104" s="28" t="s">
        <v>131</v>
      </c>
      <c r="B104" s="28" t="s">
        <v>76</v>
      </c>
      <c r="C104" s="24">
        <v>8.0749952999999906</v>
      </c>
      <c r="D104" s="24">
        <v>14.0172705</v>
      </c>
      <c r="E104" s="24">
        <v>21.829703599999998</v>
      </c>
      <c r="F104" s="24">
        <v>42.782771000000004</v>
      </c>
      <c r="G104" s="24">
        <v>68.680249000000003</v>
      </c>
      <c r="H104" s="24">
        <v>93.130329999999901</v>
      </c>
      <c r="I104" s="24">
        <v>123.529861999999</v>
      </c>
      <c r="J104" s="24">
        <v>159.19025000000002</v>
      </c>
      <c r="K104" s="24">
        <v>191.030384</v>
      </c>
      <c r="L104" s="24">
        <v>240.737393</v>
      </c>
      <c r="M104" s="24">
        <v>296.27689399999991</v>
      </c>
      <c r="N104" s="24">
        <v>368.49482999999901</v>
      </c>
      <c r="O104" s="24">
        <v>403.60758999999996</v>
      </c>
      <c r="P104" s="24">
        <v>456.42684000000003</v>
      </c>
      <c r="Q104" s="24">
        <v>500.57420000000002</v>
      </c>
      <c r="R104" s="24">
        <v>538.17917999999997</v>
      </c>
      <c r="S104" s="24">
        <v>434.84948999999995</v>
      </c>
      <c r="T104" s="24">
        <v>474.92106000000001</v>
      </c>
      <c r="U104" s="24">
        <v>515.43072999999902</v>
      </c>
      <c r="V104" s="24">
        <v>568.27363400000002</v>
      </c>
      <c r="W104" s="24">
        <v>641.97182399999997</v>
      </c>
      <c r="X104" s="24">
        <v>685.48725999999908</v>
      </c>
      <c r="Y104" s="24">
        <v>722.26548000000003</v>
      </c>
      <c r="Z104" s="24">
        <v>756.00626</v>
      </c>
      <c r="AA104" s="24">
        <v>710.30963000000008</v>
      </c>
      <c r="AB104" s="24">
        <v>604.21559999999999</v>
      </c>
      <c r="AC104" s="24">
        <v>681.38639999999998</v>
      </c>
      <c r="AD104" s="24">
        <v>700.40438999999901</v>
      </c>
      <c r="AE104" s="24">
        <v>438.13018999999997</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137.53013365102581</v>
      </c>
      <c r="D107" s="24">
        <v>201.80998820131998</v>
      </c>
      <c r="E107" s="24">
        <v>209.54199291179998</v>
      </c>
      <c r="F107" s="24">
        <v>245.86339147732801</v>
      </c>
      <c r="G107" s="24">
        <v>241.735758115073</v>
      </c>
      <c r="H107" s="24">
        <v>240.86917181373997</v>
      </c>
      <c r="I107" s="24">
        <v>233.91724455005001</v>
      </c>
      <c r="J107" s="24">
        <v>212.16698632777002</v>
      </c>
      <c r="K107" s="24">
        <v>196.26466132297003</v>
      </c>
      <c r="L107" s="24">
        <v>195.66152312794</v>
      </c>
      <c r="M107" s="24">
        <v>190.82956459791998</v>
      </c>
      <c r="N107" s="24">
        <v>199.67161518930001</v>
      </c>
      <c r="O107" s="24">
        <v>155.0312177694</v>
      </c>
      <c r="P107" s="24">
        <v>143.23483933061999</v>
      </c>
      <c r="Q107" s="24">
        <v>155.007435377099</v>
      </c>
      <c r="R107" s="24">
        <v>155.11577042275999</v>
      </c>
      <c r="S107" s="24">
        <v>141.30745368660001</v>
      </c>
      <c r="T107" s="24">
        <v>137.1319816123</v>
      </c>
      <c r="U107" s="24">
        <v>393.26366499999801</v>
      </c>
      <c r="V107" s="24">
        <v>391.52884299999999</v>
      </c>
      <c r="W107" s="24">
        <v>884.89819399999999</v>
      </c>
      <c r="X107" s="24">
        <v>816.15920000000006</v>
      </c>
      <c r="Y107" s="24">
        <v>804.04190000000006</v>
      </c>
      <c r="Z107" s="24">
        <v>859.74854000000005</v>
      </c>
      <c r="AA107" s="24">
        <v>841.46935999999903</v>
      </c>
      <c r="AB107" s="24">
        <v>825.80820000000006</v>
      </c>
      <c r="AC107" s="24">
        <v>819.90674000000001</v>
      </c>
      <c r="AD107" s="24">
        <v>793.93690000000004</v>
      </c>
      <c r="AE107" s="24">
        <v>761.14790000000005</v>
      </c>
    </row>
    <row r="108" spans="1:31" x14ac:dyDescent="0.35">
      <c r="A108" s="28" t="s">
        <v>132</v>
      </c>
      <c r="B108" s="28" t="s">
        <v>72</v>
      </c>
      <c r="C108" s="24">
        <v>0</v>
      </c>
      <c r="D108" s="24">
        <v>0</v>
      </c>
      <c r="E108" s="24">
        <v>6.082333E-5</v>
      </c>
      <c r="F108" s="24">
        <v>7.6769739999999994E-5</v>
      </c>
      <c r="G108" s="24">
        <v>7.6163175000000001E-5</v>
      </c>
      <c r="H108" s="24">
        <v>8.1259925000000006E-5</v>
      </c>
      <c r="I108" s="24">
        <v>8.0326289999999996E-5</v>
      </c>
      <c r="J108" s="24">
        <v>8.7762564E-5</v>
      </c>
      <c r="K108" s="24">
        <v>8.6859599999999896E-5</v>
      </c>
      <c r="L108" s="24">
        <v>9.0016980000000001E-5</v>
      </c>
      <c r="M108" s="24">
        <v>9.5903204000000005E-5</v>
      </c>
      <c r="N108" s="24">
        <v>2.5447892E-4</v>
      </c>
      <c r="O108" s="24">
        <v>2.4283685000000001E-4</v>
      </c>
      <c r="P108" s="24">
        <v>2.3704824999999999E-4</v>
      </c>
      <c r="Q108" s="24">
        <v>2.5434433999999999E-4</v>
      </c>
      <c r="R108" s="24">
        <v>2.528497E-4</v>
      </c>
      <c r="S108" s="24">
        <v>154.40430000000001</v>
      </c>
      <c r="T108" s="24">
        <v>154.50298000000001</v>
      </c>
      <c r="U108" s="24">
        <v>420.39702999999997</v>
      </c>
      <c r="V108" s="24">
        <v>426.18407999999999</v>
      </c>
      <c r="W108" s="24">
        <v>1653.1995999999999</v>
      </c>
      <c r="X108" s="24">
        <v>1602.0655999999999</v>
      </c>
      <c r="Y108" s="24">
        <v>1545.8295000000001</v>
      </c>
      <c r="Z108" s="24">
        <v>1745.4757</v>
      </c>
      <c r="AA108" s="24">
        <v>1729.9979000000001</v>
      </c>
      <c r="AB108" s="24">
        <v>1648.3911000000001</v>
      </c>
      <c r="AC108" s="24">
        <v>1653.8223</v>
      </c>
      <c r="AD108" s="24">
        <v>2989.6350000000002</v>
      </c>
      <c r="AE108" s="24">
        <v>2839.5095000000001</v>
      </c>
    </row>
    <row r="109" spans="1:31" x14ac:dyDescent="0.35">
      <c r="A109" s="28" t="s">
        <v>132</v>
      </c>
      <c r="B109" s="28" t="s">
        <v>76</v>
      </c>
      <c r="C109" s="24">
        <v>12.0209545</v>
      </c>
      <c r="D109" s="24">
        <v>20.8141227999999</v>
      </c>
      <c r="E109" s="24">
        <v>31.0022293</v>
      </c>
      <c r="F109" s="24">
        <v>56.820533499999996</v>
      </c>
      <c r="G109" s="24">
        <v>84.964181999999994</v>
      </c>
      <c r="H109" s="24">
        <v>119.48126799999889</v>
      </c>
      <c r="I109" s="24">
        <v>160.30682300000001</v>
      </c>
      <c r="J109" s="24">
        <v>210.93911800000001</v>
      </c>
      <c r="K109" s="24">
        <v>260.74466999999999</v>
      </c>
      <c r="L109" s="24">
        <v>321.98316199999999</v>
      </c>
      <c r="M109" s="24">
        <v>409.29457999999988</v>
      </c>
      <c r="N109" s="24">
        <v>516.96347000000003</v>
      </c>
      <c r="O109" s="24">
        <v>578.22388999999998</v>
      </c>
      <c r="P109" s="24">
        <v>606.25810000000001</v>
      </c>
      <c r="Q109" s="24">
        <v>691.63792999999998</v>
      </c>
      <c r="R109" s="24">
        <v>745.61291400000005</v>
      </c>
      <c r="S109" s="24">
        <v>750.07628999999895</v>
      </c>
      <c r="T109" s="24">
        <v>766.19562999999994</v>
      </c>
      <c r="U109" s="24">
        <v>792.42177000000004</v>
      </c>
      <c r="V109" s="24">
        <v>857.313839999999</v>
      </c>
      <c r="W109" s="24">
        <v>899.63954000000001</v>
      </c>
      <c r="X109" s="24">
        <v>939.46355999999992</v>
      </c>
      <c r="Y109" s="24">
        <v>932.8613499999999</v>
      </c>
      <c r="Z109" s="24">
        <v>1062.257949999999</v>
      </c>
      <c r="AA109" s="24">
        <v>1064.952489999999</v>
      </c>
      <c r="AB109" s="24">
        <v>1061.1204599999999</v>
      </c>
      <c r="AC109" s="24">
        <v>1085.83348</v>
      </c>
      <c r="AD109" s="24">
        <v>1096.6490000000001</v>
      </c>
      <c r="AE109" s="24">
        <v>925.64440999999999</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123.6851416885049</v>
      </c>
      <c r="D112" s="24">
        <v>123.3146175268199</v>
      </c>
      <c r="E112" s="24">
        <v>134.98982488960701</v>
      </c>
      <c r="F112" s="24">
        <v>142.79987396954002</v>
      </c>
      <c r="G112" s="24">
        <v>138.94968941957501</v>
      </c>
      <c r="H112" s="24">
        <v>133.14488606208897</v>
      </c>
      <c r="I112" s="24">
        <v>127.68113614577999</v>
      </c>
      <c r="J112" s="24">
        <v>121.73667335073999</v>
      </c>
      <c r="K112" s="24">
        <v>111.52752330139002</v>
      </c>
      <c r="L112" s="24">
        <v>108.86629812441001</v>
      </c>
      <c r="M112" s="24">
        <v>105.38635328366991</v>
      </c>
      <c r="N112" s="24">
        <v>108.59764857965999</v>
      </c>
      <c r="O112" s="24">
        <v>104.87376650573991</v>
      </c>
      <c r="P112" s="24">
        <v>78.820770889940007</v>
      </c>
      <c r="Q112" s="24">
        <v>82.810693635449908</v>
      </c>
      <c r="R112" s="24">
        <v>82.999438995199995</v>
      </c>
      <c r="S112" s="24">
        <v>627.10239999999999</v>
      </c>
      <c r="T112" s="24">
        <v>623.07601999999997</v>
      </c>
      <c r="U112" s="24">
        <v>894.59067999999991</v>
      </c>
      <c r="V112" s="24">
        <v>868.24496399999907</v>
      </c>
      <c r="W112" s="24">
        <v>1257.68974</v>
      </c>
      <c r="X112" s="24">
        <v>1253.2605599999999</v>
      </c>
      <c r="Y112" s="24">
        <v>1244.92948</v>
      </c>
      <c r="Z112" s="24">
        <v>1268.3182899999999</v>
      </c>
      <c r="AA112" s="24">
        <v>1283.9476099999902</v>
      </c>
      <c r="AB112" s="24">
        <v>1219.8792149999999</v>
      </c>
      <c r="AC112" s="24">
        <v>1204.2128949999999</v>
      </c>
      <c r="AD112" s="24">
        <v>1185.003015</v>
      </c>
      <c r="AE112" s="24">
        <v>1086.5048099999999</v>
      </c>
    </row>
    <row r="113" spans="1:31" x14ac:dyDescent="0.35">
      <c r="A113" s="28" t="s">
        <v>133</v>
      </c>
      <c r="B113" s="28" t="s">
        <v>72</v>
      </c>
      <c r="C113" s="24">
        <v>0</v>
      </c>
      <c r="D113" s="24">
        <v>0</v>
      </c>
      <c r="E113" s="24">
        <v>4.89633569999999E-5</v>
      </c>
      <c r="F113" s="24">
        <v>4.7560456999999901E-5</v>
      </c>
      <c r="G113" s="24">
        <v>4.699859E-5</v>
      </c>
      <c r="H113" s="24">
        <v>4.9349876999999997E-5</v>
      </c>
      <c r="I113" s="24">
        <v>5.0237965999999901E-5</v>
      </c>
      <c r="J113" s="24">
        <v>5.4483079999999999E-5</v>
      </c>
      <c r="K113" s="24">
        <v>5.4864349999999999E-5</v>
      </c>
      <c r="L113" s="24">
        <v>5.7746037999999901E-5</v>
      </c>
      <c r="M113" s="24">
        <v>6.0300929999999999E-5</v>
      </c>
      <c r="N113" s="24">
        <v>9.4442505000000003E-5</v>
      </c>
      <c r="O113" s="24">
        <v>9.2485170000000005E-5</v>
      </c>
      <c r="P113" s="24">
        <v>9.1270260000000003E-5</v>
      </c>
      <c r="Q113" s="24">
        <v>1.069603E-4</v>
      </c>
      <c r="R113" s="24">
        <v>1.1335128500000001E-4</v>
      </c>
      <c r="S113" s="24">
        <v>1.5879204E-4</v>
      </c>
      <c r="T113" s="24">
        <v>1.5997983E-4</v>
      </c>
      <c r="U113" s="24">
        <v>1.6335348000000001E-4</v>
      </c>
      <c r="V113" s="24">
        <v>1.6713971999999901E-4</v>
      </c>
      <c r="W113" s="24">
        <v>2.3166271999999999E-4</v>
      </c>
      <c r="X113" s="24">
        <v>2.3036700000000001E-4</v>
      </c>
      <c r="Y113" s="24">
        <v>2.3037624000000001E-4</v>
      </c>
      <c r="Z113" s="24">
        <v>2.7675410000000002E-4</v>
      </c>
      <c r="AA113" s="24">
        <v>2.7259115999999999E-4</v>
      </c>
      <c r="AB113" s="24">
        <v>2.6558354000000002E-4</v>
      </c>
      <c r="AC113" s="24">
        <v>2.6844465000000001E-4</v>
      </c>
      <c r="AD113" s="24">
        <v>2.7155700000000002E-4</v>
      </c>
      <c r="AE113" s="24">
        <v>2.7401546999999998E-4</v>
      </c>
    </row>
    <row r="114" spans="1:31" x14ac:dyDescent="0.35">
      <c r="A114" s="28" t="s">
        <v>133</v>
      </c>
      <c r="B114" s="28" t="s">
        <v>76</v>
      </c>
      <c r="C114" s="24">
        <v>12.412009999999999</v>
      </c>
      <c r="D114" s="24">
        <v>21.697086299999999</v>
      </c>
      <c r="E114" s="24">
        <v>29.715968700000001</v>
      </c>
      <c r="F114" s="24">
        <v>38.342143899999989</v>
      </c>
      <c r="G114" s="24">
        <v>50.802470599999999</v>
      </c>
      <c r="H114" s="24">
        <v>68.133319</v>
      </c>
      <c r="I114" s="24">
        <v>85.136567999999997</v>
      </c>
      <c r="J114" s="24">
        <v>103.19388900000001</v>
      </c>
      <c r="K114" s="24">
        <v>112.369872</v>
      </c>
      <c r="L114" s="24">
        <v>132.87928799999901</v>
      </c>
      <c r="M114" s="24">
        <v>159.38647600000002</v>
      </c>
      <c r="N114" s="24">
        <v>190.14354599999999</v>
      </c>
      <c r="O114" s="24">
        <v>207.112347</v>
      </c>
      <c r="P114" s="24">
        <v>215.35178999999991</v>
      </c>
      <c r="Q114" s="24">
        <v>239.56467599999999</v>
      </c>
      <c r="R114" s="24">
        <v>249.55249000000001</v>
      </c>
      <c r="S114" s="24">
        <v>223.168137</v>
      </c>
      <c r="T114" s="24">
        <v>230.04697000000002</v>
      </c>
      <c r="U114" s="24">
        <v>240.86938000000001</v>
      </c>
      <c r="V114" s="24">
        <v>243.81894</v>
      </c>
      <c r="W114" s="24">
        <v>259.55629699999997</v>
      </c>
      <c r="X114" s="24">
        <v>269.178425</v>
      </c>
      <c r="Y114" s="24">
        <v>275.67858999999999</v>
      </c>
      <c r="Z114" s="24">
        <v>296.60581400000001</v>
      </c>
      <c r="AA114" s="24">
        <v>300.51504699999987</v>
      </c>
      <c r="AB114" s="24">
        <v>290.09182699999997</v>
      </c>
      <c r="AC114" s="24">
        <v>294.09371500000003</v>
      </c>
      <c r="AD114" s="24">
        <v>289.74808999999999</v>
      </c>
      <c r="AE114" s="24">
        <v>224.924758</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2.8926540000000001E-5</v>
      </c>
      <c r="D117" s="24">
        <v>4.0841062999999902E-5</v>
      </c>
      <c r="E117" s="24">
        <v>4.0329047000000002E-5</v>
      </c>
      <c r="F117" s="24">
        <v>4.8669179999999997E-5</v>
      </c>
      <c r="G117" s="24">
        <v>7.0895213999999895E-5</v>
      </c>
      <c r="H117" s="24">
        <v>7.1744005000000003E-5</v>
      </c>
      <c r="I117" s="24">
        <v>8.5061990000000006E-5</v>
      </c>
      <c r="J117" s="24">
        <v>9.9805715E-5</v>
      </c>
      <c r="K117" s="24">
        <v>1.13882954E-4</v>
      </c>
      <c r="L117" s="24">
        <v>1.19746749999999E-4</v>
      </c>
      <c r="M117" s="24">
        <v>1.5104855999999999E-4</v>
      </c>
      <c r="N117" s="24">
        <v>1.7389344999999999E-4</v>
      </c>
      <c r="O117" s="24">
        <v>1.7521232E-4</v>
      </c>
      <c r="P117" s="24">
        <v>1.7826935999999999E-4</v>
      </c>
      <c r="Q117" s="24">
        <v>1.95378639999999E-4</v>
      </c>
      <c r="R117" s="24">
        <v>2.0028907999999901E-4</v>
      </c>
      <c r="S117" s="24">
        <v>2.2567354999999999E-4</v>
      </c>
      <c r="T117" s="24">
        <v>2.3685517999999899E-4</v>
      </c>
      <c r="U117" s="24">
        <v>3.1282802E-4</v>
      </c>
      <c r="V117" s="24">
        <v>3.1608645999999999E-4</v>
      </c>
      <c r="W117" s="24">
        <v>3.0807330000000001E-4</v>
      </c>
      <c r="X117" s="24">
        <v>3.0831561999999999E-4</v>
      </c>
      <c r="Y117" s="24">
        <v>3.3440172999999899E-4</v>
      </c>
      <c r="Z117" s="24">
        <v>3.6018123999999899E-4</v>
      </c>
      <c r="AA117" s="24">
        <v>3.7227477999999902E-4</v>
      </c>
      <c r="AB117" s="24">
        <v>3.9222617999999898E-4</v>
      </c>
      <c r="AC117" s="24">
        <v>4.1624179999999998E-4</v>
      </c>
      <c r="AD117" s="24">
        <v>4.9514125999999999E-4</v>
      </c>
      <c r="AE117" s="24">
        <v>4.8603097000000001E-4</v>
      </c>
    </row>
    <row r="118" spans="1:31" x14ac:dyDescent="0.35">
      <c r="A118" s="28" t="s">
        <v>134</v>
      </c>
      <c r="B118" s="28" t="s">
        <v>72</v>
      </c>
      <c r="C118" s="24">
        <v>0</v>
      </c>
      <c r="D118" s="24">
        <v>0</v>
      </c>
      <c r="E118" s="24">
        <v>1.1768674000000001E-4</v>
      </c>
      <c r="F118" s="24">
        <v>1.23909824E-4</v>
      </c>
      <c r="G118" s="24">
        <v>1.4466591999999989E-4</v>
      </c>
      <c r="H118" s="24">
        <v>1.5113325199999999E-4</v>
      </c>
      <c r="I118" s="24">
        <v>1.5923664000000001E-4</v>
      </c>
      <c r="J118" s="24">
        <v>1.68777516E-4</v>
      </c>
      <c r="K118" s="24">
        <v>1.7721320199999999E-4</v>
      </c>
      <c r="L118" s="24">
        <v>1.878099999999999E-4</v>
      </c>
      <c r="M118" s="24">
        <v>2.2538648999999999E-4</v>
      </c>
      <c r="N118" s="24">
        <v>2.5769090000000002E-4</v>
      </c>
      <c r="O118" s="24">
        <v>2.5972732999999897E-4</v>
      </c>
      <c r="P118" s="24">
        <v>2.6669921999999903E-4</v>
      </c>
      <c r="Q118" s="24">
        <v>2.8189622E-4</v>
      </c>
      <c r="R118" s="24">
        <v>2.9939044E-4</v>
      </c>
      <c r="S118" s="24">
        <v>3.1759355999999898E-4</v>
      </c>
      <c r="T118" s="24">
        <v>3.3208681000000001E-4</v>
      </c>
      <c r="U118" s="24">
        <v>4.0424313000000001E-4</v>
      </c>
      <c r="V118" s="24">
        <v>4.0850157999999803E-4</v>
      </c>
      <c r="W118" s="24">
        <v>4.1130460000000002E-4</v>
      </c>
      <c r="X118" s="24">
        <v>4.1702979999999796E-4</v>
      </c>
      <c r="Y118" s="24">
        <v>4.4382803E-4</v>
      </c>
      <c r="Z118" s="24">
        <v>4.6925682000000001E-4</v>
      </c>
      <c r="AA118" s="24">
        <v>4.8551740999999899E-4</v>
      </c>
      <c r="AB118" s="24">
        <v>5.0516205999999995E-4</v>
      </c>
      <c r="AC118" s="24">
        <v>5.3284345999999997E-4</v>
      </c>
      <c r="AD118" s="24">
        <v>5.9804235999999999E-4</v>
      </c>
      <c r="AE118" s="24">
        <v>6.0544229999999997E-4</v>
      </c>
    </row>
    <row r="119" spans="1:31" x14ac:dyDescent="0.35">
      <c r="A119" s="28" t="s">
        <v>134</v>
      </c>
      <c r="B119" s="28" t="s">
        <v>76</v>
      </c>
      <c r="C119" s="24">
        <v>0.29368119800000003</v>
      </c>
      <c r="D119" s="24">
        <v>0.96498576199999908</v>
      </c>
      <c r="E119" s="24">
        <v>0.64354397299999999</v>
      </c>
      <c r="F119" s="24">
        <v>1.2128100499999901</v>
      </c>
      <c r="G119" s="24">
        <v>2.0827073399999998</v>
      </c>
      <c r="H119" s="24">
        <v>3.4930821299999999</v>
      </c>
      <c r="I119" s="24">
        <v>4.5802674999999997</v>
      </c>
      <c r="J119" s="24">
        <v>5.8958386000000003</v>
      </c>
      <c r="K119" s="24">
        <v>7.9930912000000003</v>
      </c>
      <c r="L119" s="24">
        <v>9.6782798999999891</v>
      </c>
      <c r="M119" s="24">
        <v>18.835367399999903</v>
      </c>
      <c r="N119" s="24">
        <v>24.254946299999897</v>
      </c>
      <c r="O119" s="24">
        <v>27.192624999999989</v>
      </c>
      <c r="P119" s="24">
        <v>34.031975999999993</v>
      </c>
      <c r="Q119" s="24">
        <v>39.292755999999997</v>
      </c>
      <c r="R119" s="24">
        <v>46.783336599999998</v>
      </c>
      <c r="S119" s="24">
        <v>47.781375999999987</v>
      </c>
      <c r="T119" s="24">
        <v>50.236727999999999</v>
      </c>
      <c r="U119" s="24">
        <v>52.181210999999998</v>
      </c>
      <c r="V119" s="24">
        <v>60.818306999999997</v>
      </c>
      <c r="W119" s="24">
        <v>62.591314999999994</v>
      </c>
      <c r="X119" s="24">
        <v>68.313877000000005</v>
      </c>
      <c r="Y119" s="24">
        <v>67.5588079999999</v>
      </c>
      <c r="Z119" s="24">
        <v>71.168852999999999</v>
      </c>
      <c r="AA119" s="24">
        <v>76.448161999999797</v>
      </c>
      <c r="AB119" s="24">
        <v>73.880122999999998</v>
      </c>
      <c r="AC119" s="24">
        <v>74.231724999999997</v>
      </c>
      <c r="AD119" s="24">
        <v>74.025887999999895</v>
      </c>
      <c r="AE119" s="24">
        <v>70.710442499999999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18081.438647898227</v>
      </c>
      <c r="D124" s="24">
        <v>20662.010918039163</v>
      </c>
      <c r="E124" s="24">
        <v>22943.696806209344</v>
      </c>
      <c r="F124" s="24">
        <v>24337.675162925483</v>
      </c>
      <c r="G124" s="24">
        <v>25836.666723344981</v>
      </c>
      <c r="H124" s="24">
        <v>29743.598953620454</v>
      </c>
      <c r="I124" s="24">
        <v>31628.611299068343</v>
      </c>
      <c r="J124" s="24">
        <v>30029.254192404165</v>
      </c>
      <c r="K124" s="24">
        <v>32659.512394570542</v>
      </c>
      <c r="L124" s="24">
        <v>35030.653040242738</v>
      </c>
      <c r="M124" s="24">
        <v>36638.300782442217</v>
      </c>
      <c r="N124" s="24">
        <v>38077.416161867157</v>
      </c>
      <c r="O124" s="24">
        <v>38254.957419011916</v>
      </c>
      <c r="P124" s="24">
        <v>38392.579465981289</v>
      </c>
      <c r="Q124" s="24">
        <v>42801.826357804945</v>
      </c>
      <c r="R124" s="24">
        <v>44411.536342654254</v>
      </c>
      <c r="S124" s="24">
        <v>41595.186288031713</v>
      </c>
      <c r="T124" s="24">
        <v>45056.215348133126</v>
      </c>
      <c r="U124" s="24">
        <v>48266.357585481106</v>
      </c>
      <c r="V124" s="24">
        <v>50374.638490155754</v>
      </c>
      <c r="W124" s="24">
        <v>52032.006965651533</v>
      </c>
      <c r="X124" s="24">
        <v>52366.587375177274</v>
      </c>
      <c r="Y124" s="24">
        <v>52314.448012492889</v>
      </c>
      <c r="Z124" s="24">
        <v>57698.142597734615</v>
      </c>
      <c r="AA124" s="24">
        <v>59145.901675866655</v>
      </c>
      <c r="AB124" s="24">
        <v>54662.133356852413</v>
      </c>
      <c r="AC124" s="24">
        <v>58824.246249625037</v>
      </c>
      <c r="AD124" s="24">
        <v>62847.099574128806</v>
      </c>
      <c r="AE124" s="24">
        <v>65242.261575535595</v>
      </c>
    </row>
    <row r="125" spans="1:31" collapsed="1" x14ac:dyDescent="0.35">
      <c r="A125" s="28" t="s">
        <v>40</v>
      </c>
      <c r="B125" s="28" t="s">
        <v>77</v>
      </c>
      <c r="C125" s="24">
        <v>277.67303164657545</v>
      </c>
      <c r="D125" s="24">
        <v>348.04928789514213</v>
      </c>
      <c r="E125" s="24">
        <v>414.65718545269817</v>
      </c>
      <c r="F125" s="24">
        <v>498.49548107921976</v>
      </c>
      <c r="G125" s="24">
        <v>608.40056373381469</v>
      </c>
      <c r="H125" s="24">
        <v>741.86378117310937</v>
      </c>
      <c r="I125" s="24">
        <v>879.59543881174238</v>
      </c>
      <c r="J125" s="24">
        <v>999.57873303800704</v>
      </c>
      <c r="K125" s="24">
        <v>1132.8893507627986</v>
      </c>
      <c r="L125" s="24">
        <v>1302.6889929565775</v>
      </c>
      <c r="M125" s="24">
        <v>1548.0918075232764</v>
      </c>
      <c r="N125" s="24">
        <v>1710.4010215304424</v>
      </c>
      <c r="O125" s="24">
        <v>1846.6072428069092</v>
      </c>
      <c r="P125" s="24">
        <v>1938.5549906889134</v>
      </c>
      <c r="Q125" s="24">
        <v>2014.4020415435418</v>
      </c>
      <c r="R125" s="24">
        <v>2051.587114948893</v>
      </c>
      <c r="S125" s="24">
        <v>2079.5415126759963</v>
      </c>
      <c r="T125" s="24">
        <v>2108.7375913751093</v>
      </c>
      <c r="U125" s="24">
        <v>2146.4946429797665</v>
      </c>
      <c r="V125" s="24">
        <v>2191.7829809704958</v>
      </c>
      <c r="W125" s="24">
        <v>2235.636927139336</v>
      </c>
      <c r="X125" s="24">
        <v>2271.7863604386375</v>
      </c>
      <c r="Y125" s="24">
        <v>2307.522674641154</v>
      </c>
      <c r="Z125" s="24">
        <v>2277.5593055505624</v>
      </c>
      <c r="AA125" s="24">
        <v>2252.9965072491063</v>
      </c>
      <c r="AB125" s="24">
        <v>2219.5941267027147</v>
      </c>
      <c r="AC125" s="24">
        <v>2197.0130108439894</v>
      </c>
      <c r="AD125" s="24">
        <v>2158.705956493714</v>
      </c>
      <c r="AE125" s="24">
        <v>2120.3852030451249</v>
      </c>
    </row>
    <row r="126" spans="1:31" collapsed="1" x14ac:dyDescent="0.35">
      <c r="A126" s="28" t="s">
        <v>40</v>
      </c>
      <c r="B126" s="28" t="s">
        <v>78</v>
      </c>
      <c r="C126" s="24">
        <v>235.92720710444399</v>
      </c>
      <c r="D126" s="24">
        <v>295.68844224229383</v>
      </c>
      <c r="E126" s="24">
        <v>352.26465029248465</v>
      </c>
      <c r="F126" s="24">
        <v>423.34022536450533</v>
      </c>
      <c r="G126" s="24">
        <v>517.01834411501784</v>
      </c>
      <c r="H126" s="24">
        <v>630.3563179450033</v>
      </c>
      <c r="I126" s="24">
        <v>747.29789900097114</v>
      </c>
      <c r="J126" s="24">
        <v>849.15118038487367</v>
      </c>
      <c r="K126" s="24">
        <v>962.50842020833363</v>
      </c>
      <c r="L126" s="24">
        <v>1106.4300110344873</v>
      </c>
      <c r="M126" s="24">
        <v>1314.8337194954743</v>
      </c>
      <c r="N126" s="24">
        <v>1452.9196837887707</v>
      </c>
      <c r="O126" s="24">
        <v>1568.9293930700981</v>
      </c>
      <c r="P126" s="24">
        <v>1646.6058951091718</v>
      </c>
      <c r="Q126" s="24">
        <v>1711.1140763263631</v>
      </c>
      <c r="R126" s="24">
        <v>1742.8867667517623</v>
      </c>
      <c r="S126" s="24">
        <v>1766.3004748162004</v>
      </c>
      <c r="T126" s="24">
        <v>1791.3781766381226</v>
      </c>
      <c r="U126" s="24">
        <v>1823.4712040085758</v>
      </c>
      <c r="V126" s="24">
        <v>1862.3814644985164</v>
      </c>
      <c r="W126" s="24">
        <v>1899.3742339450059</v>
      </c>
      <c r="X126" s="24">
        <v>1929.5881242432583</v>
      </c>
      <c r="Y126" s="24">
        <v>1960.5473512527874</v>
      </c>
      <c r="Z126" s="24">
        <v>1934.9252346388046</v>
      </c>
      <c r="AA126" s="24">
        <v>1914.4989446052255</v>
      </c>
      <c r="AB126" s="24">
        <v>1885.8257712413044</v>
      </c>
      <c r="AC126" s="24">
        <v>1866.0238475021065</v>
      </c>
      <c r="AD126" s="24">
        <v>1833.1226126561087</v>
      </c>
      <c r="AE126" s="24">
        <v>1800.8456425906354</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5262.5019689159972</v>
      </c>
      <c r="D129" s="24">
        <v>6181.716905507139</v>
      </c>
      <c r="E129" s="24">
        <v>6669.0038734125874</v>
      </c>
      <c r="F129" s="24">
        <v>7202.2525554472168</v>
      </c>
      <c r="G129" s="24">
        <v>7719.6435752631623</v>
      </c>
      <c r="H129" s="24">
        <v>9159.6902943514906</v>
      </c>
      <c r="I129" s="24">
        <v>9481.6780993765005</v>
      </c>
      <c r="J129" s="24">
        <v>8800.2104798824203</v>
      </c>
      <c r="K129" s="24">
        <v>9379.036213511481</v>
      </c>
      <c r="L129" s="24">
        <v>10306.88126236995</v>
      </c>
      <c r="M129" s="24">
        <v>11157.564436559329</v>
      </c>
      <c r="N129" s="24">
        <v>11238.42368977172</v>
      </c>
      <c r="O129" s="24">
        <v>11474.50230859737</v>
      </c>
      <c r="P129" s="24">
        <v>11494.531883017809</v>
      </c>
      <c r="Q129" s="24">
        <v>13223.15244960627</v>
      </c>
      <c r="R129" s="24">
        <v>13573.953187495879</v>
      </c>
      <c r="S129" s="24">
        <v>12642.53519605552</v>
      </c>
      <c r="T129" s="24">
        <v>13512.546542408301</v>
      </c>
      <c r="U129" s="24">
        <v>14814.164881246208</v>
      </c>
      <c r="V129" s="24">
        <v>15966.64432365711</v>
      </c>
      <c r="W129" s="24">
        <v>16025.12310111614</v>
      </c>
      <c r="X129" s="24">
        <v>16436.64695692142</v>
      </c>
      <c r="Y129" s="24">
        <v>16440.361887569528</v>
      </c>
      <c r="Z129" s="24">
        <v>18694.273477648181</v>
      </c>
      <c r="AA129" s="24">
        <v>18945.024060401338</v>
      </c>
      <c r="AB129" s="24">
        <v>17334.959870374088</v>
      </c>
      <c r="AC129" s="24">
        <v>18327.377654739208</v>
      </c>
      <c r="AD129" s="24">
        <v>19980.69288269987</v>
      </c>
      <c r="AE129" s="24">
        <v>21371.707049068689</v>
      </c>
    </row>
    <row r="130" spans="1:31" x14ac:dyDescent="0.35">
      <c r="A130" s="28" t="s">
        <v>130</v>
      </c>
      <c r="B130" s="28" t="s">
        <v>77</v>
      </c>
      <c r="C130" s="24">
        <v>105.947411859035</v>
      </c>
      <c r="D130" s="24">
        <v>129.75841228294348</v>
      </c>
      <c r="E130" s="24">
        <v>160.65570174086051</v>
      </c>
      <c r="F130" s="24">
        <v>198.49934935569749</v>
      </c>
      <c r="G130" s="24">
        <v>244.13024920439699</v>
      </c>
      <c r="H130" s="24">
        <v>294.46274902355646</v>
      </c>
      <c r="I130" s="24">
        <v>342.97219311690299</v>
      </c>
      <c r="J130" s="24">
        <v>380.51319960594151</v>
      </c>
      <c r="K130" s="24">
        <v>424.225079200506</v>
      </c>
      <c r="L130" s="24">
        <v>476.80771505546551</v>
      </c>
      <c r="M130" s="24">
        <v>549.63786114674508</v>
      </c>
      <c r="N130" s="24">
        <v>603.51325736713</v>
      </c>
      <c r="O130" s="24">
        <v>644.43954938793001</v>
      </c>
      <c r="P130" s="24">
        <v>671.013554405685</v>
      </c>
      <c r="Q130" s="24">
        <v>693.24700162124509</v>
      </c>
      <c r="R130" s="24">
        <v>703.673446249005</v>
      </c>
      <c r="S130" s="24">
        <v>712.06020399140994</v>
      </c>
      <c r="T130" s="24">
        <v>719.80452242326498</v>
      </c>
      <c r="U130" s="24">
        <v>732.70461409711504</v>
      </c>
      <c r="V130" s="24">
        <v>746.00593976044502</v>
      </c>
      <c r="W130" s="24">
        <v>757.76178059864003</v>
      </c>
      <c r="X130" s="24">
        <v>767.30563012123002</v>
      </c>
      <c r="Y130" s="24">
        <v>777.32449110793993</v>
      </c>
      <c r="Z130" s="24">
        <v>767.05982944226002</v>
      </c>
      <c r="AA130" s="24">
        <v>757.93253148078497</v>
      </c>
      <c r="AB130" s="24">
        <v>746.654231005665</v>
      </c>
      <c r="AC130" s="24">
        <v>737.50307054758002</v>
      </c>
      <c r="AD130" s="24">
        <v>725.19940616607505</v>
      </c>
      <c r="AE130" s="24">
        <v>712.28174088525509</v>
      </c>
    </row>
    <row r="131" spans="1:31" x14ac:dyDescent="0.35">
      <c r="A131" s="28" t="s">
        <v>130</v>
      </c>
      <c r="B131" s="28" t="s">
        <v>78</v>
      </c>
      <c r="C131" s="24">
        <v>90.007192133903501</v>
      </c>
      <c r="D131" s="24">
        <v>110.219052359581</v>
      </c>
      <c r="E131" s="24">
        <v>136.43931134033201</v>
      </c>
      <c r="F131" s="24">
        <v>168.5489090533255</v>
      </c>
      <c r="G131" s="24">
        <v>207.45139900445901</v>
      </c>
      <c r="H131" s="24">
        <v>250.26595235633849</v>
      </c>
      <c r="I131" s="24">
        <v>291.48239863872499</v>
      </c>
      <c r="J131" s="24">
        <v>323.22544004809851</v>
      </c>
      <c r="K131" s="24">
        <v>360.36323483943897</v>
      </c>
      <c r="L131" s="24">
        <v>404.93010363578748</v>
      </c>
      <c r="M131" s="24">
        <v>466.6639269475935</v>
      </c>
      <c r="N131" s="24">
        <v>512.71773752593504</v>
      </c>
      <c r="O131" s="24">
        <v>547.43683539580991</v>
      </c>
      <c r="P131" s="24">
        <v>569.99067563056508</v>
      </c>
      <c r="Q131" s="24">
        <v>588.64877578353503</v>
      </c>
      <c r="R131" s="24">
        <v>597.63458005142002</v>
      </c>
      <c r="S131" s="24">
        <v>604.67403739166002</v>
      </c>
      <c r="T131" s="24">
        <v>611.82139996528497</v>
      </c>
      <c r="U131" s="24">
        <v>622.57760639953494</v>
      </c>
      <c r="V131" s="24">
        <v>634.03348635864006</v>
      </c>
      <c r="W131" s="24">
        <v>643.98499494934003</v>
      </c>
      <c r="X131" s="24">
        <v>651.385852184295</v>
      </c>
      <c r="Y131" s="24">
        <v>660.28476231384002</v>
      </c>
      <c r="Z131" s="24">
        <v>651.74998949813505</v>
      </c>
      <c r="AA131" s="24">
        <v>644.18576845550501</v>
      </c>
      <c r="AB131" s="24">
        <v>634.42510224151499</v>
      </c>
      <c r="AC131" s="24">
        <v>626.37342481994506</v>
      </c>
      <c r="AD131" s="24">
        <v>615.63636376190004</v>
      </c>
      <c r="AE131" s="24">
        <v>605.00308781909496</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5599.1330929306914</v>
      </c>
      <c r="D134" s="24">
        <v>6419.2022004444188</v>
      </c>
      <c r="E134" s="24">
        <v>6849.2421083620666</v>
      </c>
      <c r="F134" s="24">
        <v>6976.7305538393166</v>
      </c>
      <c r="G134" s="24">
        <v>7521.3007520885421</v>
      </c>
      <c r="H134" s="24">
        <v>8418.7776539831993</v>
      </c>
      <c r="I134" s="24">
        <v>8849.2798791072801</v>
      </c>
      <c r="J134" s="24">
        <v>7761.5579715228896</v>
      </c>
      <c r="K134" s="24">
        <v>8742.3146538692308</v>
      </c>
      <c r="L134" s="24">
        <v>9381.0994487458502</v>
      </c>
      <c r="M134" s="24">
        <v>10217.29004371653</v>
      </c>
      <c r="N134" s="24">
        <v>10464.73744584419</v>
      </c>
      <c r="O134" s="24">
        <v>10402.39156887725</v>
      </c>
      <c r="P134" s="24">
        <v>10912.8440169155</v>
      </c>
      <c r="Q134" s="24">
        <v>12104.433594218061</v>
      </c>
      <c r="R134" s="24">
        <v>12579.60834757983</v>
      </c>
      <c r="S134" s="24">
        <v>10999.127881635051</v>
      </c>
      <c r="T134" s="24">
        <v>12302.53114019949</v>
      </c>
      <c r="U134" s="24">
        <v>13081.165172597699</v>
      </c>
      <c r="V134" s="24">
        <v>14105.702527835019</v>
      </c>
      <c r="W134" s="24">
        <v>14319.637105567761</v>
      </c>
      <c r="X134" s="24">
        <v>14202.992928525189</v>
      </c>
      <c r="Y134" s="24">
        <v>14756.95936310357</v>
      </c>
      <c r="Z134" s="24">
        <v>16066.24988365181</v>
      </c>
      <c r="AA134" s="24">
        <v>16501.263523327551</v>
      </c>
      <c r="AB134" s="24">
        <v>14246.851031000209</v>
      </c>
      <c r="AC134" s="24">
        <v>15883.21851053022</v>
      </c>
      <c r="AD134" s="24">
        <v>16841.06027065136</v>
      </c>
      <c r="AE134" s="24">
        <v>18093.308909040101</v>
      </c>
    </row>
    <row r="135" spans="1:31" x14ac:dyDescent="0.35">
      <c r="A135" s="28" t="s">
        <v>131</v>
      </c>
      <c r="B135" s="28" t="s">
        <v>77</v>
      </c>
      <c r="C135" s="24">
        <v>50.0113895368575</v>
      </c>
      <c r="D135" s="24">
        <v>61.5171017265315</v>
      </c>
      <c r="E135" s="24">
        <v>75.866306857287512</v>
      </c>
      <c r="F135" s="24">
        <v>94.069627527236506</v>
      </c>
      <c r="G135" s="24">
        <v>116.59103385126549</v>
      </c>
      <c r="H135" s="24">
        <v>141.78242580747599</v>
      </c>
      <c r="I135" s="24">
        <v>165.2105725235935</v>
      </c>
      <c r="J135" s="24">
        <v>186.91833597016299</v>
      </c>
      <c r="K135" s="24">
        <v>211.13333909225449</v>
      </c>
      <c r="L135" s="24">
        <v>249.223821133673</v>
      </c>
      <c r="M135" s="24">
        <v>305.81769474506348</v>
      </c>
      <c r="N135" s="24">
        <v>340.71016465377801</v>
      </c>
      <c r="O135" s="24">
        <v>375.39063204097749</v>
      </c>
      <c r="P135" s="24">
        <v>400.70884781742052</v>
      </c>
      <c r="Q135" s="24">
        <v>421.66585930895798</v>
      </c>
      <c r="R135" s="24">
        <v>433.74226082611051</v>
      </c>
      <c r="S135" s="24">
        <v>444.19403981971698</v>
      </c>
      <c r="T135" s="24">
        <v>453.63935582208597</v>
      </c>
      <c r="U135" s="24">
        <v>464.42379519009552</v>
      </c>
      <c r="V135" s="24">
        <v>478.93747557449302</v>
      </c>
      <c r="W135" s="24">
        <v>492.59528223133054</v>
      </c>
      <c r="X135" s="24">
        <v>504.56662096976999</v>
      </c>
      <c r="Y135" s="24">
        <v>516.06026795369007</v>
      </c>
      <c r="Z135" s="24">
        <v>510.96987603997997</v>
      </c>
      <c r="AA135" s="24">
        <v>506.65832495784497</v>
      </c>
      <c r="AB135" s="24">
        <v>501.15046624659999</v>
      </c>
      <c r="AC135" s="24">
        <v>496.66292601585349</v>
      </c>
      <c r="AD135" s="24">
        <v>488.63735249328602</v>
      </c>
      <c r="AE135" s="24">
        <v>481.57002361869803</v>
      </c>
    </row>
    <row r="136" spans="1:31" x14ac:dyDescent="0.35">
      <c r="A136" s="28" t="s">
        <v>131</v>
      </c>
      <c r="B136" s="28" t="s">
        <v>78</v>
      </c>
      <c r="C136" s="24">
        <v>42.506074624061547</v>
      </c>
      <c r="D136" s="24">
        <v>52.285341371535999</v>
      </c>
      <c r="E136" s="24">
        <v>64.482792471170001</v>
      </c>
      <c r="F136" s="24">
        <v>79.882072787045999</v>
      </c>
      <c r="G136" s="24">
        <v>99.093848785161512</v>
      </c>
      <c r="H136" s="24">
        <v>120.402555527687</v>
      </c>
      <c r="I136" s="24">
        <v>140.34087233161901</v>
      </c>
      <c r="J136" s="24">
        <v>158.85165558242753</v>
      </c>
      <c r="K136" s="24">
        <v>179.43035423278801</v>
      </c>
      <c r="L136" s="24">
        <v>211.62151659011801</v>
      </c>
      <c r="M136" s="24">
        <v>259.77764008712751</v>
      </c>
      <c r="N136" s="24">
        <v>289.56727884292604</v>
      </c>
      <c r="O136" s="24">
        <v>319.0620165436265</v>
      </c>
      <c r="P136" s="24">
        <v>340.49846341133099</v>
      </c>
      <c r="Q136" s="24">
        <v>358.37622596168501</v>
      </c>
      <c r="R136" s="24">
        <v>368.36346948814349</v>
      </c>
      <c r="S136" s="24">
        <v>377.20193897247304</v>
      </c>
      <c r="T136" s="24">
        <v>385.24108123779251</v>
      </c>
      <c r="U136" s="24">
        <v>394.57178042221051</v>
      </c>
      <c r="V136" s="24">
        <v>406.63554327392546</v>
      </c>
      <c r="W136" s="24">
        <v>418.674747272491</v>
      </c>
      <c r="X136" s="24">
        <v>428.65856604719153</v>
      </c>
      <c r="Y136" s="24">
        <v>438.64185992145497</v>
      </c>
      <c r="Z136" s="24">
        <v>433.86089158630347</v>
      </c>
      <c r="AA136" s="24">
        <v>430.52480712890599</v>
      </c>
      <c r="AB136" s="24">
        <v>425.59090300941449</v>
      </c>
      <c r="AC136" s="24">
        <v>421.66678231430046</v>
      </c>
      <c r="AD136" s="24">
        <v>414.79145932197548</v>
      </c>
      <c r="AE136" s="24">
        <v>409.13946264648405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4340.4611202881561</v>
      </c>
      <c r="D139" s="24">
        <v>4948.3454785365648</v>
      </c>
      <c r="E139" s="24">
        <v>6032.5824522615112</v>
      </c>
      <c r="F139" s="24">
        <v>6682.6204206257316</v>
      </c>
      <c r="G139" s="24">
        <v>7094.1359330781152</v>
      </c>
      <c r="H139" s="24">
        <v>8336.007656788046</v>
      </c>
      <c r="I139" s="24">
        <v>9185.2389270186104</v>
      </c>
      <c r="J139" s="24">
        <v>9387.8939254900506</v>
      </c>
      <c r="K139" s="24">
        <v>10175.567975479331</v>
      </c>
      <c r="L139" s="24">
        <v>10822.11176868937</v>
      </c>
      <c r="M139" s="24">
        <v>10650.86153075081</v>
      </c>
      <c r="N139" s="24">
        <v>11521.61361922285</v>
      </c>
      <c r="O139" s="24">
        <v>11532.89451421034</v>
      </c>
      <c r="P139" s="24">
        <v>11240.91504419989</v>
      </c>
      <c r="Q139" s="24">
        <v>12363.92805291589</v>
      </c>
      <c r="R139" s="24">
        <v>12838.727325226329</v>
      </c>
      <c r="S139" s="24">
        <v>12633.47481274655</v>
      </c>
      <c r="T139" s="24">
        <v>13592.876327443111</v>
      </c>
      <c r="U139" s="24">
        <v>14534.119894903259</v>
      </c>
      <c r="V139" s="24">
        <v>14353.840126016381</v>
      </c>
      <c r="W139" s="24">
        <v>15458.294164079201</v>
      </c>
      <c r="X139" s="24">
        <v>15526.02910420186</v>
      </c>
      <c r="Y139" s="24">
        <v>15088.885920262132</v>
      </c>
      <c r="Z139" s="24">
        <v>16500.646943842541</v>
      </c>
      <c r="AA139" s="24">
        <v>16953.57341663702</v>
      </c>
      <c r="AB139" s="24">
        <v>16528.770230930582</v>
      </c>
      <c r="AC139" s="24">
        <v>17674.83850143215</v>
      </c>
      <c r="AD139" s="24">
        <v>18841.810887698681</v>
      </c>
      <c r="AE139" s="24">
        <v>18490.458810937529</v>
      </c>
    </row>
    <row r="140" spans="1:31" x14ac:dyDescent="0.35">
      <c r="A140" s="28" t="s">
        <v>132</v>
      </c>
      <c r="B140" s="28" t="s">
        <v>77</v>
      </c>
      <c r="C140" s="24">
        <v>59.709605631828005</v>
      </c>
      <c r="D140" s="24">
        <v>75.429154778480495</v>
      </c>
      <c r="E140" s="24">
        <v>92.162860285758512</v>
      </c>
      <c r="F140" s="24">
        <v>114.96322575187649</v>
      </c>
      <c r="G140" s="24">
        <v>144.131579353809</v>
      </c>
      <c r="H140" s="24">
        <v>180.96644391655897</v>
      </c>
      <c r="I140" s="24">
        <v>226.06563628268202</v>
      </c>
      <c r="J140" s="24">
        <v>275.02294333076446</v>
      </c>
      <c r="K140" s="24">
        <v>327.38127667224404</v>
      </c>
      <c r="L140" s="24">
        <v>388.6310166819095</v>
      </c>
      <c r="M140" s="24">
        <v>474.23535388278947</v>
      </c>
      <c r="N140" s="24">
        <v>532.49755134773</v>
      </c>
      <c r="O140" s="24">
        <v>580.39244601201995</v>
      </c>
      <c r="P140" s="24">
        <v>612.62062222194493</v>
      </c>
      <c r="Q140" s="24">
        <v>640.15931408977497</v>
      </c>
      <c r="R140" s="24">
        <v>653.91053011751001</v>
      </c>
      <c r="S140" s="24">
        <v>663.53475967884003</v>
      </c>
      <c r="T140" s="24">
        <v>674.33123775959007</v>
      </c>
      <c r="U140" s="24">
        <v>687.92430151989993</v>
      </c>
      <c r="V140" s="24">
        <v>703.544814885135</v>
      </c>
      <c r="W140" s="24">
        <v>719.66766263484499</v>
      </c>
      <c r="X140" s="24">
        <v>733.39259972572006</v>
      </c>
      <c r="Y140" s="24">
        <v>745.99288429402998</v>
      </c>
      <c r="Z140" s="24">
        <v>737.43449844932502</v>
      </c>
      <c r="AA140" s="24">
        <v>730.91696744155502</v>
      </c>
      <c r="AB140" s="24">
        <v>720.77718089246503</v>
      </c>
      <c r="AC140" s="24">
        <v>715.34205203532997</v>
      </c>
      <c r="AD140" s="24">
        <v>703.851842498775</v>
      </c>
      <c r="AE140" s="24">
        <v>691.65328808593506</v>
      </c>
    </row>
    <row r="141" spans="1:31" x14ac:dyDescent="0.35">
      <c r="A141" s="28" t="s">
        <v>132</v>
      </c>
      <c r="B141" s="28" t="s">
        <v>78</v>
      </c>
      <c r="C141" s="24">
        <v>50.7486756467815</v>
      </c>
      <c r="D141" s="24">
        <v>64.072399627208497</v>
      </c>
      <c r="E141" s="24">
        <v>78.281130249023008</v>
      </c>
      <c r="F141" s="24">
        <v>97.671500508785002</v>
      </c>
      <c r="G141" s="24">
        <v>122.4762644138335</v>
      </c>
      <c r="H141" s="24">
        <v>153.79963308620449</v>
      </c>
      <c r="I141" s="24">
        <v>191.97358714866601</v>
      </c>
      <c r="J141" s="24">
        <v>233.62960914611799</v>
      </c>
      <c r="K141" s="24">
        <v>278.13667710208853</v>
      </c>
      <c r="L141" s="24">
        <v>330.12242989301654</v>
      </c>
      <c r="M141" s="24">
        <v>402.95205899393551</v>
      </c>
      <c r="N141" s="24">
        <v>452.12078465461701</v>
      </c>
      <c r="O141" s="24">
        <v>493.08932610893248</v>
      </c>
      <c r="P141" s="24">
        <v>520.24598925590499</v>
      </c>
      <c r="Q141" s="24">
        <v>543.78186258125004</v>
      </c>
      <c r="R141" s="24">
        <v>555.68617412948504</v>
      </c>
      <c r="S141" s="24">
        <v>563.68581671154504</v>
      </c>
      <c r="T141" s="24">
        <v>572.67920083236493</v>
      </c>
      <c r="U141" s="24">
        <v>584.23559544658497</v>
      </c>
      <c r="V141" s="24">
        <v>598.0026244564051</v>
      </c>
      <c r="W141" s="24">
        <v>611.07665042304507</v>
      </c>
      <c r="X141" s="24">
        <v>623.19637729835495</v>
      </c>
      <c r="Y141" s="24">
        <v>633.90453316497496</v>
      </c>
      <c r="Z141" s="24">
        <v>626.62701769542491</v>
      </c>
      <c r="AA141" s="24">
        <v>621.18806880569002</v>
      </c>
      <c r="AB141" s="24">
        <v>612.52311111688493</v>
      </c>
      <c r="AC141" s="24">
        <v>607.76024813365507</v>
      </c>
      <c r="AD141" s="24">
        <v>597.85636372374995</v>
      </c>
      <c r="AE141" s="24">
        <v>587.22917126416996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2633.8627695901214</v>
      </c>
      <c r="D144" s="24">
        <v>2839.4657819413319</v>
      </c>
      <c r="E144" s="24">
        <v>3080.7142375950998</v>
      </c>
      <c r="F144" s="24">
        <v>3134.3479345710521</v>
      </c>
      <c r="G144" s="24">
        <v>3135.6143078785899</v>
      </c>
      <c r="H144" s="24">
        <v>3403.7903165281059</v>
      </c>
      <c r="I144" s="24">
        <v>3660.6797321921667</v>
      </c>
      <c r="J144" s="24">
        <v>3624.2978000597591</v>
      </c>
      <c r="K144" s="24">
        <v>3889.2755984599912</v>
      </c>
      <c r="L144" s="24">
        <v>4020.3589546431449</v>
      </c>
      <c r="M144" s="24">
        <v>4100.6522629033225</v>
      </c>
      <c r="N144" s="24">
        <v>4303.1976397365897</v>
      </c>
      <c r="O144" s="24">
        <v>4273.7411275958602</v>
      </c>
      <c r="P144" s="24">
        <v>4176.9991746702526</v>
      </c>
      <c r="Q144" s="24">
        <v>4477.1585255264599</v>
      </c>
      <c r="R144" s="24">
        <v>4754.2296701266696</v>
      </c>
      <c r="S144" s="24">
        <v>4640.4875844921999</v>
      </c>
      <c r="T144" s="24">
        <v>4935.94719164872</v>
      </c>
      <c r="U144" s="24">
        <v>5081.0750765212997</v>
      </c>
      <c r="V144" s="24">
        <v>5170.7321838813195</v>
      </c>
      <c r="W144" s="24">
        <v>5403.3196572079796</v>
      </c>
      <c r="X144" s="24">
        <v>5345.3405660120097</v>
      </c>
      <c r="Y144" s="24">
        <v>5186.3309611527602</v>
      </c>
      <c r="Z144" s="24">
        <v>5510.4740357083701</v>
      </c>
      <c r="AA144" s="24">
        <v>5790.1538825981797</v>
      </c>
      <c r="AB144" s="24">
        <v>5600.6107339074097</v>
      </c>
      <c r="AC144" s="24">
        <v>5957.6529277426998</v>
      </c>
      <c r="AD144" s="24">
        <v>6151.7469672229299</v>
      </c>
      <c r="AE144" s="24">
        <v>6244.65721182583</v>
      </c>
    </row>
    <row r="145" spans="1:31" x14ac:dyDescent="0.35">
      <c r="A145" s="28" t="s">
        <v>133</v>
      </c>
      <c r="B145" s="28" t="s">
        <v>77</v>
      </c>
      <c r="C145" s="24">
        <v>54.655799528360006</v>
      </c>
      <c r="D145" s="24">
        <v>72.862019190728503</v>
      </c>
      <c r="E145" s="24">
        <v>75.646991189717994</v>
      </c>
      <c r="F145" s="24">
        <v>78.405453383922506</v>
      </c>
      <c r="G145" s="24">
        <v>88.217251646041504</v>
      </c>
      <c r="H145" s="24">
        <v>105.82501287817951</v>
      </c>
      <c r="I145" s="24">
        <v>122.14051146477451</v>
      </c>
      <c r="J145" s="24">
        <v>130.75392841202</v>
      </c>
      <c r="K145" s="24">
        <v>141.32015558147401</v>
      </c>
      <c r="L145" s="24">
        <v>155.98629144763899</v>
      </c>
      <c r="M145" s="24">
        <v>181.0190229466555</v>
      </c>
      <c r="N145" s="24">
        <v>193.10652406668652</v>
      </c>
      <c r="O145" s="24">
        <v>203.06319074821448</v>
      </c>
      <c r="P145" s="24">
        <v>209.1477171902655</v>
      </c>
      <c r="Q145" s="24">
        <v>212.91348628044099</v>
      </c>
      <c r="R145" s="24">
        <v>213.33581186047149</v>
      </c>
      <c r="S145" s="24">
        <v>212.24500880217551</v>
      </c>
      <c r="T145" s="24">
        <v>213.03842447280849</v>
      </c>
      <c r="U145" s="24">
        <v>213.037361654639</v>
      </c>
      <c r="V145" s="24">
        <v>214.26792517042151</v>
      </c>
      <c r="W145" s="24">
        <v>216.04446689796401</v>
      </c>
      <c r="X145" s="24">
        <v>216.51822498941402</v>
      </c>
      <c r="Y145" s="24">
        <v>217.707236297458</v>
      </c>
      <c r="Z145" s="24">
        <v>212.72777120375602</v>
      </c>
      <c r="AA145" s="24">
        <v>208.95239323234549</v>
      </c>
      <c r="AB145" s="24">
        <v>203.43481281328201</v>
      </c>
      <c r="AC145" s="24">
        <v>200.72878668594348</v>
      </c>
      <c r="AD145" s="24">
        <v>195.38834068822848</v>
      </c>
      <c r="AE145" s="24">
        <v>190.28490059494948</v>
      </c>
    </row>
    <row r="146" spans="1:31" x14ac:dyDescent="0.35">
      <c r="A146" s="28" t="s">
        <v>133</v>
      </c>
      <c r="B146" s="28" t="s">
        <v>78</v>
      </c>
      <c r="C146" s="24">
        <v>46.421939605712844</v>
      </c>
      <c r="D146" s="24">
        <v>61.906098976134999</v>
      </c>
      <c r="E146" s="24">
        <v>64.288395888804999</v>
      </c>
      <c r="F146" s="24">
        <v>66.571067968368496</v>
      </c>
      <c r="G146" s="24">
        <v>74.96815719699849</v>
      </c>
      <c r="H146" s="24">
        <v>89.895702301979</v>
      </c>
      <c r="I146" s="24">
        <v>103.78775051856</v>
      </c>
      <c r="J146" s="24">
        <v>111.0389500079155</v>
      </c>
      <c r="K146" s="24">
        <v>120.08345382690401</v>
      </c>
      <c r="L146" s="24">
        <v>132.54156184959399</v>
      </c>
      <c r="M146" s="24">
        <v>153.69508371829949</v>
      </c>
      <c r="N146" s="24">
        <v>164.05828850650749</v>
      </c>
      <c r="O146" s="24">
        <v>172.52914035272548</v>
      </c>
      <c r="P146" s="24">
        <v>177.57679267406448</v>
      </c>
      <c r="Q146" s="24">
        <v>180.87128182220451</v>
      </c>
      <c r="R146" s="24">
        <v>181.33304210567451</v>
      </c>
      <c r="S146" s="24">
        <v>180.39340606665598</v>
      </c>
      <c r="T146" s="24">
        <v>180.93031888198848</v>
      </c>
      <c r="U146" s="24">
        <v>180.95066129684398</v>
      </c>
      <c r="V146" s="24">
        <v>182.08885985374451</v>
      </c>
      <c r="W146" s="24">
        <v>183.53185139536848</v>
      </c>
      <c r="X146" s="24">
        <v>183.87987372207601</v>
      </c>
      <c r="Y146" s="24">
        <v>184.88260581016499</v>
      </c>
      <c r="Z146" s="24">
        <v>180.75200639653201</v>
      </c>
      <c r="AA146" s="24">
        <v>177.36841490936251</v>
      </c>
      <c r="AB146" s="24">
        <v>172.8784789860245</v>
      </c>
      <c r="AC146" s="24">
        <v>170.46343664836849</v>
      </c>
      <c r="AD146" s="24">
        <v>166.075816123962</v>
      </c>
      <c r="AE146" s="24">
        <v>161.56957100868198</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245.47969617325643</v>
      </c>
      <c r="D149" s="24">
        <v>273.28055160970581</v>
      </c>
      <c r="E149" s="24">
        <v>312.1541345780779</v>
      </c>
      <c r="F149" s="24">
        <v>341.72369844216371</v>
      </c>
      <c r="G149" s="24">
        <v>365.9721550365735</v>
      </c>
      <c r="H149" s="24">
        <v>425.33303196961037</v>
      </c>
      <c r="I149" s="24">
        <v>451.73466137378676</v>
      </c>
      <c r="J149" s="24">
        <v>455.29401544904471</v>
      </c>
      <c r="K149" s="24">
        <v>473.31795325050876</v>
      </c>
      <c r="L149" s="24">
        <v>500.2016057944204</v>
      </c>
      <c r="M149" s="24">
        <v>511.93250851222791</v>
      </c>
      <c r="N149" s="24">
        <v>549.44376729180453</v>
      </c>
      <c r="O149" s="24">
        <v>571.42789973109723</v>
      </c>
      <c r="P149" s="24">
        <v>567.28934717783693</v>
      </c>
      <c r="Q149" s="24">
        <v>633.15373553826043</v>
      </c>
      <c r="R149" s="24">
        <v>665.01781222554905</v>
      </c>
      <c r="S149" s="24">
        <v>679.56081310239358</v>
      </c>
      <c r="T149" s="24">
        <v>712.31414643349717</v>
      </c>
      <c r="U149" s="24">
        <v>755.83256021263901</v>
      </c>
      <c r="V149" s="24">
        <v>777.71932876592598</v>
      </c>
      <c r="W149" s="24">
        <v>825.63293768045503</v>
      </c>
      <c r="X149" s="24">
        <v>855.57781951679806</v>
      </c>
      <c r="Y149" s="24">
        <v>841.90988040490197</v>
      </c>
      <c r="Z149" s="24">
        <v>926.498256883713</v>
      </c>
      <c r="AA149" s="24">
        <v>955.886792902568</v>
      </c>
      <c r="AB149" s="24">
        <v>950.94149064012197</v>
      </c>
      <c r="AC149" s="24">
        <v>981.15865518075293</v>
      </c>
      <c r="AD149" s="24">
        <v>1031.788565855966</v>
      </c>
      <c r="AE149" s="24">
        <v>1042.129594663433</v>
      </c>
    </row>
    <row r="150" spans="1:31" x14ac:dyDescent="0.35">
      <c r="A150" s="28" t="s">
        <v>134</v>
      </c>
      <c r="B150" s="28" t="s">
        <v>77</v>
      </c>
      <c r="C150" s="24">
        <v>7.3488250904949002</v>
      </c>
      <c r="D150" s="24">
        <v>8.482599916458101</v>
      </c>
      <c r="E150" s="24">
        <v>10.3253253790736</v>
      </c>
      <c r="F150" s="24">
        <v>12.557825060486749</v>
      </c>
      <c r="G150" s="24">
        <v>15.3304496783018</v>
      </c>
      <c r="H150" s="24">
        <v>18.82714954733845</v>
      </c>
      <c r="I150" s="24">
        <v>23.206525423789351</v>
      </c>
      <c r="J150" s="24">
        <v>26.3703257191181</v>
      </c>
      <c r="K150" s="24">
        <v>28.829500216320149</v>
      </c>
      <c r="L150" s="24">
        <v>32.040148637890802</v>
      </c>
      <c r="M150" s="24">
        <v>37.381874802023148</v>
      </c>
      <c r="N150" s="24">
        <v>40.573524095118003</v>
      </c>
      <c r="O150" s="24">
        <v>43.321424617767299</v>
      </c>
      <c r="P150" s="24">
        <v>45.06424905359745</v>
      </c>
      <c r="Q150" s="24">
        <v>46.416380243122546</v>
      </c>
      <c r="R150" s="24">
        <v>46.925065895795804</v>
      </c>
      <c r="S150" s="24">
        <v>47.507500383853895</v>
      </c>
      <c r="T150" s="24">
        <v>47.924050897359848</v>
      </c>
      <c r="U150" s="24">
        <v>48.404570518016797</v>
      </c>
      <c r="V150" s="24">
        <v>49.026825580000846</v>
      </c>
      <c r="W150" s="24">
        <v>49.567734776556449</v>
      </c>
      <c r="X150" s="24">
        <v>50.003284632503501</v>
      </c>
      <c r="Y150" s="24">
        <v>50.437794988036003</v>
      </c>
      <c r="Z150" s="24">
        <v>49.367330415241398</v>
      </c>
      <c r="AA150" s="24">
        <v>48.536290136575701</v>
      </c>
      <c r="AB150" s="24">
        <v>47.577435744702804</v>
      </c>
      <c r="AC150" s="24">
        <v>46.776175559282301</v>
      </c>
      <c r="AD150" s="24">
        <v>45.629014647349699</v>
      </c>
      <c r="AE150" s="24">
        <v>44.5952498602867</v>
      </c>
    </row>
    <row r="151" spans="1:31" x14ac:dyDescent="0.35">
      <c r="A151" s="28" t="s">
        <v>134</v>
      </c>
      <c r="B151" s="28" t="s">
        <v>78</v>
      </c>
      <c r="C151" s="24">
        <v>6.2433250939846001</v>
      </c>
      <c r="D151" s="24">
        <v>7.2055499078332996</v>
      </c>
      <c r="E151" s="24">
        <v>8.7730203431546503</v>
      </c>
      <c r="F151" s="24">
        <v>10.66667504698035</v>
      </c>
      <c r="G151" s="24">
        <v>13.02867471456525</v>
      </c>
      <c r="H151" s="24">
        <v>15.9924746727943</v>
      </c>
      <c r="I151" s="24">
        <v>19.71329036340115</v>
      </c>
      <c r="J151" s="24">
        <v>22.4055256003141</v>
      </c>
      <c r="K151" s="24">
        <v>24.494700207114203</v>
      </c>
      <c r="L151" s="24">
        <v>27.21439906597135</v>
      </c>
      <c r="M151" s="24">
        <v>31.745009748518449</v>
      </c>
      <c r="N151" s="24">
        <v>34.455594258785247</v>
      </c>
      <c r="O151" s="24">
        <v>36.812074669003451</v>
      </c>
      <c r="P151" s="24">
        <v>38.293974137306201</v>
      </c>
      <c r="Q151" s="24">
        <v>39.435930177688597</v>
      </c>
      <c r="R151" s="24">
        <v>39.869500977039301</v>
      </c>
      <c r="S151" s="24">
        <v>40.345275673866247</v>
      </c>
      <c r="T151" s="24">
        <v>40.706175720691654</v>
      </c>
      <c r="U151" s="24">
        <v>41.135560443401303</v>
      </c>
      <c r="V151" s="24">
        <v>41.62095055580135</v>
      </c>
      <c r="W151" s="24">
        <v>42.105989904761302</v>
      </c>
      <c r="X151" s="24">
        <v>42.467454991340603</v>
      </c>
      <c r="Y151" s="24">
        <v>42.833590042352647</v>
      </c>
      <c r="Z151" s="24">
        <v>41.935329462409001</v>
      </c>
      <c r="AA151" s="24">
        <v>41.231885305762248</v>
      </c>
      <c r="AB151" s="24">
        <v>40.408175887465447</v>
      </c>
      <c r="AC151" s="24">
        <v>39.759955585837346</v>
      </c>
      <c r="AD151" s="24">
        <v>38.762609724521603</v>
      </c>
      <c r="AE151" s="24">
        <v>37.904349852204298</v>
      </c>
    </row>
  </sheetData>
  <sheetProtection algorithmName="SHA-512" hashValue="Mhka1syc31Nq0H7aJ8NLLH/bwkPqErdvHjS9luNt0rbt5ZWNxNFiKsAo+u7Bpcb8Hl7c0wTKaOLUmx8gJrpiyQ==" saltValue="coWMVpsRBxb1IZYwRbekt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88CB5-CB62-4AD1-BF2A-391B0C5BD685}">
  <sheetPr codeName="Sheet94">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139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13974.704771193999</v>
      </c>
      <c r="G6" s="24">
        <v>12167.610425977207</v>
      </c>
      <c r="H6" s="24">
        <v>11668.750215051608</v>
      </c>
      <c r="I6" s="24">
        <v>11668.750215386299</v>
      </c>
      <c r="J6" s="24">
        <v>10968.750216595767</v>
      </c>
      <c r="K6" s="24">
        <v>9196.7115343550777</v>
      </c>
      <c r="L6" s="24">
        <v>9159.9131519043476</v>
      </c>
      <c r="M6" s="24">
        <v>9154.0719541768794</v>
      </c>
      <c r="N6" s="24">
        <v>7750.868285766489</v>
      </c>
      <c r="O6" s="24">
        <v>7750.8682838001287</v>
      </c>
      <c r="P6" s="24">
        <v>7750.8682852225584</v>
      </c>
      <c r="Q6" s="24">
        <v>6817.9625699999997</v>
      </c>
      <c r="R6" s="24">
        <v>6373.8470699999998</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3524.7473194161003</v>
      </c>
      <c r="G7" s="24">
        <v>3424.4634988684302</v>
      </c>
      <c r="H7" s="24">
        <v>3339.9999400000002</v>
      </c>
      <c r="I7" s="24">
        <v>3339.9999400000002</v>
      </c>
      <c r="J7" s="24">
        <v>3339.9999400000002</v>
      </c>
      <c r="K7" s="24">
        <v>3339.9999400000002</v>
      </c>
      <c r="L7" s="24">
        <v>3339.9999400000002</v>
      </c>
      <c r="M7" s="24">
        <v>3339.9999400000002</v>
      </c>
      <c r="N7" s="24">
        <v>3339.9999400000002</v>
      </c>
      <c r="O7" s="24">
        <v>3339.9999400000002</v>
      </c>
      <c r="P7" s="24">
        <v>3339.9999400000002</v>
      </c>
      <c r="Q7" s="24">
        <v>3339.9999400000002</v>
      </c>
      <c r="R7" s="24">
        <v>3339.9999400000002</v>
      </c>
      <c r="S7" s="24">
        <v>3339.9999400000002</v>
      </c>
      <c r="T7" s="24">
        <v>3339.9999400000002</v>
      </c>
      <c r="U7" s="24">
        <v>3339.9999400000002</v>
      </c>
      <c r="V7" s="24">
        <v>3339.9999400000002</v>
      </c>
      <c r="W7" s="24">
        <v>3339.9999400000002</v>
      </c>
      <c r="X7" s="24">
        <v>3339.9999400000002</v>
      </c>
      <c r="Y7" s="24">
        <v>3339.9999400000002</v>
      </c>
      <c r="Z7" s="24">
        <v>3339.9999400000002</v>
      </c>
      <c r="AA7" s="24">
        <v>3339.9999400000002</v>
      </c>
      <c r="AB7" s="24">
        <v>3339.9999400000002</v>
      </c>
      <c r="AC7" s="24">
        <v>2224.9999400000002</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5392.0542154223622</v>
      </c>
      <c r="V10" s="24">
        <v>5272.0542154223622</v>
      </c>
      <c r="W10" s="24">
        <v>5476.3163624223625</v>
      </c>
      <c r="X10" s="24">
        <v>5451.5137224223627</v>
      </c>
      <c r="Y10" s="24">
        <v>5451.5137224223627</v>
      </c>
      <c r="Z10" s="24">
        <v>6203.5010739077634</v>
      </c>
      <c r="AA10" s="24">
        <v>6670.6713139241629</v>
      </c>
      <c r="AB10" s="24">
        <v>7745.6208139423634</v>
      </c>
      <c r="AC10" s="24">
        <v>7161.6208139768632</v>
      </c>
      <c r="AD10" s="24">
        <v>8397.5531588611429</v>
      </c>
      <c r="AE10" s="24">
        <v>7878.5531592098423</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7365.2999954223633</v>
      </c>
      <c r="J11" s="24">
        <v>7365.2999954223633</v>
      </c>
      <c r="K11" s="24">
        <v>7365.2999954223633</v>
      </c>
      <c r="L11" s="24">
        <v>7365.2999954223633</v>
      </c>
      <c r="M11" s="24">
        <v>7365.2999954223633</v>
      </c>
      <c r="N11" s="24">
        <v>7365.2999954223633</v>
      </c>
      <c r="O11" s="24">
        <v>7365.2999954223633</v>
      </c>
      <c r="P11" s="24">
        <v>7365.2999954223633</v>
      </c>
      <c r="Q11" s="24">
        <v>7365.2999954223633</v>
      </c>
      <c r="R11" s="24">
        <v>7365.2999954223633</v>
      </c>
      <c r="S11" s="24">
        <v>7278.8999938964844</v>
      </c>
      <c r="T11" s="24">
        <v>7278.8999938964844</v>
      </c>
      <c r="U11" s="24">
        <v>7278.8999938964844</v>
      </c>
      <c r="V11" s="24">
        <v>7278.8999938964844</v>
      </c>
      <c r="W11" s="24">
        <v>7278.8999938964844</v>
      </c>
      <c r="X11" s="24">
        <v>7212.8999938964844</v>
      </c>
      <c r="Y11" s="24">
        <v>7212.8999938964844</v>
      </c>
      <c r="Z11" s="24">
        <v>7212.8999938964844</v>
      </c>
      <c r="AA11" s="24">
        <v>7212.8999938964844</v>
      </c>
      <c r="AB11" s="24">
        <v>7212.8999938964844</v>
      </c>
      <c r="AC11" s="24">
        <v>7212.8999938964844</v>
      </c>
      <c r="AD11" s="24">
        <v>7212.8999938964844</v>
      </c>
      <c r="AE11" s="24">
        <v>7212.8999938964844</v>
      </c>
    </row>
    <row r="12" spans="1:35" x14ac:dyDescent="0.35">
      <c r="A12" s="28" t="s">
        <v>40</v>
      </c>
      <c r="B12" s="28" t="s">
        <v>69</v>
      </c>
      <c r="C12" s="24">
        <v>9581.7525632512097</v>
      </c>
      <c r="D12" s="24">
        <v>12026.366655953072</v>
      </c>
      <c r="E12" s="24">
        <v>12928.728176513483</v>
      </c>
      <c r="F12" s="24">
        <v>13844.553227609224</v>
      </c>
      <c r="G12" s="24">
        <v>14707.834221780024</v>
      </c>
      <c r="H12" s="24">
        <v>14844.989634034113</v>
      </c>
      <c r="I12" s="24">
        <v>16117.332905047182</v>
      </c>
      <c r="J12" s="24">
        <v>17383.647975773853</v>
      </c>
      <c r="K12" s="24">
        <v>21539.777667545703</v>
      </c>
      <c r="L12" s="24">
        <v>21569.105339840342</v>
      </c>
      <c r="M12" s="24">
        <v>21710.90905228741</v>
      </c>
      <c r="N12" s="24">
        <v>25064.137916850221</v>
      </c>
      <c r="O12" s="24">
        <v>25260.752919143546</v>
      </c>
      <c r="P12" s="24">
        <v>26318.929069869919</v>
      </c>
      <c r="Q12" s="24">
        <v>27532.663108633213</v>
      </c>
      <c r="R12" s="24">
        <v>28662.618749264126</v>
      </c>
      <c r="S12" s="24">
        <v>32630.526131390034</v>
      </c>
      <c r="T12" s="24">
        <v>32481.695044345204</v>
      </c>
      <c r="U12" s="24">
        <v>32758.816524813148</v>
      </c>
      <c r="V12" s="24">
        <v>32218.751976988318</v>
      </c>
      <c r="W12" s="24">
        <v>33676.741220791126</v>
      </c>
      <c r="X12" s="24">
        <v>35885.897789861352</v>
      </c>
      <c r="Y12" s="24">
        <v>35752.369678498413</v>
      </c>
      <c r="Z12" s="24">
        <v>35187.176512668768</v>
      </c>
      <c r="AA12" s="24">
        <v>35709.896432635753</v>
      </c>
      <c r="AB12" s="24">
        <v>37796.864916411796</v>
      </c>
      <c r="AC12" s="24">
        <v>39964.143591441796</v>
      </c>
      <c r="AD12" s="24">
        <v>41483.765994071058</v>
      </c>
      <c r="AE12" s="24">
        <v>42714.472892531281</v>
      </c>
    </row>
    <row r="13" spans="1:35" x14ac:dyDescent="0.35">
      <c r="A13" s="28" t="s">
        <v>40</v>
      </c>
      <c r="B13" s="28" t="s">
        <v>68</v>
      </c>
      <c r="C13" s="24">
        <v>5599.9709892272858</v>
      </c>
      <c r="D13" s="24">
        <v>6959.1559867858805</v>
      </c>
      <c r="E13" s="24">
        <v>6959.1559867858805</v>
      </c>
      <c r="F13" s="24">
        <v>6959.1559867858805</v>
      </c>
      <c r="G13" s="24">
        <v>7095.6309867858799</v>
      </c>
      <c r="H13" s="24">
        <v>8059.6604067858798</v>
      </c>
      <c r="I13" s="24">
        <v>8375.1030067858792</v>
      </c>
      <c r="J13" s="24">
        <v>8850.6151867858807</v>
      </c>
      <c r="K13" s="24">
        <v>11860.99553214833</v>
      </c>
      <c r="L13" s="24">
        <v>11860.99553216451</v>
      </c>
      <c r="M13" s="24">
        <v>11860.99553217336</v>
      </c>
      <c r="N13" s="24">
        <v>11860.99553237458</v>
      </c>
      <c r="O13" s="24">
        <v>11860.99553239494</v>
      </c>
      <c r="P13" s="24">
        <v>11860.99563888939</v>
      </c>
      <c r="Q13" s="24">
        <v>11860.995638970559</v>
      </c>
      <c r="R13" s="24">
        <v>11739.99564975377</v>
      </c>
      <c r="S13" s="24">
        <v>14136.32116832354</v>
      </c>
      <c r="T13" s="24">
        <v>14639.580775038443</v>
      </c>
      <c r="U13" s="24">
        <v>15588.26056616548</v>
      </c>
      <c r="V13" s="24">
        <v>17457.504642375694</v>
      </c>
      <c r="W13" s="24">
        <v>18569.770845522158</v>
      </c>
      <c r="X13" s="24">
        <v>23533.53220184537</v>
      </c>
      <c r="Y13" s="24">
        <v>23466.861432521338</v>
      </c>
      <c r="Z13" s="24">
        <v>23048.24143758438</v>
      </c>
      <c r="AA13" s="24">
        <v>22952.930437325354</v>
      </c>
      <c r="AB13" s="24">
        <v>26138.346720049787</v>
      </c>
      <c r="AC13" s="24">
        <v>26339.183211930816</v>
      </c>
      <c r="AD13" s="24">
        <v>26892.102962751324</v>
      </c>
      <c r="AE13" s="24">
        <v>27332.591566607105</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600.33130465810598</v>
      </c>
      <c r="L14" s="24">
        <v>570.33130469460593</v>
      </c>
      <c r="M14" s="24">
        <v>570.33130475230598</v>
      </c>
      <c r="N14" s="24">
        <v>570.33193090160603</v>
      </c>
      <c r="O14" s="24">
        <v>605.18170374576994</v>
      </c>
      <c r="P14" s="24">
        <v>580.18170393537503</v>
      </c>
      <c r="Q14" s="24">
        <v>580.1817987234499</v>
      </c>
      <c r="R14" s="24">
        <v>580.18180083725997</v>
      </c>
      <c r="S14" s="24">
        <v>2636.5090876496697</v>
      </c>
      <c r="T14" s="24">
        <v>2636.5090879771401</v>
      </c>
      <c r="U14" s="24">
        <v>3326.5648450088001</v>
      </c>
      <c r="V14" s="24">
        <v>3306.5648450506001</v>
      </c>
      <c r="W14" s="24">
        <v>4490.2269018657007</v>
      </c>
      <c r="X14" s="24">
        <v>4190.2269002870999</v>
      </c>
      <c r="Y14" s="24">
        <v>4190.2269003055007</v>
      </c>
      <c r="Z14" s="24">
        <v>4190.2268987800999</v>
      </c>
      <c r="AA14" s="24">
        <v>4190.2268971942995</v>
      </c>
      <c r="AB14" s="24">
        <v>5528.5948962339007</v>
      </c>
      <c r="AC14" s="24">
        <v>5528.5948939521004</v>
      </c>
      <c r="AD14" s="24">
        <v>5528.5951137111297</v>
      </c>
      <c r="AE14" s="24">
        <v>5528.59382289104</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4849.9987000000001</v>
      </c>
      <c r="L15" s="24">
        <v>4849.9987000000001</v>
      </c>
      <c r="M15" s="24">
        <v>4849.9987000000001</v>
      </c>
      <c r="N15" s="24">
        <v>4849.9987000000001</v>
      </c>
      <c r="O15" s="24">
        <v>4849.9988058611743</v>
      </c>
      <c r="P15" s="24">
        <v>4849.9988059071502</v>
      </c>
      <c r="Q15" s="24">
        <v>4849.9988060790456</v>
      </c>
      <c r="R15" s="24">
        <v>4849.9988061917402</v>
      </c>
      <c r="S15" s="24">
        <v>5325.2585948938104</v>
      </c>
      <c r="T15" s="24">
        <v>5325.2585949733939</v>
      </c>
      <c r="U15" s="24">
        <v>5408.3331233238996</v>
      </c>
      <c r="V15" s="24">
        <v>5408.3331233927602</v>
      </c>
      <c r="W15" s="24">
        <v>5812.0188341144994</v>
      </c>
      <c r="X15" s="24">
        <v>6992.0740343197795</v>
      </c>
      <c r="Y15" s="24">
        <v>6992.0740343535099</v>
      </c>
      <c r="Z15" s="24">
        <v>7018.06627460046</v>
      </c>
      <c r="AA15" s="24">
        <v>7018.0662746524004</v>
      </c>
      <c r="AB15" s="24">
        <v>7231.6295747507911</v>
      </c>
      <c r="AC15" s="24">
        <v>7231.6295748490911</v>
      </c>
      <c r="AD15" s="24">
        <v>7728.2836751118894</v>
      </c>
      <c r="AE15" s="24">
        <v>9005.3706751850495</v>
      </c>
      <c r="AF15" s="27"/>
      <c r="AG15" s="27"/>
      <c r="AH15" s="27"/>
      <c r="AI15" s="27"/>
    </row>
    <row r="16" spans="1:35" x14ac:dyDescent="0.35">
      <c r="A16" s="28" t="s">
        <v>40</v>
      </c>
      <c r="B16" s="28" t="s">
        <v>56</v>
      </c>
      <c r="C16" s="24">
        <v>65.020000949501707</v>
      </c>
      <c r="D16" s="24">
        <v>105.22399708628635</v>
      </c>
      <c r="E16" s="24">
        <v>157.14099991321538</v>
      </c>
      <c r="F16" s="24">
        <v>231.20100456476192</v>
      </c>
      <c r="G16" s="24">
        <v>336.61299967765711</v>
      </c>
      <c r="H16" s="24">
        <v>482.41500616073557</v>
      </c>
      <c r="I16" s="24">
        <v>666.07999730109884</v>
      </c>
      <c r="J16" s="24">
        <v>887.394996166228</v>
      </c>
      <c r="K16" s="24">
        <v>1169.7170071601845</v>
      </c>
      <c r="L16" s="24">
        <v>1451.489028930662</v>
      </c>
      <c r="M16" s="24">
        <v>1835.4960269927942</v>
      </c>
      <c r="N16" s="24">
        <v>2195.8229799270603</v>
      </c>
      <c r="O16" s="24">
        <v>2552.0270214080788</v>
      </c>
      <c r="P16" s="24">
        <v>2864.5329666137663</v>
      </c>
      <c r="Q16" s="24">
        <v>3151.86301231384</v>
      </c>
      <c r="R16" s="24">
        <v>3412.5539455413791</v>
      </c>
      <c r="S16" s="24">
        <v>3667.4700355529735</v>
      </c>
      <c r="T16" s="24">
        <v>3928.2169666290242</v>
      </c>
      <c r="U16" s="24">
        <v>4202.2190551757749</v>
      </c>
      <c r="V16" s="24">
        <v>4515.6949481964066</v>
      </c>
      <c r="W16" s="24">
        <v>4833.8079452514494</v>
      </c>
      <c r="X16" s="24">
        <v>5159.9119529724012</v>
      </c>
      <c r="Y16" s="24">
        <v>5494.0650329589762</v>
      </c>
      <c r="Z16" s="24">
        <v>5756.5981025695683</v>
      </c>
      <c r="AA16" s="24">
        <v>6027.8209457397361</v>
      </c>
      <c r="AB16" s="24">
        <v>6305.7779502868461</v>
      </c>
      <c r="AC16" s="24">
        <v>6596.7570724487105</v>
      </c>
      <c r="AD16" s="24">
        <v>6891.1520690917878</v>
      </c>
      <c r="AE16" s="24">
        <v>7188.888999938963</v>
      </c>
      <c r="AF16" s="27"/>
      <c r="AG16" s="27"/>
      <c r="AH16" s="27"/>
      <c r="AI16" s="27"/>
    </row>
    <row r="17" spans="1:35" x14ac:dyDescent="0.35">
      <c r="A17" s="31" t="s">
        <v>138</v>
      </c>
      <c r="B17" s="31"/>
      <c r="C17" s="32">
        <v>57005.063533557601</v>
      </c>
      <c r="D17" s="32">
        <v>60333.862623818051</v>
      </c>
      <c r="E17" s="32">
        <v>59581.224144378466</v>
      </c>
      <c r="F17" s="32">
        <v>56790.501286084305</v>
      </c>
      <c r="G17" s="32">
        <v>55882.879114490643</v>
      </c>
      <c r="H17" s="32">
        <v>56400.740176950698</v>
      </c>
      <c r="I17" s="32">
        <v>57988.52604829846</v>
      </c>
      <c r="J17" s="32">
        <v>59030.353300234601</v>
      </c>
      <c r="K17" s="32">
        <v>64424.824655128206</v>
      </c>
      <c r="L17" s="32">
        <v>64034.853944988296</v>
      </c>
      <c r="M17" s="32">
        <v>64170.816459716749</v>
      </c>
      <c r="N17" s="32">
        <v>65851.501659732501</v>
      </c>
      <c r="O17" s="32">
        <v>65586.116660079831</v>
      </c>
      <c r="P17" s="32">
        <v>66527.292918723077</v>
      </c>
      <c r="Q17" s="32">
        <v>65878.121242344976</v>
      </c>
      <c r="R17" s="32">
        <v>66057.961393759106</v>
      </c>
      <c r="S17" s="32">
        <v>70678.947222928909</v>
      </c>
      <c r="T17" s="32">
        <v>71033.375742598975</v>
      </c>
      <c r="U17" s="32">
        <v>71505.531240297467</v>
      </c>
      <c r="V17" s="32">
        <v>72714.710768682853</v>
      </c>
      <c r="W17" s="32">
        <v>75489.22836263213</v>
      </c>
      <c r="X17" s="32">
        <v>80477.343648025577</v>
      </c>
      <c r="Y17" s="32">
        <v>79472.144767338599</v>
      </c>
      <c r="Z17" s="32">
        <v>78690.318958057396</v>
      </c>
      <c r="AA17" s="32">
        <v>78575.398117781762</v>
      </c>
      <c r="AB17" s="32">
        <v>84313.732384300427</v>
      </c>
      <c r="AC17" s="32">
        <v>84982.84755124597</v>
      </c>
      <c r="AD17" s="32">
        <v>86066.322109580011</v>
      </c>
      <c r="AE17" s="32">
        <v>87218.517612244716</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7630.0002911939991</v>
      </c>
      <c r="G20" s="24">
        <v>5822.905945977207</v>
      </c>
      <c r="H20" s="24">
        <v>5500.7876450516087</v>
      </c>
      <c r="I20" s="24">
        <v>5500.7876453862982</v>
      </c>
      <c r="J20" s="24">
        <v>5500.787646595767</v>
      </c>
      <c r="K20" s="24">
        <v>3728.748964355078</v>
      </c>
      <c r="L20" s="24">
        <v>3691.9505819043488</v>
      </c>
      <c r="M20" s="24">
        <v>3686.1093841768793</v>
      </c>
      <c r="N20" s="24">
        <v>2282.9057157664893</v>
      </c>
      <c r="O20" s="24">
        <v>2282.905713800129</v>
      </c>
      <c r="P20" s="24">
        <v>2282.9057152225587</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1450.7495200000001</v>
      </c>
      <c r="V24" s="24">
        <v>1450.7495200000001</v>
      </c>
      <c r="W24" s="24">
        <v>1625.6789200000001</v>
      </c>
      <c r="X24" s="24">
        <v>1625.6789200000001</v>
      </c>
      <c r="Y24" s="24">
        <v>1625.6789200000001</v>
      </c>
      <c r="Z24" s="24">
        <v>2309.7239</v>
      </c>
      <c r="AA24" s="24">
        <v>2309.7240000000002</v>
      </c>
      <c r="AB24" s="24">
        <v>2309.7239</v>
      </c>
      <c r="AC24" s="24">
        <v>2309.7239</v>
      </c>
      <c r="AD24" s="24">
        <v>2594.7049999999999</v>
      </c>
      <c r="AE24" s="24">
        <v>2594.7049999999999</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2981.1840962113824</v>
      </c>
      <c r="E26" s="24">
        <v>3741.8899207717927</v>
      </c>
      <c r="F26" s="24">
        <v>4516.0588295422331</v>
      </c>
      <c r="G26" s="24">
        <v>5166.8622295422329</v>
      </c>
      <c r="H26" s="24">
        <v>5166.8622295422329</v>
      </c>
      <c r="I26" s="24">
        <v>5704.7379295422325</v>
      </c>
      <c r="J26" s="24">
        <v>6110.396499542233</v>
      </c>
      <c r="K26" s="24">
        <v>9467.4269995422328</v>
      </c>
      <c r="L26" s="24">
        <v>9467.4269995422328</v>
      </c>
      <c r="M26" s="24">
        <v>9467.4269995422328</v>
      </c>
      <c r="N26" s="24">
        <v>9639.1586995422331</v>
      </c>
      <c r="O26" s="24">
        <v>9639.1586995422331</v>
      </c>
      <c r="P26" s="24">
        <v>9954.7670995422341</v>
      </c>
      <c r="Q26" s="24">
        <v>11030.626399542234</v>
      </c>
      <c r="R26" s="24">
        <v>10985.713399542234</v>
      </c>
      <c r="S26" s="24">
        <v>10815.713399542234</v>
      </c>
      <c r="T26" s="24">
        <v>10717.045688029104</v>
      </c>
      <c r="U26" s="24">
        <v>11365.131588092114</v>
      </c>
      <c r="V26" s="24">
        <v>11004.631588141714</v>
      </c>
      <c r="W26" s="24">
        <v>11992.950407565795</v>
      </c>
      <c r="X26" s="24">
        <v>11992.951029194604</v>
      </c>
      <c r="Y26" s="24">
        <v>11697.971025951341</v>
      </c>
      <c r="Z26" s="24">
        <v>11697.971026148041</v>
      </c>
      <c r="AA26" s="24">
        <v>12204.968678559902</v>
      </c>
      <c r="AB26" s="24">
        <v>11978.168800004774</v>
      </c>
      <c r="AC26" s="24">
        <v>13303.233057534353</v>
      </c>
      <c r="AD26" s="24">
        <v>13303.233361752304</v>
      </c>
      <c r="AE26" s="24">
        <v>13190.043361328288</v>
      </c>
    </row>
    <row r="27" spans="1:35" s="27" customFormat="1" x14ac:dyDescent="0.35">
      <c r="A27" s="28" t="s">
        <v>130</v>
      </c>
      <c r="B27" s="28" t="s">
        <v>68</v>
      </c>
      <c r="C27" s="24">
        <v>2130.362995147701</v>
      </c>
      <c r="D27" s="24">
        <v>2600.362995147701</v>
      </c>
      <c r="E27" s="24">
        <v>2600.362995147701</v>
      </c>
      <c r="F27" s="24">
        <v>2600.362995147701</v>
      </c>
      <c r="G27" s="24">
        <v>2736.8379951477009</v>
      </c>
      <c r="H27" s="24">
        <v>3700.8674151477012</v>
      </c>
      <c r="I27" s="24">
        <v>4016.3100151477011</v>
      </c>
      <c r="J27" s="24">
        <v>4491.8221951477008</v>
      </c>
      <c r="K27" s="24">
        <v>7502.2025405101504</v>
      </c>
      <c r="L27" s="24">
        <v>7502.2025405263303</v>
      </c>
      <c r="M27" s="24">
        <v>7502.2025405351797</v>
      </c>
      <c r="N27" s="24">
        <v>7502.2025407363999</v>
      </c>
      <c r="O27" s="24">
        <v>7502.2025407567598</v>
      </c>
      <c r="P27" s="24">
        <v>7502.2025407951805</v>
      </c>
      <c r="Q27" s="24">
        <v>7502.2025408516893</v>
      </c>
      <c r="R27" s="24">
        <v>7502.2025409364796</v>
      </c>
      <c r="S27" s="24">
        <v>8415.019078171501</v>
      </c>
      <c r="T27" s="24">
        <v>8918.2784751696436</v>
      </c>
      <c r="U27" s="24">
        <v>9160.1941752096445</v>
      </c>
      <c r="V27" s="24">
        <v>9160.194175257644</v>
      </c>
      <c r="W27" s="24">
        <v>9160.1941753156443</v>
      </c>
      <c r="X27" s="24">
        <v>11776.921583839267</v>
      </c>
      <c r="Y27" s="24">
        <v>11703.921583893367</v>
      </c>
      <c r="Z27" s="24">
        <v>11703.921583904767</v>
      </c>
      <c r="AA27" s="24">
        <v>11703.921583959867</v>
      </c>
      <c r="AB27" s="24">
        <v>12629.385900570067</v>
      </c>
      <c r="AC27" s="24">
        <v>12940.622300570058</v>
      </c>
      <c r="AD27" s="24">
        <v>14176.338780570066</v>
      </c>
      <c r="AE27" s="24">
        <v>14617.867785382079</v>
      </c>
    </row>
    <row r="28" spans="1:35" s="27" customFormat="1" x14ac:dyDescent="0.35">
      <c r="A28" s="28" t="s">
        <v>130</v>
      </c>
      <c r="B28" s="28" t="s">
        <v>36</v>
      </c>
      <c r="C28" s="24">
        <v>0</v>
      </c>
      <c r="D28" s="24">
        <v>0</v>
      </c>
      <c r="E28" s="24">
        <v>0</v>
      </c>
      <c r="F28" s="24">
        <v>0</v>
      </c>
      <c r="G28" s="24">
        <v>0</v>
      </c>
      <c r="H28" s="24">
        <v>0</v>
      </c>
      <c r="I28" s="24">
        <v>0</v>
      </c>
      <c r="J28" s="24">
        <v>0</v>
      </c>
      <c r="K28" s="24">
        <v>1.3047344E-3</v>
      </c>
      <c r="L28" s="24">
        <v>1.3047708999999899E-3</v>
      </c>
      <c r="M28" s="24">
        <v>1.3048286000000001E-3</v>
      </c>
      <c r="N28" s="24">
        <v>1.4105816599999899E-3</v>
      </c>
      <c r="O28" s="24">
        <v>1.4107550600000001E-3</v>
      </c>
      <c r="P28" s="24">
        <v>1.4108093150000001E-3</v>
      </c>
      <c r="Q28" s="24">
        <v>1.41120642E-3</v>
      </c>
      <c r="R28" s="24">
        <v>1.4113216500000001E-3</v>
      </c>
      <c r="S28" s="24">
        <v>198.95471492119998</v>
      </c>
      <c r="T28" s="24">
        <v>198.95471495629999</v>
      </c>
      <c r="U28" s="24">
        <v>539.1277650088</v>
      </c>
      <c r="V28" s="24">
        <v>539.12776505059992</v>
      </c>
      <c r="W28" s="24">
        <v>1073.9989018657</v>
      </c>
      <c r="X28" s="24">
        <v>1073.9989002871</v>
      </c>
      <c r="Y28" s="24">
        <v>1073.9989003055</v>
      </c>
      <c r="Z28" s="24">
        <v>1073.9988987800998</v>
      </c>
      <c r="AA28" s="24">
        <v>1073.9988971942998</v>
      </c>
      <c r="AB28" s="24">
        <v>1073.9988962338998</v>
      </c>
      <c r="AC28" s="24">
        <v>1073.9988939520999</v>
      </c>
      <c r="AD28" s="24">
        <v>1073.9991004389999</v>
      </c>
      <c r="AE28" s="24">
        <v>1073.99781284501</v>
      </c>
    </row>
    <row r="29" spans="1:35" s="27" customFormat="1" x14ac:dyDescent="0.35">
      <c r="A29" s="28" t="s">
        <v>130</v>
      </c>
      <c r="B29" s="28" t="s">
        <v>73</v>
      </c>
      <c r="C29" s="24">
        <v>240</v>
      </c>
      <c r="D29" s="24">
        <v>240</v>
      </c>
      <c r="E29" s="24">
        <v>240</v>
      </c>
      <c r="F29" s="24">
        <v>240</v>
      </c>
      <c r="G29" s="24">
        <v>2280</v>
      </c>
      <c r="H29" s="24">
        <v>2280</v>
      </c>
      <c r="I29" s="24">
        <v>2280</v>
      </c>
      <c r="J29" s="24">
        <v>2280</v>
      </c>
      <c r="K29" s="24">
        <v>4279.9987000000001</v>
      </c>
      <c r="L29" s="24">
        <v>4279.9987000000001</v>
      </c>
      <c r="M29" s="24">
        <v>4279.9987000000001</v>
      </c>
      <c r="N29" s="24">
        <v>4279.9987000000001</v>
      </c>
      <c r="O29" s="24">
        <v>4279.9987000000001</v>
      </c>
      <c r="P29" s="24">
        <v>4279.9987000000001</v>
      </c>
      <c r="Q29" s="24">
        <v>4279.9987000000001</v>
      </c>
      <c r="R29" s="24">
        <v>4279.9987000000001</v>
      </c>
      <c r="S29" s="24">
        <v>4279.9988128938103</v>
      </c>
      <c r="T29" s="24">
        <v>4279.9988129733938</v>
      </c>
      <c r="U29" s="24">
        <v>4279.9988733238997</v>
      </c>
      <c r="V29" s="24">
        <v>4279.9988733927603</v>
      </c>
      <c r="W29" s="24">
        <v>4279.9988741144998</v>
      </c>
      <c r="X29" s="24">
        <v>4279.99887431978</v>
      </c>
      <c r="Y29" s="24">
        <v>4279.9988743535105</v>
      </c>
      <c r="Z29" s="24">
        <v>4279.9988746004601</v>
      </c>
      <c r="AA29" s="24">
        <v>4279.9988746524004</v>
      </c>
      <c r="AB29" s="24">
        <v>4279.9988747508005</v>
      </c>
      <c r="AC29" s="24">
        <v>4279.9988748491005</v>
      </c>
      <c r="AD29" s="24">
        <v>4279.9988751118999</v>
      </c>
      <c r="AE29" s="24">
        <v>4279.9988751850497</v>
      </c>
    </row>
    <row r="30" spans="1:35" s="27" customFormat="1" x14ac:dyDescent="0.35">
      <c r="A30" s="28" t="s">
        <v>130</v>
      </c>
      <c r="B30" s="28" t="s">
        <v>56</v>
      </c>
      <c r="C30" s="24">
        <v>25.01600027084341</v>
      </c>
      <c r="D30" s="24">
        <v>39.703998088836649</v>
      </c>
      <c r="E30" s="24">
        <v>61.198000907897928</v>
      </c>
      <c r="F30" s="24">
        <v>92.082002639770394</v>
      </c>
      <c r="G30" s="24">
        <v>134.95599555969159</v>
      </c>
      <c r="H30" s="24">
        <v>191.79000473022438</v>
      </c>
      <c r="I30" s="24">
        <v>261.38399887084893</v>
      </c>
      <c r="J30" s="24">
        <v>342.74099731445313</v>
      </c>
      <c r="K30" s="24">
        <v>447.92901611328102</v>
      </c>
      <c r="L30" s="24">
        <v>547.61801147460903</v>
      </c>
      <c r="M30" s="24">
        <v>676.48001098632699</v>
      </c>
      <c r="N30" s="24">
        <v>801.42098999023403</v>
      </c>
      <c r="O30" s="24">
        <v>918.48297119140511</v>
      </c>
      <c r="P30" s="24">
        <v>1016.7329711914051</v>
      </c>
      <c r="Q30" s="24">
        <v>1105.925994873046</v>
      </c>
      <c r="R30" s="24">
        <v>1189.856964111327</v>
      </c>
      <c r="S30" s="24">
        <v>1273.4400024414051</v>
      </c>
      <c r="T30" s="24">
        <v>1359.6749877929681</v>
      </c>
      <c r="U30" s="24">
        <v>1451.8860168456999</v>
      </c>
      <c r="V30" s="24">
        <v>1556.0349426269499</v>
      </c>
      <c r="W30" s="24">
        <v>1661.1780090331949</v>
      </c>
      <c r="X30" s="24">
        <v>1769.148010253901</v>
      </c>
      <c r="Y30" s="24">
        <v>1880.1650085449189</v>
      </c>
      <c r="Z30" s="24">
        <v>1968.64904785156</v>
      </c>
      <c r="AA30" s="24">
        <v>2059.9909667968723</v>
      </c>
      <c r="AB30" s="24">
        <v>2153.5750122070258</v>
      </c>
      <c r="AC30" s="24">
        <v>2251.006042480461</v>
      </c>
      <c r="AD30" s="24">
        <v>2349.9700317382781</v>
      </c>
      <c r="AE30" s="24">
        <v>2450.60595703125</v>
      </c>
    </row>
    <row r="31" spans="1:35" s="27" customFormat="1" x14ac:dyDescent="0.35">
      <c r="A31" s="31" t="s">
        <v>138</v>
      </c>
      <c r="B31" s="31"/>
      <c r="C31" s="32">
        <v>19239.092994689934</v>
      </c>
      <c r="D31" s="32">
        <v>19994.547091359083</v>
      </c>
      <c r="E31" s="32">
        <v>19280.252915919493</v>
      </c>
      <c r="F31" s="32">
        <v>19394.422115883932</v>
      </c>
      <c r="G31" s="32">
        <v>18374.606170667139</v>
      </c>
      <c r="H31" s="32">
        <v>19016.517289741543</v>
      </c>
      <c r="I31" s="32">
        <v>19869.835590076233</v>
      </c>
      <c r="J31" s="32">
        <v>20751.006341285698</v>
      </c>
      <c r="K31" s="32">
        <v>25346.378504407461</v>
      </c>
      <c r="L31" s="32">
        <v>25309.580121972911</v>
      </c>
      <c r="M31" s="32">
        <v>25303.738924254292</v>
      </c>
      <c r="N31" s="32">
        <v>24072.266956045125</v>
      </c>
      <c r="O31" s="32">
        <v>24072.266954099123</v>
      </c>
      <c r="P31" s="32">
        <v>24387.875355559972</v>
      </c>
      <c r="Q31" s="32">
        <v>24480.828940393923</v>
      </c>
      <c r="R31" s="32">
        <v>24435.915940478713</v>
      </c>
      <c r="S31" s="32">
        <v>25178.732477713733</v>
      </c>
      <c r="T31" s="32">
        <v>25583.324163198748</v>
      </c>
      <c r="U31" s="32">
        <v>26536.075283301761</v>
      </c>
      <c r="V31" s="32">
        <v>26175.575283399361</v>
      </c>
      <c r="W31" s="32">
        <v>27338.823502881438</v>
      </c>
      <c r="X31" s="32">
        <v>28605.551533033871</v>
      </c>
      <c r="Y31" s="32">
        <v>27797.57152984471</v>
      </c>
      <c r="Z31" s="32">
        <v>28296.616510052809</v>
      </c>
      <c r="AA31" s="32">
        <v>28803.614262519768</v>
      </c>
      <c r="AB31" s="32">
        <v>29502.278600574842</v>
      </c>
      <c r="AC31" s="32">
        <v>31138.579258104408</v>
      </c>
      <c r="AD31" s="32">
        <v>32659.277142322371</v>
      </c>
      <c r="AE31" s="32">
        <v>32987.616146710367</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6344.7044799999994</v>
      </c>
      <c r="G34" s="24">
        <v>6344.7044799999994</v>
      </c>
      <c r="H34" s="24">
        <v>6167.9625699999997</v>
      </c>
      <c r="I34" s="24">
        <v>6167.9625699999997</v>
      </c>
      <c r="J34" s="24">
        <v>5467.9625699999997</v>
      </c>
      <c r="K34" s="24">
        <v>5467.9625699999997</v>
      </c>
      <c r="L34" s="24">
        <v>5467.9625699999997</v>
      </c>
      <c r="M34" s="24">
        <v>5467.9625699999997</v>
      </c>
      <c r="N34" s="24">
        <v>5467.9625699999997</v>
      </c>
      <c r="O34" s="24">
        <v>5467.9625699999997</v>
      </c>
      <c r="P34" s="24">
        <v>5467.9625699999997</v>
      </c>
      <c r="Q34" s="24">
        <v>5467.9625699999997</v>
      </c>
      <c r="R34" s="24">
        <v>5023.8470699999998</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1768.0047</v>
      </c>
      <c r="V38" s="24">
        <v>1768.0047</v>
      </c>
      <c r="W38" s="24">
        <v>1768.0047</v>
      </c>
      <c r="X38" s="24">
        <v>1837.2020600000001</v>
      </c>
      <c r="Y38" s="24">
        <v>1837.2020600000001</v>
      </c>
      <c r="Z38" s="24">
        <v>1705.2020600000001</v>
      </c>
      <c r="AA38" s="24">
        <v>2172.3721999999998</v>
      </c>
      <c r="AB38" s="24">
        <v>3247.3218000000002</v>
      </c>
      <c r="AC38" s="24">
        <v>3247.3218000000002</v>
      </c>
      <c r="AD38" s="24">
        <v>3344.4585000000002</v>
      </c>
      <c r="AE38" s="24">
        <v>2825.4585000000002</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1305.5225827824693</v>
      </c>
      <c r="D40" s="24">
        <v>1805.5225827824693</v>
      </c>
      <c r="E40" s="24">
        <v>1805.5225827824693</v>
      </c>
      <c r="F40" s="24">
        <v>1805.5226961077692</v>
      </c>
      <c r="G40" s="24">
        <v>1876.6081241162594</v>
      </c>
      <c r="H40" s="24">
        <v>1876.6081241232994</v>
      </c>
      <c r="I40" s="24">
        <v>2506.920010782469</v>
      </c>
      <c r="J40" s="24">
        <v>3230.4211114584691</v>
      </c>
      <c r="K40" s="24">
        <v>3983.1148927759277</v>
      </c>
      <c r="L40" s="24">
        <v>3983.1148927823879</v>
      </c>
      <c r="M40" s="24">
        <v>3983.1148927859581</v>
      </c>
      <c r="N40" s="24">
        <v>4888.8155427532693</v>
      </c>
      <c r="O40" s="24">
        <v>5076.6079318517595</v>
      </c>
      <c r="P40" s="24">
        <v>5076.6079325353794</v>
      </c>
      <c r="Q40" s="24">
        <v>5076.6079328332889</v>
      </c>
      <c r="R40" s="24">
        <v>5767.9616907824684</v>
      </c>
      <c r="S40" s="24">
        <v>7011.2092490136192</v>
      </c>
      <c r="T40" s="24">
        <v>7011.2092490537389</v>
      </c>
      <c r="U40" s="24">
        <v>7011.2092490648292</v>
      </c>
      <c r="V40" s="24">
        <v>7011.2092490788491</v>
      </c>
      <c r="W40" s="24">
        <v>7480.8775491048182</v>
      </c>
      <c r="X40" s="24">
        <v>8953.2866493336314</v>
      </c>
      <c r="Y40" s="24">
        <v>8772.768644018357</v>
      </c>
      <c r="Z40" s="24">
        <v>8667.9749594246077</v>
      </c>
      <c r="AA40" s="24">
        <v>9491.7706311770889</v>
      </c>
      <c r="AB40" s="24">
        <v>9997.1213329386846</v>
      </c>
      <c r="AC40" s="24">
        <v>9997.1213330012088</v>
      </c>
      <c r="AD40" s="24">
        <v>9997.1213330365899</v>
      </c>
      <c r="AE40" s="24">
        <v>11829.933111183429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4121.2421789318805</v>
      </c>
      <c r="T41" s="24">
        <v>4121.2421789318805</v>
      </c>
      <c r="U41" s="24">
        <v>4121.2421789318805</v>
      </c>
      <c r="V41" s="24">
        <v>4662.0272789318806</v>
      </c>
      <c r="W41" s="24">
        <v>5325.2410964242808</v>
      </c>
      <c r="X41" s="24">
        <v>7574.8485124390654</v>
      </c>
      <c r="Y41" s="24">
        <v>7407.8485125502457</v>
      </c>
      <c r="Z41" s="24">
        <v>7206.7485141992356</v>
      </c>
      <c r="AA41" s="24">
        <v>7142.5405142912196</v>
      </c>
      <c r="AB41" s="24">
        <v>8981.4102135653484</v>
      </c>
      <c r="AC41" s="24">
        <v>8871.0102121648906</v>
      </c>
      <c r="AD41" s="24">
        <v>8340.110210785293</v>
      </c>
      <c r="AE41" s="24">
        <v>8438.8211318480662</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20.00015174811</v>
      </c>
      <c r="O42" s="24">
        <v>110.179924</v>
      </c>
      <c r="P42" s="24">
        <v>110.179924</v>
      </c>
      <c r="Q42" s="24">
        <v>110.179924</v>
      </c>
      <c r="R42" s="24">
        <v>110.179924</v>
      </c>
      <c r="S42" s="24">
        <v>1596.69</v>
      </c>
      <c r="T42" s="24">
        <v>1596.69</v>
      </c>
      <c r="U42" s="24">
        <v>1596.69</v>
      </c>
      <c r="V42" s="24">
        <v>1576.69</v>
      </c>
      <c r="W42" s="24">
        <v>1576.69</v>
      </c>
      <c r="X42" s="24">
        <v>1576.69</v>
      </c>
      <c r="Y42" s="24">
        <v>1576.69</v>
      </c>
      <c r="Z42" s="24">
        <v>1576.69</v>
      </c>
      <c r="AA42" s="24">
        <v>1576.69</v>
      </c>
      <c r="AB42" s="24">
        <v>2915.058</v>
      </c>
      <c r="AC42" s="24">
        <v>2915.058</v>
      </c>
      <c r="AD42" s="24">
        <v>2915.0578999999998</v>
      </c>
      <c r="AE42" s="24">
        <v>2915.0578999999998</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570.00010586117401</v>
      </c>
      <c r="P43" s="24">
        <v>570.00010590714999</v>
      </c>
      <c r="Q43" s="24">
        <v>570.00010607904596</v>
      </c>
      <c r="R43" s="24">
        <v>570.00010619173997</v>
      </c>
      <c r="S43" s="24">
        <v>993.97397000000001</v>
      </c>
      <c r="T43" s="24">
        <v>993.97397000000001</v>
      </c>
      <c r="U43" s="24">
        <v>993.97397000000001</v>
      </c>
      <c r="V43" s="24">
        <v>993.97397000000001</v>
      </c>
      <c r="W43" s="24">
        <v>999.29449999999997</v>
      </c>
      <c r="X43" s="24">
        <v>2179.3496999999998</v>
      </c>
      <c r="Y43" s="24">
        <v>2179.3496999999998</v>
      </c>
      <c r="Z43" s="24">
        <v>2179.3496999999998</v>
      </c>
      <c r="AA43" s="24">
        <v>2179.3496999999998</v>
      </c>
      <c r="AB43" s="24">
        <v>2392.91299999999</v>
      </c>
      <c r="AC43" s="24">
        <v>2392.91299999999</v>
      </c>
      <c r="AD43" s="24">
        <v>2392.91299999999</v>
      </c>
      <c r="AE43" s="24">
        <v>3670</v>
      </c>
    </row>
    <row r="44" spans="1:31" s="27" customFormat="1" x14ac:dyDescent="0.35">
      <c r="A44" s="28" t="s">
        <v>131</v>
      </c>
      <c r="B44" s="28" t="s">
        <v>56</v>
      </c>
      <c r="C44" s="24">
        <v>11.84200024604794</v>
      </c>
      <c r="D44" s="24">
        <v>19.004999160766559</v>
      </c>
      <c r="E44" s="24">
        <v>29.35400009155266</v>
      </c>
      <c r="F44" s="24">
        <v>44.463000774383517</v>
      </c>
      <c r="G44" s="24">
        <v>65.595000267028794</v>
      </c>
      <c r="H44" s="24">
        <v>93.906997680664006</v>
      </c>
      <c r="I44" s="24">
        <v>128.11200141906639</v>
      </c>
      <c r="J44" s="24">
        <v>170.33100128173768</v>
      </c>
      <c r="K44" s="24">
        <v>224.36600494384737</v>
      </c>
      <c r="L44" s="24">
        <v>284.6400070190424</v>
      </c>
      <c r="M44" s="24">
        <v>369.21800231933537</v>
      </c>
      <c r="N44" s="24">
        <v>447.06698608398301</v>
      </c>
      <c r="O44" s="24">
        <v>529.74201965331906</v>
      </c>
      <c r="P44" s="24">
        <v>601.98800659179597</v>
      </c>
      <c r="Q44" s="24">
        <v>668.15499877929597</v>
      </c>
      <c r="R44" s="24">
        <v>728.96501159667901</v>
      </c>
      <c r="S44" s="24">
        <v>789.08801269531091</v>
      </c>
      <c r="T44" s="24">
        <v>851.26399230956895</v>
      </c>
      <c r="U44" s="24">
        <v>916.15402221679597</v>
      </c>
      <c r="V44" s="24">
        <v>989.02899169921807</v>
      </c>
      <c r="W44" s="24">
        <v>1064.0499877929678</v>
      </c>
      <c r="X44" s="24">
        <v>1141.2199707031241</v>
      </c>
      <c r="Y44" s="24">
        <v>1220.459014892577</v>
      </c>
      <c r="Z44" s="24">
        <v>1281.1930236816402</v>
      </c>
      <c r="AA44" s="24">
        <v>1344.009979248041</v>
      </c>
      <c r="AB44" s="24">
        <v>1408.583007812492</v>
      </c>
      <c r="AC44" s="24">
        <v>1475.908050537101</v>
      </c>
      <c r="AD44" s="24">
        <v>1544.3030395507781</v>
      </c>
      <c r="AE44" s="24">
        <v>1614.300018310546</v>
      </c>
    </row>
    <row r="45" spans="1:31" s="27" customFormat="1" x14ac:dyDescent="0.35">
      <c r="A45" s="31" t="s">
        <v>138</v>
      </c>
      <c r="B45" s="31"/>
      <c r="C45" s="32">
        <v>15108.457576526362</v>
      </c>
      <c r="D45" s="32">
        <v>16418.442577136713</v>
      </c>
      <c r="E45" s="32">
        <v>16418.442577136713</v>
      </c>
      <c r="F45" s="32">
        <v>14637.147170462013</v>
      </c>
      <c r="G45" s="32">
        <v>14708.232598470502</v>
      </c>
      <c r="H45" s="32">
        <v>14531.490688477543</v>
      </c>
      <c r="I45" s="32">
        <v>15161.802575136713</v>
      </c>
      <c r="J45" s="32">
        <v>15185.303675812713</v>
      </c>
      <c r="K45" s="32">
        <v>15937.997457130172</v>
      </c>
      <c r="L45" s="32">
        <v>15937.997457136633</v>
      </c>
      <c r="M45" s="32">
        <v>15937.997457140202</v>
      </c>
      <c r="N45" s="32">
        <v>16843.698107107513</v>
      </c>
      <c r="O45" s="32">
        <v>16739.490496206003</v>
      </c>
      <c r="P45" s="32">
        <v>16622.490496889623</v>
      </c>
      <c r="Q45" s="32">
        <v>16622.490497187533</v>
      </c>
      <c r="R45" s="32">
        <v>16363.728755136712</v>
      </c>
      <c r="S45" s="32">
        <v>17807.351421841984</v>
      </c>
      <c r="T45" s="32">
        <v>17807.351421882104</v>
      </c>
      <c r="U45" s="32">
        <v>17930.956127996709</v>
      </c>
      <c r="V45" s="32">
        <v>18471.741228010731</v>
      </c>
      <c r="W45" s="32">
        <v>19604.6233455291</v>
      </c>
      <c r="X45" s="32">
        <v>22585.837221772697</v>
      </c>
      <c r="Y45" s="32">
        <v>21873.319216568601</v>
      </c>
      <c r="Z45" s="32">
        <v>21070.425533623842</v>
      </c>
      <c r="AA45" s="32">
        <v>21287.683345468307</v>
      </c>
      <c r="AB45" s="32">
        <v>24097.853346504031</v>
      </c>
      <c r="AC45" s="32">
        <v>23987.453345166097</v>
      </c>
      <c r="AD45" s="32">
        <v>23553.690043821884</v>
      </c>
      <c r="AE45" s="32">
        <v>24966.212743031494</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3524.7473194161003</v>
      </c>
      <c r="G49" s="24">
        <v>3424.4634988684302</v>
      </c>
      <c r="H49" s="24">
        <v>3339.9999400000002</v>
      </c>
      <c r="I49" s="24">
        <v>3339.9999400000002</v>
      </c>
      <c r="J49" s="24">
        <v>3339.9999400000002</v>
      </c>
      <c r="K49" s="24">
        <v>3339.9999400000002</v>
      </c>
      <c r="L49" s="24">
        <v>3339.9999400000002</v>
      </c>
      <c r="M49" s="24">
        <v>3339.9999400000002</v>
      </c>
      <c r="N49" s="24">
        <v>3339.9999400000002</v>
      </c>
      <c r="O49" s="24">
        <v>3339.9999400000002</v>
      </c>
      <c r="P49" s="24">
        <v>3339.9999400000002</v>
      </c>
      <c r="Q49" s="24">
        <v>3339.9999400000002</v>
      </c>
      <c r="R49" s="24">
        <v>3339.9999400000002</v>
      </c>
      <c r="S49" s="24">
        <v>3339.9999400000002</v>
      </c>
      <c r="T49" s="24">
        <v>3339.9999400000002</v>
      </c>
      <c r="U49" s="24">
        <v>3339.9999400000002</v>
      </c>
      <c r="V49" s="24">
        <v>3339.9999400000002</v>
      </c>
      <c r="W49" s="24">
        <v>3339.9999400000002</v>
      </c>
      <c r="X49" s="24">
        <v>3339.9999400000002</v>
      </c>
      <c r="Y49" s="24">
        <v>3339.9999400000002</v>
      </c>
      <c r="Z49" s="24">
        <v>3339.9999400000002</v>
      </c>
      <c r="AA49" s="24">
        <v>3339.9999400000002</v>
      </c>
      <c r="AB49" s="24">
        <v>3339.9999400000002</v>
      </c>
      <c r="AC49" s="24">
        <v>2224.9999400000002</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1196.0014184854001</v>
      </c>
      <c r="AA52" s="24">
        <v>1196.0014185017999</v>
      </c>
      <c r="AB52" s="24">
        <v>1196.00141852</v>
      </c>
      <c r="AC52" s="24">
        <v>612.00141855449999</v>
      </c>
      <c r="AD52" s="24">
        <v>1465.8159634387789</v>
      </c>
      <c r="AE52" s="24">
        <v>1465.8159637874789</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5022.199974060055</v>
      </c>
      <c r="O54" s="24">
        <v>4969.699974060055</v>
      </c>
      <c r="P54" s="24">
        <v>5569.6999640600543</v>
      </c>
      <c r="Q54" s="24">
        <v>5569.6999940600545</v>
      </c>
      <c r="R54" s="24">
        <v>6012.6534985343742</v>
      </c>
      <c r="S54" s="24">
        <v>8064.747061921953</v>
      </c>
      <c r="T54" s="24">
        <v>7681.5384685313529</v>
      </c>
      <c r="U54" s="24">
        <v>7489.5384686704328</v>
      </c>
      <c r="V54" s="24">
        <v>7201.2385987013804</v>
      </c>
      <c r="W54" s="24">
        <v>7201.2406179907102</v>
      </c>
      <c r="X54" s="24">
        <v>7937.987464258149</v>
      </c>
      <c r="Y54" s="24">
        <v>8493.817161313762</v>
      </c>
      <c r="Z54" s="24">
        <v>8181.8171613593822</v>
      </c>
      <c r="AA54" s="24">
        <v>7516.9433445095019</v>
      </c>
      <c r="AB54" s="24">
        <v>8938.2762046712614</v>
      </c>
      <c r="AC54" s="24">
        <v>9780.4901290055113</v>
      </c>
      <c r="AD54" s="24">
        <v>10713.014878027341</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1098.973284782056</v>
      </c>
      <c r="T55" s="24">
        <v>1098.9734944610959</v>
      </c>
      <c r="U55" s="24">
        <v>1674.6238654463621</v>
      </c>
      <c r="V55" s="24">
        <v>2724.047605664176</v>
      </c>
      <c r="W55" s="24">
        <v>3057.8910212286396</v>
      </c>
      <c r="X55" s="24">
        <v>3057.8910229064854</v>
      </c>
      <c r="Y55" s="24">
        <v>3057.8910230956299</v>
      </c>
      <c r="Z55" s="24">
        <v>2950.3710264880337</v>
      </c>
      <c r="AA55" s="24">
        <v>2919.2680260663305</v>
      </c>
      <c r="AB55" s="24">
        <v>3340.3502928420007</v>
      </c>
      <c r="AC55" s="24">
        <v>3340.3503860822807</v>
      </c>
      <c r="AD55" s="24">
        <v>3188.4536564213422</v>
      </c>
      <c r="AE55" s="24">
        <v>3196.7021770000001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375.33014650380602</v>
      </c>
      <c r="O56" s="24">
        <v>320.00014673633001</v>
      </c>
      <c r="P56" s="24">
        <v>320.00014679099002</v>
      </c>
      <c r="Q56" s="24">
        <v>320.00014719977997</v>
      </c>
      <c r="R56" s="24">
        <v>320.00014732570997</v>
      </c>
      <c r="S56" s="24">
        <v>320.00051272847003</v>
      </c>
      <c r="T56" s="24">
        <v>320.00051302084</v>
      </c>
      <c r="U56" s="24">
        <v>488.82642999999996</v>
      </c>
      <c r="V56" s="24">
        <v>488.82642999999996</v>
      </c>
      <c r="W56" s="24">
        <v>869.60699999999997</v>
      </c>
      <c r="X56" s="24">
        <v>569.60699999999997</v>
      </c>
      <c r="Y56" s="24">
        <v>569.60699999999997</v>
      </c>
      <c r="Z56" s="24">
        <v>569.60699999999997</v>
      </c>
      <c r="AA56" s="24">
        <v>569.60699999999997</v>
      </c>
      <c r="AB56" s="24">
        <v>569.60699999999997</v>
      </c>
      <c r="AC56" s="24">
        <v>569.60699999999997</v>
      </c>
      <c r="AD56" s="24">
        <v>569.60699999999997</v>
      </c>
      <c r="AE56" s="24">
        <v>569.60699999999997</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51.285812</v>
      </c>
      <c r="T57" s="24">
        <v>51.285812</v>
      </c>
      <c r="U57" s="24">
        <v>134.36027999999999</v>
      </c>
      <c r="V57" s="24">
        <v>134.36027999999999</v>
      </c>
      <c r="W57" s="24">
        <v>532.72546</v>
      </c>
      <c r="X57" s="24">
        <v>532.72546</v>
      </c>
      <c r="Y57" s="24">
        <v>532.72546</v>
      </c>
      <c r="Z57" s="24">
        <v>558.71770000000004</v>
      </c>
      <c r="AA57" s="24">
        <v>558.71770000000004</v>
      </c>
      <c r="AB57" s="24">
        <v>558.71770000000004</v>
      </c>
      <c r="AC57" s="24">
        <v>558.71770000000004</v>
      </c>
      <c r="AD57" s="24">
        <v>1055.3717999999999</v>
      </c>
      <c r="AE57" s="24">
        <v>1055.3717999999999</v>
      </c>
    </row>
    <row r="58" spans="1:31" s="27" customFormat="1" x14ac:dyDescent="0.35">
      <c r="A58" s="28" t="s">
        <v>132</v>
      </c>
      <c r="B58" s="28" t="s">
        <v>56</v>
      </c>
      <c r="C58" s="24">
        <v>13.892000317573469</v>
      </c>
      <c r="D58" s="24">
        <v>22.649999856948771</v>
      </c>
      <c r="E58" s="24">
        <v>34.591999292373558</v>
      </c>
      <c r="F58" s="24">
        <v>52.632001399993882</v>
      </c>
      <c r="G58" s="24">
        <v>78.731002807617102</v>
      </c>
      <c r="H58" s="24">
        <v>115.96300315856919</v>
      </c>
      <c r="I58" s="24">
        <v>167.26799392700121</v>
      </c>
      <c r="J58" s="24">
        <v>235.19099807739198</v>
      </c>
      <c r="K58" s="24">
        <v>322.48598861694268</v>
      </c>
      <c r="L58" s="24">
        <v>409.78600311279274</v>
      </c>
      <c r="M58" s="24">
        <v>530.108009338378</v>
      </c>
      <c r="N58" s="24">
        <v>643.83900451660099</v>
      </c>
      <c r="O58" s="24">
        <v>758.35401916503906</v>
      </c>
      <c r="P58" s="24">
        <v>865.12199401855401</v>
      </c>
      <c r="Q58" s="24">
        <v>966.22801208496003</v>
      </c>
      <c r="R58" s="24">
        <v>1055.391967773437</v>
      </c>
      <c r="S58" s="24">
        <v>1140.014007568358</v>
      </c>
      <c r="T58" s="24">
        <v>1225.154998779296</v>
      </c>
      <c r="U58" s="24">
        <v>1313.720001220702</v>
      </c>
      <c r="V58" s="24">
        <v>1416.7400207519531</v>
      </c>
      <c r="W58" s="24">
        <v>1521.0869445800731</v>
      </c>
      <c r="X58" s="24">
        <v>1627.8989868164031</v>
      </c>
      <c r="Y58" s="24">
        <v>1737.253997802731</v>
      </c>
      <c r="Z58" s="24">
        <v>1823.4980163574139</v>
      </c>
      <c r="AA58" s="24">
        <v>1912.7640075683589</v>
      </c>
      <c r="AB58" s="24">
        <v>2004.293945312495</v>
      </c>
      <c r="AC58" s="24">
        <v>2101.070983886716</v>
      </c>
      <c r="AD58" s="24">
        <v>2199.015991210937</v>
      </c>
      <c r="AE58" s="24">
        <v>2296.780029296875</v>
      </c>
    </row>
    <row r="59" spans="1:31" s="27" customFormat="1" x14ac:dyDescent="0.35">
      <c r="A59" s="31" t="s">
        <v>138</v>
      </c>
      <c r="B59" s="31"/>
      <c r="C59" s="32">
        <v>13942.412975311276</v>
      </c>
      <c r="D59" s="32">
        <v>14830.172969818112</v>
      </c>
      <c r="E59" s="32">
        <v>14830.172969818112</v>
      </c>
      <c r="F59" s="32">
        <v>13564.920289234211</v>
      </c>
      <c r="G59" s="32">
        <v>13464.636468686542</v>
      </c>
      <c r="H59" s="32">
        <v>13380.172909818111</v>
      </c>
      <c r="I59" s="32">
        <v>13380.172909818111</v>
      </c>
      <c r="J59" s="32">
        <v>13380.172909818111</v>
      </c>
      <c r="K59" s="32">
        <v>13380.172909818111</v>
      </c>
      <c r="L59" s="32">
        <v>13380.172909818111</v>
      </c>
      <c r="M59" s="32">
        <v>13380.172909818111</v>
      </c>
      <c r="N59" s="32">
        <v>14080.172909818111</v>
      </c>
      <c r="O59" s="32">
        <v>13857.672909818111</v>
      </c>
      <c r="P59" s="32">
        <v>14457.67289981811</v>
      </c>
      <c r="Q59" s="32">
        <v>14457.672929818111</v>
      </c>
      <c r="R59" s="32">
        <v>14900.62643429243</v>
      </c>
      <c r="S59" s="32">
        <v>16952.720286704011</v>
      </c>
      <c r="T59" s="32">
        <v>16569.51190299245</v>
      </c>
      <c r="U59" s="32">
        <v>16013.162274116794</v>
      </c>
      <c r="V59" s="32">
        <v>16774.286144365557</v>
      </c>
      <c r="W59" s="32">
        <v>17108.131579219349</v>
      </c>
      <c r="X59" s="32">
        <v>17750.878427164633</v>
      </c>
      <c r="Y59" s="32">
        <v>18306.708124409393</v>
      </c>
      <c r="Z59" s="32">
        <v>17887.189546332818</v>
      </c>
      <c r="AA59" s="32">
        <v>17191.212729077633</v>
      </c>
      <c r="AB59" s="32">
        <v>19033.627856033265</v>
      </c>
      <c r="AC59" s="32">
        <v>18176.841873642294</v>
      </c>
      <c r="AD59" s="32">
        <v>17586.284497887464</v>
      </c>
      <c r="AE59" s="32">
        <v>17105.618139261598</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734.63274242236275</v>
      </c>
      <c r="X66" s="24">
        <v>734.63274242236275</v>
      </c>
      <c r="Y66" s="24">
        <v>734.63274242236275</v>
      </c>
      <c r="Z66" s="24">
        <v>934.57369542236279</v>
      </c>
      <c r="AA66" s="24">
        <v>934.57369542236279</v>
      </c>
      <c r="AB66" s="24">
        <v>934.57369542236279</v>
      </c>
      <c r="AC66" s="24">
        <v>934.57369542236279</v>
      </c>
      <c r="AD66" s="24">
        <v>934.57369542236279</v>
      </c>
      <c r="AE66" s="24">
        <v>934.57369542236279</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3547.1887481240597</v>
      </c>
      <c r="O68" s="24">
        <v>3465.9434313188931</v>
      </c>
      <c r="P68" s="24">
        <v>3465.9434313616475</v>
      </c>
      <c r="Q68" s="24">
        <v>3461.2503998270281</v>
      </c>
      <c r="R68" s="24">
        <v>3359.2438680344412</v>
      </c>
      <c r="S68" s="24">
        <v>4059.2424285416205</v>
      </c>
      <c r="T68" s="24">
        <v>4249.5591790604012</v>
      </c>
      <c r="U68" s="24">
        <v>3922.8591786151715</v>
      </c>
      <c r="V68" s="24">
        <v>3883.8591786957713</v>
      </c>
      <c r="W68" s="24">
        <v>3883.8592837591914</v>
      </c>
      <c r="X68" s="24">
        <v>3883.8592847043615</v>
      </c>
      <c r="Y68" s="24">
        <v>3669.9994848443507</v>
      </c>
      <c r="Z68" s="24">
        <v>3669.9999972626147</v>
      </c>
      <c r="AA68" s="24">
        <v>3526.8004099151362</v>
      </c>
      <c r="AB68" s="24">
        <v>3913.885210322951</v>
      </c>
      <c r="AC68" s="24">
        <v>3913.8857034265961</v>
      </c>
      <c r="AD68" s="24">
        <v>4500.983052780708</v>
      </c>
      <c r="AE68" s="24">
        <v>4500.9830530713261</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432.20010340427206</v>
      </c>
      <c r="Q69" s="24">
        <v>432.2001034289321</v>
      </c>
      <c r="R69" s="24">
        <v>432.20011412735209</v>
      </c>
      <c r="S69" s="24">
        <v>501.08662643810203</v>
      </c>
      <c r="T69" s="24">
        <v>501.08662647582202</v>
      </c>
      <c r="U69" s="24">
        <v>632.20034657759209</v>
      </c>
      <c r="V69" s="24">
        <v>911.2354766749221</v>
      </c>
      <c r="W69" s="24">
        <v>1026.4444467062922</v>
      </c>
      <c r="X69" s="24">
        <v>1123.870976813022</v>
      </c>
      <c r="Y69" s="24">
        <v>1297.200207134121</v>
      </c>
      <c r="Z69" s="24">
        <v>1187.2002071441011</v>
      </c>
      <c r="AA69" s="24">
        <v>1187.2002071590912</v>
      </c>
      <c r="AB69" s="24">
        <v>1187.2002072230011</v>
      </c>
      <c r="AC69" s="24">
        <v>1187.2002072633113</v>
      </c>
      <c r="AD69" s="24">
        <v>1187.2002091228412</v>
      </c>
      <c r="AE69" s="24">
        <v>1079.2003665226412</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175.00022206803001</v>
      </c>
      <c r="O70" s="24">
        <v>175.00022225437999</v>
      </c>
      <c r="P70" s="24">
        <v>150.00022233506999</v>
      </c>
      <c r="Q70" s="24">
        <v>150.00031631725</v>
      </c>
      <c r="R70" s="24">
        <v>150.00031818990001</v>
      </c>
      <c r="S70" s="24">
        <v>520.86385999999993</v>
      </c>
      <c r="T70" s="24">
        <v>520.86385999999993</v>
      </c>
      <c r="U70" s="24">
        <v>701.92065000000002</v>
      </c>
      <c r="V70" s="24">
        <v>701.92065000000002</v>
      </c>
      <c r="W70" s="24">
        <v>969.93100000000004</v>
      </c>
      <c r="X70" s="24">
        <v>969.93100000000004</v>
      </c>
      <c r="Y70" s="24">
        <v>969.93100000000004</v>
      </c>
      <c r="Z70" s="24">
        <v>969.93100000000004</v>
      </c>
      <c r="AA70" s="24">
        <v>969.93100000000004</v>
      </c>
      <c r="AB70" s="24">
        <v>969.93100000000004</v>
      </c>
      <c r="AC70" s="24">
        <v>969.93100000000004</v>
      </c>
      <c r="AD70" s="24">
        <v>969.93100000000004</v>
      </c>
      <c r="AE70" s="24">
        <v>969.93100000000004</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12.52200007438652</v>
      </c>
      <c r="D72" s="24">
        <v>21.238999962806652</v>
      </c>
      <c r="E72" s="24">
        <v>28.024999618530217</v>
      </c>
      <c r="F72" s="24">
        <v>36.14499950408932</v>
      </c>
      <c r="G72" s="24">
        <v>48.789000988006521</v>
      </c>
      <c r="H72" s="24">
        <v>68.467000484466524</v>
      </c>
      <c r="I72" s="24">
        <v>91.850003242492491</v>
      </c>
      <c r="J72" s="24">
        <v>115.94499969482411</v>
      </c>
      <c r="K72" s="24">
        <v>145.23299789428609</v>
      </c>
      <c r="L72" s="24">
        <v>173.4100074768057</v>
      </c>
      <c r="M72" s="24">
        <v>214.6700057983391</v>
      </c>
      <c r="N72" s="24">
        <v>250.1699981689448</v>
      </c>
      <c r="O72" s="24">
        <v>284.16101074218739</v>
      </c>
      <c r="P72" s="24">
        <v>312.40999603271428</v>
      </c>
      <c r="Q72" s="24">
        <v>337.17100524902332</v>
      </c>
      <c r="R72" s="24">
        <v>358.63700103759709</v>
      </c>
      <c r="S72" s="24">
        <v>379.96401214599501</v>
      </c>
      <c r="T72" s="24">
        <v>401.78199005126805</v>
      </c>
      <c r="U72" s="24">
        <v>424.49101257324105</v>
      </c>
      <c r="V72" s="24">
        <v>451.54799652099496</v>
      </c>
      <c r="W72" s="24">
        <v>478.70400238036996</v>
      </c>
      <c r="X72" s="24">
        <v>506.28698730468602</v>
      </c>
      <c r="Y72" s="24">
        <v>534.13500976562398</v>
      </c>
      <c r="Z72" s="24">
        <v>556.10301208496003</v>
      </c>
      <c r="AA72" s="24">
        <v>578.67298889160099</v>
      </c>
      <c r="AB72" s="24">
        <v>601.61198425292901</v>
      </c>
      <c r="AC72" s="24">
        <v>625.53799438476494</v>
      </c>
      <c r="AD72" s="24">
        <v>649.09600830078</v>
      </c>
      <c r="AE72" s="24">
        <v>672.85499572753804</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6093.6887404946647</v>
      </c>
      <c r="O73" s="32">
        <v>6012.4434236894976</v>
      </c>
      <c r="P73" s="32">
        <v>6012.4435301882831</v>
      </c>
      <c r="Q73" s="32">
        <v>5127.7504986783233</v>
      </c>
      <c r="R73" s="32">
        <v>5025.7439775841558</v>
      </c>
      <c r="S73" s="32">
        <v>5265.6290504020853</v>
      </c>
      <c r="T73" s="32">
        <v>5455.9458009585869</v>
      </c>
      <c r="U73" s="32">
        <v>5260.3595206151267</v>
      </c>
      <c r="V73" s="32">
        <v>5500.3946507930568</v>
      </c>
      <c r="W73" s="32">
        <v>5644.9364728878463</v>
      </c>
      <c r="X73" s="32">
        <v>5742.3630039397458</v>
      </c>
      <c r="Y73" s="32">
        <v>5701.8324344008342</v>
      </c>
      <c r="Z73" s="32">
        <v>5791.7738998290788</v>
      </c>
      <c r="AA73" s="32">
        <v>5648.5743124965902</v>
      </c>
      <c r="AB73" s="32">
        <v>6035.6591129683147</v>
      </c>
      <c r="AC73" s="32">
        <v>6035.65960611227</v>
      </c>
      <c r="AD73" s="32">
        <v>6622.7569573259125</v>
      </c>
      <c r="AE73" s="32">
        <v>6514.7571150163303</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2408.8999938964839</v>
      </c>
      <c r="J81" s="24">
        <v>2408.8999938964839</v>
      </c>
      <c r="K81" s="24">
        <v>2408.8999938964839</v>
      </c>
      <c r="L81" s="24">
        <v>2408.8999938964839</v>
      </c>
      <c r="M81" s="24">
        <v>2408.8999938964839</v>
      </c>
      <c r="N81" s="24">
        <v>2408.8999938964839</v>
      </c>
      <c r="O81" s="24">
        <v>2408.8999938964839</v>
      </c>
      <c r="P81" s="24">
        <v>2408.8999938964839</v>
      </c>
      <c r="Q81" s="24">
        <v>2408.8999938964839</v>
      </c>
      <c r="R81" s="24">
        <v>2408.8999938964839</v>
      </c>
      <c r="S81" s="24">
        <v>2408.8999938964839</v>
      </c>
      <c r="T81" s="24">
        <v>2408.8999938964839</v>
      </c>
      <c r="U81" s="24">
        <v>2408.8999938964839</v>
      </c>
      <c r="V81" s="24">
        <v>2408.8999938964839</v>
      </c>
      <c r="W81" s="24">
        <v>2408.8999938964839</v>
      </c>
      <c r="X81" s="24">
        <v>2408.8999938964839</v>
      </c>
      <c r="Y81" s="24">
        <v>2408.8999938964839</v>
      </c>
      <c r="Z81" s="24">
        <v>2408.8999938964839</v>
      </c>
      <c r="AA81" s="24">
        <v>2408.8999938964839</v>
      </c>
      <c r="AB81" s="24">
        <v>2408.8999938964839</v>
      </c>
      <c r="AC81" s="24">
        <v>2408.8999938964839</v>
      </c>
      <c r="AD81" s="24">
        <v>2408.8999938964839</v>
      </c>
      <c r="AE81" s="24">
        <v>2408.8999938964839</v>
      </c>
    </row>
    <row r="82" spans="1:35" s="27" customFormat="1" x14ac:dyDescent="0.35">
      <c r="A82" s="28" t="s">
        <v>134</v>
      </c>
      <c r="B82" s="28" t="s">
        <v>69</v>
      </c>
      <c r="C82" s="24">
        <v>567.74999237060501</v>
      </c>
      <c r="D82" s="24">
        <v>567.74999237060501</v>
      </c>
      <c r="E82" s="24">
        <v>709.40568837060493</v>
      </c>
      <c r="F82" s="24">
        <v>851.06171737060504</v>
      </c>
      <c r="G82" s="24">
        <v>992.45388353291503</v>
      </c>
      <c r="H82" s="24">
        <v>1129.6092957799651</v>
      </c>
      <c r="I82" s="24">
        <v>1266.764980133865</v>
      </c>
      <c r="J82" s="24">
        <v>1403.9203801845349</v>
      </c>
      <c r="K82" s="24">
        <v>1541.0757906389251</v>
      </c>
      <c r="L82" s="24">
        <v>1682.403462927105</v>
      </c>
      <c r="M82" s="24">
        <v>1824.207175370605</v>
      </c>
      <c r="N82" s="24">
        <v>1966.7749523706052</v>
      </c>
      <c r="O82" s="24">
        <v>2109.3428823706049</v>
      </c>
      <c r="P82" s="24">
        <v>2251.9106423706053</v>
      </c>
      <c r="Q82" s="24">
        <v>2394.4783823706039</v>
      </c>
      <c r="R82" s="24">
        <v>2537.0462923706054</v>
      </c>
      <c r="S82" s="24">
        <v>2679.613992370605</v>
      </c>
      <c r="T82" s="24">
        <v>2822.342459670605</v>
      </c>
      <c r="U82" s="24">
        <v>2970.0780403706049</v>
      </c>
      <c r="V82" s="24">
        <v>3117.8133623706053</v>
      </c>
      <c r="W82" s="24">
        <v>3117.8133623706053</v>
      </c>
      <c r="X82" s="24">
        <v>3117.8133623706053</v>
      </c>
      <c r="Y82" s="24">
        <v>3117.8133623706053</v>
      </c>
      <c r="Z82" s="24">
        <v>2969.4133684741209</v>
      </c>
      <c r="AA82" s="24">
        <v>2969.4133684741209</v>
      </c>
      <c r="AB82" s="24">
        <v>2969.4133684741209</v>
      </c>
      <c r="AC82" s="24">
        <v>2969.4133684741209</v>
      </c>
      <c r="AD82" s="24">
        <v>2969.4133684741209</v>
      </c>
      <c r="AE82" s="24">
        <v>2969.4133684741209</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1.0584707E-4</v>
      </c>
      <c r="W83" s="24">
        <v>1.058473E-4</v>
      </c>
      <c r="X83" s="24">
        <v>1.0584753E-4</v>
      </c>
      <c r="Y83" s="24">
        <v>1.0584798000000001E-4</v>
      </c>
      <c r="Z83" s="24">
        <v>1.05848245E-4</v>
      </c>
      <c r="AA83" s="24">
        <v>1.0584885E-4</v>
      </c>
      <c r="AB83" s="24">
        <v>1.05849365E-4</v>
      </c>
      <c r="AC83" s="24">
        <v>1.05850275E-4</v>
      </c>
      <c r="AD83" s="24">
        <v>1.0585178E-4</v>
      </c>
      <c r="AE83" s="24">
        <v>1.05854319999999E-4</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1.13272129999999E-4</v>
      </c>
      <c r="AE84" s="24">
        <v>1.1004603E-4</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c r="AF85" s="12"/>
      <c r="AG85" s="12"/>
      <c r="AH85" s="12"/>
      <c r="AI85" s="12"/>
    </row>
    <row r="86" spans="1:35" s="27" customFormat="1" x14ac:dyDescent="0.35">
      <c r="A86" s="28" t="s">
        <v>134</v>
      </c>
      <c r="B86" s="28" t="s">
        <v>56</v>
      </c>
      <c r="C86" s="24">
        <v>1.748000040650366</v>
      </c>
      <c r="D86" s="24">
        <v>2.6260000169277151</v>
      </c>
      <c r="E86" s="24">
        <v>3.9720000028610172</v>
      </c>
      <c r="F86" s="24">
        <v>5.8790002465248019</v>
      </c>
      <c r="G86" s="24">
        <v>8.5420000553130997</v>
      </c>
      <c r="H86" s="24">
        <v>12.288000106811459</v>
      </c>
      <c r="I86" s="24">
        <v>17.465999841689982</v>
      </c>
      <c r="J86" s="24">
        <v>23.186999797821031</v>
      </c>
      <c r="K86" s="24">
        <v>29.702999591827322</v>
      </c>
      <c r="L86" s="24">
        <v>36.034999847412109</v>
      </c>
      <c r="M86" s="24">
        <v>45.019998550414897</v>
      </c>
      <c r="N86" s="24">
        <v>53.326001167297299</v>
      </c>
      <c r="O86" s="24">
        <v>61.287000656127901</v>
      </c>
      <c r="P86" s="24">
        <v>68.279998779296804</v>
      </c>
      <c r="Q86" s="24">
        <v>74.383001327514606</v>
      </c>
      <c r="R86" s="24">
        <v>79.70300102233881</v>
      </c>
      <c r="S86" s="24">
        <v>84.964000701904197</v>
      </c>
      <c r="T86" s="24">
        <v>90.340997695922695</v>
      </c>
      <c r="U86" s="24">
        <v>95.968002319335795</v>
      </c>
      <c r="V86" s="24">
        <v>102.3429965972899</v>
      </c>
      <c r="W86" s="24">
        <v>108.78900146484361</v>
      </c>
      <c r="X86" s="24">
        <v>115.357997894287</v>
      </c>
      <c r="Y86" s="24">
        <v>122.0520019531249</v>
      </c>
      <c r="Z86" s="24">
        <v>127.155002593994</v>
      </c>
      <c r="AA86" s="24">
        <v>132.3830032348632</v>
      </c>
      <c r="AB86" s="24">
        <v>137.71400070190401</v>
      </c>
      <c r="AC86" s="24">
        <v>143.2340011596678</v>
      </c>
      <c r="AD86" s="24">
        <v>148.7669982910146</v>
      </c>
      <c r="AE86" s="24">
        <v>154.34799957275351</v>
      </c>
      <c r="AF86" s="12"/>
      <c r="AG86" s="12"/>
      <c r="AH86" s="12"/>
      <c r="AI86" s="12"/>
    </row>
    <row r="87" spans="1:35" s="27" customFormat="1" x14ac:dyDescent="0.35">
      <c r="A87" s="31" t="s">
        <v>138</v>
      </c>
      <c r="B87" s="31"/>
      <c r="C87" s="32">
        <v>3362.6499862670889</v>
      </c>
      <c r="D87" s="32">
        <v>3362.6499862670889</v>
      </c>
      <c r="E87" s="32">
        <v>3504.3056822670887</v>
      </c>
      <c r="F87" s="32">
        <v>3645.961711267089</v>
      </c>
      <c r="G87" s="32">
        <v>3787.3538774293988</v>
      </c>
      <c r="H87" s="32">
        <v>3924.509289676449</v>
      </c>
      <c r="I87" s="32">
        <v>4061.6649740303492</v>
      </c>
      <c r="J87" s="32">
        <v>4198.8203740810186</v>
      </c>
      <c r="K87" s="32">
        <v>4335.9757845354088</v>
      </c>
      <c r="L87" s="32">
        <v>4477.3034568235889</v>
      </c>
      <c r="M87" s="32">
        <v>4619.1071692670885</v>
      </c>
      <c r="N87" s="32">
        <v>4761.6749462670887</v>
      </c>
      <c r="O87" s="32">
        <v>4904.2428762670888</v>
      </c>
      <c r="P87" s="32">
        <v>5046.8106362670896</v>
      </c>
      <c r="Q87" s="32">
        <v>5189.3783762670882</v>
      </c>
      <c r="R87" s="32">
        <v>5331.9462862670898</v>
      </c>
      <c r="S87" s="32">
        <v>5474.5139862670894</v>
      </c>
      <c r="T87" s="32">
        <v>5617.2424535670889</v>
      </c>
      <c r="U87" s="32">
        <v>5764.9780342670892</v>
      </c>
      <c r="V87" s="32">
        <v>5792.7134621141595</v>
      </c>
      <c r="W87" s="32">
        <v>5792.7134621143896</v>
      </c>
      <c r="X87" s="32">
        <v>5792.7134621146197</v>
      </c>
      <c r="Y87" s="32">
        <v>5792.7134621150699</v>
      </c>
      <c r="Z87" s="32">
        <v>5644.3134682188502</v>
      </c>
      <c r="AA87" s="32">
        <v>5644.313468219455</v>
      </c>
      <c r="AB87" s="32">
        <v>5644.3134682199707</v>
      </c>
      <c r="AC87" s="32">
        <v>5644.3134682208802</v>
      </c>
      <c r="AD87" s="32">
        <v>5644.3134682223854</v>
      </c>
      <c r="AE87" s="32">
        <v>5644.3134682249256</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600.33130465810598</v>
      </c>
      <c r="L92" s="24">
        <v>570.33130469460593</v>
      </c>
      <c r="M92" s="24">
        <v>570.33130475230598</v>
      </c>
      <c r="N92" s="24">
        <v>570.33193090160603</v>
      </c>
      <c r="O92" s="24">
        <v>605.18170374576994</v>
      </c>
      <c r="P92" s="24">
        <v>580.18170393537503</v>
      </c>
      <c r="Q92" s="24">
        <v>580.1817987234499</v>
      </c>
      <c r="R92" s="24">
        <v>580.18180083725997</v>
      </c>
      <c r="S92" s="24">
        <v>2636.5090876496697</v>
      </c>
      <c r="T92" s="24">
        <v>2636.5090879771401</v>
      </c>
      <c r="U92" s="24">
        <v>3326.5648450088001</v>
      </c>
      <c r="V92" s="24">
        <v>3306.5648450506001</v>
      </c>
      <c r="W92" s="24">
        <v>4490.2269018657007</v>
      </c>
      <c r="X92" s="24">
        <v>4190.2269002870999</v>
      </c>
      <c r="Y92" s="24">
        <v>4190.2269003055007</v>
      </c>
      <c r="Z92" s="24">
        <v>4190.2268987800999</v>
      </c>
      <c r="AA92" s="24">
        <v>4190.2268971942995</v>
      </c>
      <c r="AB92" s="24">
        <v>5528.5948962339007</v>
      </c>
      <c r="AC92" s="24">
        <v>5528.5948939521004</v>
      </c>
      <c r="AD92" s="24">
        <v>5528.5951137111297</v>
      </c>
      <c r="AE92" s="24">
        <v>5528.59382289104</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5369.9987000000001</v>
      </c>
      <c r="L93" s="24">
        <v>5369.9987000000001</v>
      </c>
      <c r="M93" s="24">
        <v>5369.9987000000001</v>
      </c>
      <c r="N93" s="24">
        <v>5369.9987000000001</v>
      </c>
      <c r="O93" s="24">
        <v>5369.9988058611743</v>
      </c>
      <c r="P93" s="24">
        <v>5369.9988059071502</v>
      </c>
      <c r="Q93" s="24">
        <v>5369.9988060790465</v>
      </c>
      <c r="R93" s="24">
        <v>5369.9988061917402</v>
      </c>
      <c r="S93" s="24">
        <v>5845.2585948938104</v>
      </c>
      <c r="T93" s="24">
        <v>5845.2585949733939</v>
      </c>
      <c r="U93" s="24">
        <v>5928.3331233239005</v>
      </c>
      <c r="V93" s="24">
        <v>5928.3331233927602</v>
      </c>
      <c r="W93" s="24">
        <v>6332.0188341144994</v>
      </c>
      <c r="X93" s="24">
        <v>7512.0740343197795</v>
      </c>
      <c r="Y93" s="24">
        <v>7512.0740343535099</v>
      </c>
      <c r="Z93" s="24">
        <v>7538.06627460046</v>
      </c>
      <c r="AA93" s="24">
        <v>7538.0662746523994</v>
      </c>
      <c r="AB93" s="24">
        <v>7751.6295747507893</v>
      </c>
      <c r="AC93" s="24">
        <v>7751.6295748490893</v>
      </c>
      <c r="AD93" s="24">
        <v>8248.2836751118884</v>
      </c>
      <c r="AE93" s="24">
        <v>9525.3706751850514</v>
      </c>
    </row>
    <row r="94" spans="1:35" x14ac:dyDescent="0.35">
      <c r="A94" s="28" t="s">
        <v>40</v>
      </c>
      <c r="B94" s="28" t="s">
        <v>76</v>
      </c>
      <c r="C94" s="24">
        <v>65.020000949501707</v>
      </c>
      <c r="D94" s="24">
        <v>105.22399708628635</v>
      </c>
      <c r="E94" s="24">
        <v>157.14099991321538</v>
      </c>
      <c r="F94" s="24">
        <v>231.20100456476192</v>
      </c>
      <c r="G94" s="24">
        <v>336.61299967765711</v>
      </c>
      <c r="H94" s="24">
        <v>482.41500616073557</v>
      </c>
      <c r="I94" s="24">
        <v>666.07999730109884</v>
      </c>
      <c r="J94" s="24">
        <v>887.394996166228</v>
      </c>
      <c r="K94" s="24">
        <v>1169.7170071601845</v>
      </c>
      <c r="L94" s="24">
        <v>1451.489028930662</v>
      </c>
      <c r="M94" s="24">
        <v>1835.4960269927942</v>
      </c>
      <c r="N94" s="24">
        <v>2195.8229799270603</v>
      </c>
      <c r="O94" s="24">
        <v>2552.0270214080788</v>
      </c>
      <c r="P94" s="24">
        <v>2864.5329666137663</v>
      </c>
      <c r="Q94" s="24">
        <v>3151.86301231384</v>
      </c>
      <c r="R94" s="24">
        <v>3412.5539455413791</v>
      </c>
      <c r="S94" s="24">
        <v>3667.4700355529735</v>
      </c>
      <c r="T94" s="24">
        <v>3928.2169666290242</v>
      </c>
      <c r="U94" s="24">
        <v>4202.2190551757749</v>
      </c>
      <c r="V94" s="24">
        <v>4515.6949481964066</v>
      </c>
      <c r="W94" s="24">
        <v>4833.8079452514494</v>
      </c>
      <c r="X94" s="24">
        <v>5159.9119529724012</v>
      </c>
      <c r="Y94" s="24">
        <v>5494.0650329589762</v>
      </c>
      <c r="Z94" s="24">
        <v>5756.5981025695683</v>
      </c>
      <c r="AA94" s="24">
        <v>6027.8209457397361</v>
      </c>
      <c r="AB94" s="24">
        <v>6305.7779502868461</v>
      </c>
      <c r="AC94" s="24">
        <v>6596.7570724487105</v>
      </c>
      <c r="AD94" s="24">
        <v>6891.1520690917878</v>
      </c>
      <c r="AE94" s="24">
        <v>7188.888999938963</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1.3047344E-3</v>
      </c>
      <c r="L97" s="24">
        <v>1.3047708999999899E-3</v>
      </c>
      <c r="M97" s="24">
        <v>1.3048286000000001E-3</v>
      </c>
      <c r="N97" s="24">
        <v>1.4105816599999899E-3</v>
      </c>
      <c r="O97" s="24">
        <v>1.4107550600000001E-3</v>
      </c>
      <c r="P97" s="24">
        <v>1.4108093150000001E-3</v>
      </c>
      <c r="Q97" s="24">
        <v>1.41120642E-3</v>
      </c>
      <c r="R97" s="24">
        <v>1.4113216500000001E-3</v>
      </c>
      <c r="S97" s="24">
        <v>198.95471492119998</v>
      </c>
      <c r="T97" s="24">
        <v>198.95471495629999</v>
      </c>
      <c r="U97" s="24">
        <v>539.1277650088</v>
      </c>
      <c r="V97" s="24">
        <v>539.12776505059992</v>
      </c>
      <c r="W97" s="24">
        <v>1073.9989018657</v>
      </c>
      <c r="X97" s="24">
        <v>1073.9989002871</v>
      </c>
      <c r="Y97" s="24">
        <v>1073.9989003055</v>
      </c>
      <c r="Z97" s="24">
        <v>1073.9988987800998</v>
      </c>
      <c r="AA97" s="24">
        <v>1073.9988971942998</v>
      </c>
      <c r="AB97" s="24">
        <v>1073.9988962338998</v>
      </c>
      <c r="AC97" s="24">
        <v>1073.9988939520999</v>
      </c>
      <c r="AD97" s="24">
        <v>1073.9991004389999</v>
      </c>
      <c r="AE97" s="24">
        <v>1073.99781284501</v>
      </c>
    </row>
    <row r="98" spans="1:31" x14ac:dyDescent="0.35">
      <c r="A98" s="28" t="s">
        <v>130</v>
      </c>
      <c r="B98" s="28" t="s">
        <v>72</v>
      </c>
      <c r="C98" s="24">
        <v>840</v>
      </c>
      <c r="D98" s="24">
        <v>840</v>
      </c>
      <c r="E98" s="24">
        <v>840</v>
      </c>
      <c r="F98" s="24">
        <v>840</v>
      </c>
      <c r="G98" s="24">
        <v>2880</v>
      </c>
      <c r="H98" s="24">
        <v>2880</v>
      </c>
      <c r="I98" s="24">
        <v>2880</v>
      </c>
      <c r="J98" s="24">
        <v>2880</v>
      </c>
      <c r="K98" s="24">
        <v>4879.9987000000001</v>
      </c>
      <c r="L98" s="24">
        <v>4879.9987000000001</v>
      </c>
      <c r="M98" s="24">
        <v>4879.9987000000001</v>
      </c>
      <c r="N98" s="24">
        <v>4879.9987000000001</v>
      </c>
      <c r="O98" s="24">
        <v>4879.9987000000001</v>
      </c>
      <c r="P98" s="24">
        <v>4879.9987000000001</v>
      </c>
      <c r="Q98" s="24">
        <v>4879.9987000000001</v>
      </c>
      <c r="R98" s="24">
        <v>4879.9987000000001</v>
      </c>
      <c r="S98" s="24">
        <v>4879.9988128938103</v>
      </c>
      <c r="T98" s="24">
        <v>4879.9988129733938</v>
      </c>
      <c r="U98" s="24">
        <v>4879.9988733239006</v>
      </c>
      <c r="V98" s="24">
        <v>4879.9988733927603</v>
      </c>
      <c r="W98" s="24">
        <v>4879.9988741144998</v>
      </c>
      <c r="X98" s="24">
        <v>4879.99887431978</v>
      </c>
      <c r="Y98" s="24">
        <v>4879.9988743535105</v>
      </c>
      <c r="Z98" s="24">
        <v>4879.9988746004601</v>
      </c>
      <c r="AA98" s="24">
        <v>4879.9988746523995</v>
      </c>
      <c r="AB98" s="24">
        <v>4879.9988747507996</v>
      </c>
      <c r="AC98" s="24">
        <v>4879.9988748490996</v>
      </c>
      <c r="AD98" s="24">
        <v>4879.9988751118999</v>
      </c>
      <c r="AE98" s="24">
        <v>4879.9988751850506</v>
      </c>
    </row>
    <row r="99" spans="1:31" x14ac:dyDescent="0.35">
      <c r="A99" s="28" t="s">
        <v>130</v>
      </c>
      <c r="B99" s="28" t="s">
        <v>76</v>
      </c>
      <c r="C99" s="24">
        <v>25.01600027084341</v>
      </c>
      <c r="D99" s="24">
        <v>39.703998088836649</v>
      </c>
      <c r="E99" s="24">
        <v>61.198000907897928</v>
      </c>
      <c r="F99" s="24">
        <v>92.082002639770394</v>
      </c>
      <c r="G99" s="24">
        <v>134.95599555969159</v>
      </c>
      <c r="H99" s="24">
        <v>191.79000473022438</v>
      </c>
      <c r="I99" s="24">
        <v>261.38399887084893</v>
      </c>
      <c r="J99" s="24">
        <v>342.74099731445313</v>
      </c>
      <c r="K99" s="24">
        <v>447.92901611328102</v>
      </c>
      <c r="L99" s="24">
        <v>547.61801147460903</v>
      </c>
      <c r="M99" s="24">
        <v>676.48001098632699</v>
      </c>
      <c r="N99" s="24">
        <v>801.42098999023403</v>
      </c>
      <c r="O99" s="24">
        <v>918.48297119140511</v>
      </c>
      <c r="P99" s="24">
        <v>1016.7329711914051</v>
      </c>
      <c r="Q99" s="24">
        <v>1105.925994873046</v>
      </c>
      <c r="R99" s="24">
        <v>1189.856964111327</v>
      </c>
      <c r="S99" s="24">
        <v>1273.4400024414051</v>
      </c>
      <c r="T99" s="24">
        <v>1359.6749877929681</v>
      </c>
      <c r="U99" s="24">
        <v>1451.8860168456999</v>
      </c>
      <c r="V99" s="24">
        <v>1556.0349426269499</v>
      </c>
      <c r="W99" s="24">
        <v>1661.1780090331949</v>
      </c>
      <c r="X99" s="24">
        <v>1769.148010253901</v>
      </c>
      <c r="Y99" s="24">
        <v>1880.1650085449189</v>
      </c>
      <c r="Z99" s="24">
        <v>1968.64904785156</v>
      </c>
      <c r="AA99" s="24">
        <v>2059.9909667968723</v>
      </c>
      <c r="AB99" s="24">
        <v>2153.5750122070258</v>
      </c>
      <c r="AC99" s="24">
        <v>2251.006042480461</v>
      </c>
      <c r="AD99" s="24">
        <v>2349.9700317382781</v>
      </c>
      <c r="AE99" s="24">
        <v>2450.60595703125</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20.00015174811</v>
      </c>
      <c r="O102" s="24">
        <v>110.179924</v>
      </c>
      <c r="P102" s="24">
        <v>110.179924</v>
      </c>
      <c r="Q102" s="24">
        <v>110.179924</v>
      </c>
      <c r="R102" s="24">
        <v>110.179924</v>
      </c>
      <c r="S102" s="24">
        <v>1596.69</v>
      </c>
      <c r="T102" s="24">
        <v>1596.69</v>
      </c>
      <c r="U102" s="24">
        <v>1596.69</v>
      </c>
      <c r="V102" s="24">
        <v>1576.69</v>
      </c>
      <c r="W102" s="24">
        <v>1576.69</v>
      </c>
      <c r="X102" s="24">
        <v>1576.69</v>
      </c>
      <c r="Y102" s="24">
        <v>1576.69</v>
      </c>
      <c r="Z102" s="24">
        <v>1576.69</v>
      </c>
      <c r="AA102" s="24">
        <v>1576.69</v>
      </c>
      <c r="AB102" s="24">
        <v>2915.058</v>
      </c>
      <c r="AC102" s="24">
        <v>2915.058</v>
      </c>
      <c r="AD102" s="24">
        <v>2915.0578999999998</v>
      </c>
      <c r="AE102" s="24">
        <v>2915.0578999999998</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490.00010586117401</v>
      </c>
      <c r="P103" s="24">
        <v>490.00010590714999</v>
      </c>
      <c r="Q103" s="24">
        <v>490.00010607904602</v>
      </c>
      <c r="R103" s="24">
        <v>490.00010619173997</v>
      </c>
      <c r="S103" s="24">
        <v>913.97397000000001</v>
      </c>
      <c r="T103" s="24">
        <v>913.97397000000001</v>
      </c>
      <c r="U103" s="24">
        <v>913.97397000000001</v>
      </c>
      <c r="V103" s="24">
        <v>913.97397000000001</v>
      </c>
      <c r="W103" s="24">
        <v>919.29449999999997</v>
      </c>
      <c r="X103" s="24">
        <v>2099.3496999999998</v>
      </c>
      <c r="Y103" s="24">
        <v>2099.3496999999998</v>
      </c>
      <c r="Z103" s="24">
        <v>2099.3496999999998</v>
      </c>
      <c r="AA103" s="24">
        <v>2099.3496999999998</v>
      </c>
      <c r="AB103" s="24">
        <v>2312.91299999999</v>
      </c>
      <c r="AC103" s="24">
        <v>2312.91299999999</v>
      </c>
      <c r="AD103" s="24">
        <v>2312.91299999999</v>
      </c>
      <c r="AE103" s="24">
        <v>3590</v>
      </c>
    </row>
    <row r="104" spans="1:31" x14ac:dyDescent="0.35">
      <c r="A104" s="28" t="s">
        <v>131</v>
      </c>
      <c r="B104" s="28" t="s">
        <v>76</v>
      </c>
      <c r="C104" s="24">
        <v>11.84200024604794</v>
      </c>
      <c r="D104" s="24">
        <v>19.004999160766559</v>
      </c>
      <c r="E104" s="24">
        <v>29.35400009155266</v>
      </c>
      <c r="F104" s="24">
        <v>44.463000774383517</v>
      </c>
      <c r="G104" s="24">
        <v>65.595000267028794</v>
      </c>
      <c r="H104" s="24">
        <v>93.906997680664006</v>
      </c>
      <c r="I104" s="24">
        <v>128.11200141906639</v>
      </c>
      <c r="J104" s="24">
        <v>170.33100128173768</v>
      </c>
      <c r="K104" s="24">
        <v>224.36600494384737</v>
      </c>
      <c r="L104" s="24">
        <v>284.6400070190424</v>
      </c>
      <c r="M104" s="24">
        <v>369.21800231933537</v>
      </c>
      <c r="N104" s="24">
        <v>447.06698608398301</v>
      </c>
      <c r="O104" s="24">
        <v>529.74201965331906</v>
      </c>
      <c r="P104" s="24">
        <v>601.98800659179597</v>
      </c>
      <c r="Q104" s="24">
        <v>668.15499877929597</v>
      </c>
      <c r="R104" s="24">
        <v>728.96501159667901</v>
      </c>
      <c r="S104" s="24">
        <v>789.08801269531091</v>
      </c>
      <c r="T104" s="24">
        <v>851.26399230956895</v>
      </c>
      <c r="U104" s="24">
        <v>916.15402221679597</v>
      </c>
      <c r="V104" s="24">
        <v>989.02899169921807</v>
      </c>
      <c r="W104" s="24">
        <v>1064.0499877929678</v>
      </c>
      <c r="X104" s="24">
        <v>1141.2199707031241</v>
      </c>
      <c r="Y104" s="24">
        <v>1220.459014892577</v>
      </c>
      <c r="Z104" s="24">
        <v>1281.1930236816402</v>
      </c>
      <c r="AA104" s="24">
        <v>1344.009979248041</v>
      </c>
      <c r="AB104" s="24">
        <v>1408.583007812492</v>
      </c>
      <c r="AC104" s="24">
        <v>1475.908050537101</v>
      </c>
      <c r="AD104" s="24">
        <v>1544.3030395507781</v>
      </c>
      <c r="AE104" s="24">
        <v>1614.300018310546</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375.33014650380602</v>
      </c>
      <c r="O107" s="24">
        <v>320.00014673633001</v>
      </c>
      <c r="P107" s="24">
        <v>320.00014679099002</v>
      </c>
      <c r="Q107" s="24">
        <v>320.00014719977997</v>
      </c>
      <c r="R107" s="24">
        <v>320.00014732570997</v>
      </c>
      <c r="S107" s="24">
        <v>320.00051272847003</v>
      </c>
      <c r="T107" s="24">
        <v>320.00051302084</v>
      </c>
      <c r="U107" s="24">
        <v>488.82642999999996</v>
      </c>
      <c r="V107" s="24">
        <v>488.82642999999996</v>
      </c>
      <c r="W107" s="24">
        <v>869.60699999999997</v>
      </c>
      <c r="X107" s="24">
        <v>569.60699999999997</v>
      </c>
      <c r="Y107" s="24">
        <v>569.60699999999997</v>
      </c>
      <c r="Z107" s="24">
        <v>569.60699999999997</v>
      </c>
      <c r="AA107" s="24">
        <v>569.60699999999997</v>
      </c>
      <c r="AB107" s="24">
        <v>569.60699999999997</v>
      </c>
      <c r="AC107" s="24">
        <v>569.60699999999997</v>
      </c>
      <c r="AD107" s="24">
        <v>569.60699999999997</v>
      </c>
      <c r="AE107" s="24">
        <v>569.60699999999997</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51.285812</v>
      </c>
      <c r="T108" s="24">
        <v>51.285812</v>
      </c>
      <c r="U108" s="24">
        <v>134.36027999999999</v>
      </c>
      <c r="V108" s="24">
        <v>134.36027999999999</v>
      </c>
      <c r="W108" s="24">
        <v>532.72546</v>
      </c>
      <c r="X108" s="24">
        <v>532.72546</v>
      </c>
      <c r="Y108" s="24">
        <v>532.72546</v>
      </c>
      <c r="Z108" s="24">
        <v>558.71770000000004</v>
      </c>
      <c r="AA108" s="24">
        <v>558.71770000000004</v>
      </c>
      <c r="AB108" s="24">
        <v>558.71770000000004</v>
      </c>
      <c r="AC108" s="24">
        <v>558.71770000000004</v>
      </c>
      <c r="AD108" s="24">
        <v>1055.3717999999999</v>
      </c>
      <c r="AE108" s="24">
        <v>1055.3717999999999</v>
      </c>
    </row>
    <row r="109" spans="1:31" x14ac:dyDescent="0.35">
      <c r="A109" s="28" t="s">
        <v>132</v>
      </c>
      <c r="B109" s="28" t="s">
        <v>76</v>
      </c>
      <c r="C109" s="24">
        <v>13.892000317573469</v>
      </c>
      <c r="D109" s="24">
        <v>22.649999856948771</v>
      </c>
      <c r="E109" s="24">
        <v>34.591999292373558</v>
      </c>
      <c r="F109" s="24">
        <v>52.632001399993882</v>
      </c>
      <c r="G109" s="24">
        <v>78.731002807617102</v>
      </c>
      <c r="H109" s="24">
        <v>115.96300315856919</v>
      </c>
      <c r="I109" s="24">
        <v>167.26799392700121</v>
      </c>
      <c r="J109" s="24">
        <v>235.19099807739198</v>
      </c>
      <c r="K109" s="24">
        <v>322.48598861694268</v>
      </c>
      <c r="L109" s="24">
        <v>409.78600311279274</v>
      </c>
      <c r="M109" s="24">
        <v>530.108009338378</v>
      </c>
      <c r="N109" s="24">
        <v>643.83900451660099</v>
      </c>
      <c r="O109" s="24">
        <v>758.35401916503906</v>
      </c>
      <c r="P109" s="24">
        <v>865.12199401855401</v>
      </c>
      <c r="Q109" s="24">
        <v>966.22801208496003</v>
      </c>
      <c r="R109" s="24">
        <v>1055.391967773437</v>
      </c>
      <c r="S109" s="24">
        <v>1140.014007568358</v>
      </c>
      <c r="T109" s="24">
        <v>1225.154998779296</v>
      </c>
      <c r="U109" s="24">
        <v>1313.720001220702</v>
      </c>
      <c r="V109" s="24">
        <v>1416.7400207519531</v>
      </c>
      <c r="W109" s="24">
        <v>1521.0869445800731</v>
      </c>
      <c r="X109" s="24">
        <v>1627.8989868164031</v>
      </c>
      <c r="Y109" s="24">
        <v>1737.253997802731</v>
      </c>
      <c r="Z109" s="24">
        <v>1823.4980163574139</v>
      </c>
      <c r="AA109" s="24">
        <v>1912.7640075683589</v>
      </c>
      <c r="AB109" s="24">
        <v>2004.293945312495</v>
      </c>
      <c r="AC109" s="24">
        <v>2101.070983886716</v>
      </c>
      <c r="AD109" s="24">
        <v>2199.015991210937</v>
      </c>
      <c r="AE109" s="24">
        <v>2296.780029296875</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175.00022206803001</v>
      </c>
      <c r="O112" s="24">
        <v>175.00022225437999</v>
      </c>
      <c r="P112" s="24">
        <v>150.00022233506999</v>
      </c>
      <c r="Q112" s="24">
        <v>150.00031631725</v>
      </c>
      <c r="R112" s="24">
        <v>150.00031818990001</v>
      </c>
      <c r="S112" s="24">
        <v>520.86385999999993</v>
      </c>
      <c r="T112" s="24">
        <v>520.86385999999993</v>
      </c>
      <c r="U112" s="24">
        <v>701.92065000000002</v>
      </c>
      <c r="V112" s="24">
        <v>701.92065000000002</v>
      </c>
      <c r="W112" s="24">
        <v>969.93100000000004</v>
      </c>
      <c r="X112" s="24">
        <v>969.93100000000004</v>
      </c>
      <c r="Y112" s="24">
        <v>969.93100000000004</v>
      </c>
      <c r="Z112" s="24">
        <v>969.93100000000004</v>
      </c>
      <c r="AA112" s="24">
        <v>969.93100000000004</v>
      </c>
      <c r="AB112" s="24">
        <v>969.93100000000004</v>
      </c>
      <c r="AC112" s="24">
        <v>969.93100000000004</v>
      </c>
      <c r="AD112" s="24">
        <v>969.93100000000004</v>
      </c>
      <c r="AE112" s="24">
        <v>969.93100000000004</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12.52200007438652</v>
      </c>
      <c r="D114" s="24">
        <v>21.238999962806652</v>
      </c>
      <c r="E114" s="24">
        <v>28.024999618530217</v>
      </c>
      <c r="F114" s="24">
        <v>36.14499950408932</v>
      </c>
      <c r="G114" s="24">
        <v>48.789000988006521</v>
      </c>
      <c r="H114" s="24">
        <v>68.467000484466524</v>
      </c>
      <c r="I114" s="24">
        <v>91.850003242492491</v>
      </c>
      <c r="J114" s="24">
        <v>115.94499969482411</v>
      </c>
      <c r="K114" s="24">
        <v>145.23299789428609</v>
      </c>
      <c r="L114" s="24">
        <v>173.4100074768057</v>
      </c>
      <c r="M114" s="24">
        <v>214.6700057983391</v>
      </c>
      <c r="N114" s="24">
        <v>250.1699981689448</v>
      </c>
      <c r="O114" s="24">
        <v>284.16101074218739</v>
      </c>
      <c r="P114" s="24">
        <v>312.40999603271428</v>
      </c>
      <c r="Q114" s="24">
        <v>337.17100524902332</v>
      </c>
      <c r="R114" s="24">
        <v>358.63700103759709</v>
      </c>
      <c r="S114" s="24">
        <v>379.96401214599501</v>
      </c>
      <c r="T114" s="24">
        <v>401.78199005126805</v>
      </c>
      <c r="U114" s="24">
        <v>424.49101257324105</v>
      </c>
      <c r="V114" s="24">
        <v>451.54799652099496</v>
      </c>
      <c r="W114" s="24">
        <v>478.70400238036996</v>
      </c>
      <c r="X114" s="24">
        <v>506.28698730468602</v>
      </c>
      <c r="Y114" s="24">
        <v>534.13500976562398</v>
      </c>
      <c r="Z114" s="24">
        <v>556.10301208496003</v>
      </c>
      <c r="AA114" s="24">
        <v>578.67298889160099</v>
      </c>
      <c r="AB114" s="24">
        <v>601.61198425292901</v>
      </c>
      <c r="AC114" s="24">
        <v>625.53799438476494</v>
      </c>
      <c r="AD114" s="24">
        <v>649.09600830078</v>
      </c>
      <c r="AE114" s="24">
        <v>672.85499572753804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1.13272129999999E-4</v>
      </c>
      <c r="AE117" s="24">
        <v>1.1004603E-4</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1.748000040650366</v>
      </c>
      <c r="D119" s="24">
        <v>2.6260000169277151</v>
      </c>
      <c r="E119" s="24">
        <v>3.9720000028610172</v>
      </c>
      <c r="F119" s="24">
        <v>5.8790002465248019</v>
      </c>
      <c r="G119" s="24">
        <v>8.5420000553130997</v>
      </c>
      <c r="H119" s="24">
        <v>12.288000106811459</v>
      </c>
      <c r="I119" s="24">
        <v>17.465999841689982</v>
      </c>
      <c r="J119" s="24">
        <v>23.186999797821031</v>
      </c>
      <c r="K119" s="24">
        <v>29.702999591827322</v>
      </c>
      <c r="L119" s="24">
        <v>36.034999847412109</v>
      </c>
      <c r="M119" s="24">
        <v>45.019998550414897</v>
      </c>
      <c r="N119" s="24">
        <v>53.326001167297299</v>
      </c>
      <c r="O119" s="24">
        <v>61.287000656127901</v>
      </c>
      <c r="P119" s="24">
        <v>68.279998779296804</v>
      </c>
      <c r="Q119" s="24">
        <v>74.383001327514606</v>
      </c>
      <c r="R119" s="24">
        <v>79.70300102233881</v>
      </c>
      <c r="S119" s="24">
        <v>84.964000701904197</v>
      </c>
      <c r="T119" s="24">
        <v>90.340997695922695</v>
      </c>
      <c r="U119" s="24">
        <v>95.968002319335795</v>
      </c>
      <c r="V119" s="24">
        <v>102.3429965972899</v>
      </c>
      <c r="W119" s="24">
        <v>108.78900146484361</v>
      </c>
      <c r="X119" s="24">
        <v>115.357997894287</v>
      </c>
      <c r="Y119" s="24">
        <v>122.0520019531249</v>
      </c>
      <c r="Z119" s="24">
        <v>127.155002593994</v>
      </c>
      <c r="AA119" s="24">
        <v>132.3830032348632</v>
      </c>
      <c r="AB119" s="24">
        <v>137.71400070190401</v>
      </c>
      <c r="AC119" s="24">
        <v>143.2340011596678</v>
      </c>
      <c r="AD119" s="24">
        <v>148.7669982910146</v>
      </c>
      <c r="AE119" s="24">
        <v>154.34799957275351</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13168.268465042102</v>
      </c>
      <c r="D124" s="24">
        <v>14833.335149765004</v>
      </c>
      <c r="E124" s="24">
        <v>16194.536296844475</v>
      </c>
      <c r="F124" s="24">
        <v>17725.704336166382</v>
      </c>
      <c r="G124" s="24">
        <v>19476.988719940175</v>
      </c>
      <c r="H124" s="24">
        <v>20739.413444519036</v>
      </c>
      <c r="I124" s="24">
        <v>22051.54203414917</v>
      </c>
      <c r="J124" s="24">
        <v>23091.309892654419</v>
      </c>
      <c r="K124" s="24">
        <v>23825.458854675289</v>
      </c>
      <c r="L124" s="24">
        <v>24558.052909851074</v>
      </c>
      <c r="M124" s="24">
        <v>25305.084774017334</v>
      </c>
      <c r="N124" s="24">
        <v>26108.676372528076</v>
      </c>
      <c r="O124" s="24">
        <v>26940.659843444817</v>
      </c>
      <c r="P124" s="24">
        <v>28059.332618713379</v>
      </c>
      <c r="Q124" s="24">
        <v>29217.046104431152</v>
      </c>
      <c r="R124" s="24">
        <v>30336.109428405747</v>
      </c>
      <c r="S124" s="24">
        <v>31548.166389465325</v>
      </c>
      <c r="T124" s="24">
        <v>32469.834545135483</v>
      </c>
      <c r="U124" s="24">
        <v>33394.453773498521</v>
      </c>
      <c r="V124" s="24">
        <v>34299.310935974107</v>
      </c>
      <c r="W124" s="24">
        <v>35494.965141296372</v>
      </c>
      <c r="X124" s="24">
        <v>36648.010108947739</v>
      </c>
      <c r="Y124" s="24">
        <v>37789.822463989251</v>
      </c>
      <c r="Z124" s="24">
        <v>38923.960159301743</v>
      </c>
      <c r="AA124" s="24">
        <v>39993.01497650145</v>
      </c>
      <c r="AB124" s="24">
        <v>41052.917968749993</v>
      </c>
      <c r="AC124" s="24">
        <v>42079.480758666978</v>
      </c>
      <c r="AD124" s="24">
        <v>43224.397094726555</v>
      </c>
      <c r="AE124" s="24">
        <v>44252.310241699211</v>
      </c>
    </row>
    <row r="125" spans="1:31" collapsed="1" x14ac:dyDescent="0.35">
      <c r="A125" s="28" t="s">
        <v>40</v>
      </c>
      <c r="B125" s="28" t="s">
        <v>77</v>
      </c>
      <c r="C125" s="24">
        <v>552.29999999999995</v>
      </c>
      <c r="D125" s="24">
        <v>696.30000000000007</v>
      </c>
      <c r="E125" s="24">
        <v>837.1</v>
      </c>
      <c r="F125" s="24">
        <v>1017.4</v>
      </c>
      <c r="G125" s="24">
        <v>1247.7</v>
      </c>
      <c r="H125" s="24">
        <v>1524.7999999999997</v>
      </c>
      <c r="I125" s="24">
        <v>1809.6</v>
      </c>
      <c r="J125" s="24">
        <v>2083</v>
      </c>
      <c r="K125" s="24">
        <v>2386.2000000000003</v>
      </c>
      <c r="L125" s="24">
        <v>2779.6</v>
      </c>
      <c r="M125" s="24">
        <v>3319.2999999999997</v>
      </c>
      <c r="N125" s="24">
        <v>3737.7999999999997</v>
      </c>
      <c r="O125" s="24">
        <v>4103.2</v>
      </c>
      <c r="P125" s="24">
        <v>4374.5999999999995</v>
      </c>
      <c r="Q125" s="24">
        <v>4594</v>
      </c>
      <c r="R125" s="24">
        <v>4752.3</v>
      </c>
      <c r="S125" s="24">
        <v>4883.0000000000009</v>
      </c>
      <c r="T125" s="24">
        <v>5001.7999999999993</v>
      </c>
      <c r="U125" s="24">
        <v>5119.3</v>
      </c>
      <c r="V125" s="24">
        <v>5269.6</v>
      </c>
      <c r="W125" s="24">
        <v>5401.9</v>
      </c>
      <c r="X125" s="24">
        <v>5522.1</v>
      </c>
      <c r="Y125" s="24">
        <v>5629.3000000000011</v>
      </c>
      <c r="Z125" s="24">
        <v>5637.8</v>
      </c>
      <c r="AA125" s="24">
        <v>5642.5</v>
      </c>
      <c r="AB125" s="24">
        <v>5641.5000000000009</v>
      </c>
      <c r="AC125" s="24">
        <v>5640.5999999999995</v>
      </c>
      <c r="AD125" s="24">
        <v>5630</v>
      </c>
      <c r="AE125" s="24">
        <v>5611.7999999999993</v>
      </c>
    </row>
    <row r="126" spans="1:31" collapsed="1" x14ac:dyDescent="0.35">
      <c r="A126" s="28" t="s">
        <v>40</v>
      </c>
      <c r="B126" s="28" t="s">
        <v>78</v>
      </c>
      <c r="C126" s="24">
        <v>552.29999999999995</v>
      </c>
      <c r="D126" s="24">
        <v>696.30000000000007</v>
      </c>
      <c r="E126" s="24">
        <v>837.1</v>
      </c>
      <c r="F126" s="24">
        <v>1017.4</v>
      </c>
      <c r="G126" s="24">
        <v>1247.7</v>
      </c>
      <c r="H126" s="24">
        <v>1524.7999999999997</v>
      </c>
      <c r="I126" s="24">
        <v>1809.6</v>
      </c>
      <c r="J126" s="24">
        <v>2083</v>
      </c>
      <c r="K126" s="24">
        <v>2386.2000000000003</v>
      </c>
      <c r="L126" s="24">
        <v>2779.6</v>
      </c>
      <c r="M126" s="24">
        <v>3319.2999999999997</v>
      </c>
      <c r="N126" s="24">
        <v>3737.7999999999997</v>
      </c>
      <c r="O126" s="24">
        <v>4103.2</v>
      </c>
      <c r="P126" s="24">
        <v>4374.5999999999995</v>
      </c>
      <c r="Q126" s="24">
        <v>4594</v>
      </c>
      <c r="R126" s="24">
        <v>4752.3</v>
      </c>
      <c r="S126" s="24">
        <v>4883.0000000000009</v>
      </c>
      <c r="T126" s="24">
        <v>5001.7999999999993</v>
      </c>
      <c r="U126" s="24">
        <v>5119.3</v>
      </c>
      <c r="V126" s="24">
        <v>5269.6</v>
      </c>
      <c r="W126" s="24">
        <v>5401.9</v>
      </c>
      <c r="X126" s="24">
        <v>5522.1</v>
      </c>
      <c r="Y126" s="24">
        <v>5629.3000000000011</v>
      </c>
      <c r="Z126" s="24">
        <v>5637.8</v>
      </c>
      <c r="AA126" s="24">
        <v>5642.5</v>
      </c>
      <c r="AB126" s="24">
        <v>5641.5000000000009</v>
      </c>
      <c r="AC126" s="24">
        <v>5640.5999999999995</v>
      </c>
      <c r="AD126" s="24">
        <v>5630</v>
      </c>
      <c r="AE126" s="24">
        <v>5611.7999999999993</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3822.1679077148428</v>
      </c>
      <c r="D129" s="24">
        <v>4376.4873046874945</v>
      </c>
      <c r="E129" s="24">
        <v>4755.8963012695313</v>
      </c>
      <c r="F129" s="24">
        <v>5245.648162841796</v>
      </c>
      <c r="G129" s="24">
        <v>5860.780731201171</v>
      </c>
      <c r="H129" s="24">
        <v>6159.7842407226563</v>
      </c>
      <c r="I129" s="24">
        <v>6473.9861450195313</v>
      </c>
      <c r="J129" s="24">
        <v>6746.4295654296875</v>
      </c>
      <c r="K129" s="24">
        <v>7002.2142944335928</v>
      </c>
      <c r="L129" s="24">
        <v>7259.8585205078125</v>
      </c>
      <c r="M129" s="24">
        <v>7517.4127197265625</v>
      </c>
      <c r="N129" s="24">
        <v>7779.0143432617178</v>
      </c>
      <c r="O129" s="24">
        <v>8025.887939453125</v>
      </c>
      <c r="P129" s="24">
        <v>8389.9804077148438</v>
      </c>
      <c r="Q129" s="24">
        <v>8777.5317993164063</v>
      </c>
      <c r="R129" s="24">
        <v>9173.8768310546802</v>
      </c>
      <c r="S129" s="24">
        <v>9629.568359375</v>
      </c>
      <c r="T129" s="24">
        <v>9976.5416259765607</v>
      </c>
      <c r="U129" s="24">
        <v>10312.06494140625</v>
      </c>
      <c r="V129" s="24">
        <v>10636.68725585937</v>
      </c>
      <c r="W129" s="24">
        <v>11073.76501464843</v>
      </c>
      <c r="X129" s="24">
        <v>11488.91296386718</v>
      </c>
      <c r="Y129" s="24">
        <v>11901.66015625</v>
      </c>
      <c r="Z129" s="24">
        <v>12312.78991699218</v>
      </c>
      <c r="AA129" s="24">
        <v>12691.90417480468</v>
      </c>
      <c r="AB129" s="24">
        <v>13071.94421386718</v>
      </c>
      <c r="AC129" s="24">
        <v>13434.50561523437</v>
      </c>
      <c r="AD129" s="24">
        <v>13847.884765625</v>
      </c>
      <c r="AE129" s="24">
        <v>14206.1787109375</v>
      </c>
    </row>
    <row r="130" spans="1:31" x14ac:dyDescent="0.35">
      <c r="A130" s="28" t="s">
        <v>130</v>
      </c>
      <c r="B130" s="28" t="s">
        <v>77</v>
      </c>
      <c r="C130" s="24">
        <v>211.1</v>
      </c>
      <c r="D130" s="24">
        <v>260.60000000000002</v>
      </c>
      <c r="E130" s="24">
        <v>324.2</v>
      </c>
      <c r="F130" s="24">
        <v>403.70000000000005</v>
      </c>
      <c r="G130" s="24">
        <v>498.5</v>
      </c>
      <c r="H130" s="24">
        <v>603.5</v>
      </c>
      <c r="I130" s="24">
        <v>705.5</v>
      </c>
      <c r="J130" s="24">
        <v>796.2</v>
      </c>
      <c r="K130" s="24">
        <v>901.1</v>
      </c>
      <c r="L130" s="24">
        <v>1030.8000000000002</v>
      </c>
      <c r="M130" s="24">
        <v>1198.8</v>
      </c>
      <c r="N130" s="24">
        <v>1339.5</v>
      </c>
      <c r="O130" s="24">
        <v>1453.1</v>
      </c>
      <c r="P130" s="24">
        <v>1532.9999999999998</v>
      </c>
      <c r="Q130" s="24">
        <v>1596.4</v>
      </c>
      <c r="R130" s="24">
        <v>1643.5</v>
      </c>
      <c r="S130" s="24">
        <v>1682.6</v>
      </c>
      <c r="T130" s="24">
        <v>1718.3999999999999</v>
      </c>
      <c r="U130" s="24">
        <v>1756</v>
      </c>
      <c r="V130" s="24">
        <v>1802.8000000000002</v>
      </c>
      <c r="W130" s="24">
        <v>1843.1000000000001</v>
      </c>
      <c r="X130" s="24">
        <v>1879.9</v>
      </c>
      <c r="Y130" s="24">
        <v>1912.8</v>
      </c>
      <c r="Z130" s="24">
        <v>1915</v>
      </c>
      <c r="AA130" s="24">
        <v>1915.8000000000002</v>
      </c>
      <c r="AB130" s="24">
        <v>1914.6</v>
      </c>
      <c r="AC130" s="24">
        <v>1913.1999999999998</v>
      </c>
      <c r="AD130" s="24">
        <v>1908.6999999999998</v>
      </c>
      <c r="AE130" s="24">
        <v>1902.0000000000005</v>
      </c>
    </row>
    <row r="131" spans="1:31" x14ac:dyDescent="0.35">
      <c r="A131" s="28" t="s">
        <v>130</v>
      </c>
      <c r="B131" s="28" t="s">
        <v>78</v>
      </c>
      <c r="C131" s="24">
        <v>211.1</v>
      </c>
      <c r="D131" s="24">
        <v>260.60000000000002</v>
      </c>
      <c r="E131" s="24">
        <v>324.2</v>
      </c>
      <c r="F131" s="24">
        <v>403.70000000000005</v>
      </c>
      <c r="G131" s="24">
        <v>498.5</v>
      </c>
      <c r="H131" s="24">
        <v>603.5</v>
      </c>
      <c r="I131" s="24">
        <v>705.5</v>
      </c>
      <c r="J131" s="24">
        <v>796.2</v>
      </c>
      <c r="K131" s="24">
        <v>901.1</v>
      </c>
      <c r="L131" s="24">
        <v>1030.8000000000002</v>
      </c>
      <c r="M131" s="24">
        <v>1198.8</v>
      </c>
      <c r="N131" s="24">
        <v>1339.5</v>
      </c>
      <c r="O131" s="24">
        <v>1453.1</v>
      </c>
      <c r="P131" s="24">
        <v>1532.9999999999998</v>
      </c>
      <c r="Q131" s="24">
        <v>1596.4</v>
      </c>
      <c r="R131" s="24">
        <v>1643.5</v>
      </c>
      <c r="S131" s="24">
        <v>1682.6</v>
      </c>
      <c r="T131" s="24">
        <v>1718.3999999999999</v>
      </c>
      <c r="U131" s="24">
        <v>1756</v>
      </c>
      <c r="V131" s="24">
        <v>1802.8000000000002</v>
      </c>
      <c r="W131" s="24">
        <v>1843.1000000000001</v>
      </c>
      <c r="X131" s="24">
        <v>1879.9</v>
      </c>
      <c r="Y131" s="24">
        <v>1912.8</v>
      </c>
      <c r="Z131" s="24">
        <v>1915</v>
      </c>
      <c r="AA131" s="24">
        <v>1915.8000000000002</v>
      </c>
      <c r="AB131" s="24">
        <v>1914.6</v>
      </c>
      <c r="AC131" s="24">
        <v>1913.1999999999998</v>
      </c>
      <c r="AD131" s="24">
        <v>1908.6999999999998</v>
      </c>
      <c r="AE131" s="24">
        <v>1902.0000000000005</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3958.990936279296</v>
      </c>
      <c r="D134" s="24">
        <v>4317.8103637695258</v>
      </c>
      <c r="E134" s="24">
        <v>4573.706756591796</v>
      </c>
      <c r="F134" s="24">
        <v>4863.487548828125</v>
      </c>
      <c r="G134" s="24">
        <v>5201.9166870117178</v>
      </c>
      <c r="H134" s="24">
        <v>5437.4402160644531</v>
      </c>
      <c r="I134" s="24">
        <v>5687.2163696289063</v>
      </c>
      <c r="J134" s="24">
        <v>5903.9507446289063</v>
      </c>
      <c r="K134" s="24">
        <v>6119.5955810546875</v>
      </c>
      <c r="L134" s="24">
        <v>6335.1201782226563</v>
      </c>
      <c r="M134" s="24">
        <v>6551.9652099609375</v>
      </c>
      <c r="N134" s="24">
        <v>6777.43896484375</v>
      </c>
      <c r="O134" s="24">
        <v>7009.9451904296875</v>
      </c>
      <c r="P134" s="24">
        <v>7342.1573486328125</v>
      </c>
      <c r="Q134" s="24">
        <v>7660.2216186523428</v>
      </c>
      <c r="R134" s="24">
        <v>7948.7646484375</v>
      </c>
      <c r="S134" s="24">
        <v>8232.1309814453107</v>
      </c>
      <c r="T134" s="24">
        <v>8442.2579345703107</v>
      </c>
      <c r="U134" s="24">
        <v>8657.4797363281195</v>
      </c>
      <c r="V134" s="24">
        <v>8882.8239746093695</v>
      </c>
      <c r="W134" s="24">
        <v>9174.6318359375</v>
      </c>
      <c r="X134" s="24">
        <v>9461.2991943359302</v>
      </c>
      <c r="Y134" s="24">
        <v>9738.3736572265607</v>
      </c>
      <c r="Z134" s="24">
        <v>10013.37963867187</v>
      </c>
      <c r="AA134" s="24">
        <v>10276.632446289061</v>
      </c>
      <c r="AB134" s="24">
        <v>10539.169921875</v>
      </c>
      <c r="AC134" s="24">
        <v>10792.25280761718</v>
      </c>
      <c r="AD134" s="24">
        <v>11068.07116699218</v>
      </c>
      <c r="AE134" s="24">
        <v>11325.23864746093</v>
      </c>
    </row>
    <row r="135" spans="1:31" x14ac:dyDescent="0.35">
      <c r="A135" s="28" t="s">
        <v>131</v>
      </c>
      <c r="B135" s="28" t="s">
        <v>77</v>
      </c>
      <c r="C135" s="24">
        <v>100</v>
      </c>
      <c r="D135" s="24">
        <v>124.19999999999999</v>
      </c>
      <c r="E135" s="24">
        <v>154</v>
      </c>
      <c r="F135" s="24">
        <v>192.4</v>
      </c>
      <c r="G135" s="24">
        <v>239.20000000000002</v>
      </c>
      <c r="H135" s="24">
        <v>291.89999999999998</v>
      </c>
      <c r="I135" s="24">
        <v>341.6</v>
      </c>
      <c r="J135" s="24">
        <v>391.7</v>
      </c>
      <c r="K135" s="24">
        <v>447.9</v>
      </c>
      <c r="L135" s="24">
        <v>535.6</v>
      </c>
      <c r="M135" s="24">
        <v>658.8</v>
      </c>
      <c r="N135" s="24">
        <v>750.19999999999993</v>
      </c>
      <c r="O135" s="24">
        <v>840.59999999999991</v>
      </c>
      <c r="P135" s="24">
        <v>910.09999999999991</v>
      </c>
      <c r="Q135" s="24">
        <v>967</v>
      </c>
      <c r="R135" s="24">
        <v>1010.4000000000001</v>
      </c>
      <c r="S135" s="24">
        <v>1047.8000000000002</v>
      </c>
      <c r="T135" s="24">
        <v>1082.5</v>
      </c>
      <c r="U135" s="24">
        <v>1115.7</v>
      </c>
      <c r="V135" s="24">
        <v>1154.5</v>
      </c>
      <c r="W135" s="24">
        <v>1190.3000000000002</v>
      </c>
      <c r="X135" s="24">
        <v>1223.3999999999999</v>
      </c>
      <c r="Y135" s="24">
        <v>1253.3000000000002</v>
      </c>
      <c r="Z135" s="24">
        <v>1257.8</v>
      </c>
      <c r="AA135" s="24">
        <v>1261.5</v>
      </c>
      <c r="AB135" s="24">
        <v>1263.9000000000001</v>
      </c>
      <c r="AC135" s="24">
        <v>1266.0999999999999</v>
      </c>
      <c r="AD135" s="24">
        <v>1266.2</v>
      </c>
      <c r="AE135" s="24">
        <v>1264.8</v>
      </c>
    </row>
    <row r="136" spans="1:31" x14ac:dyDescent="0.35">
      <c r="A136" s="28" t="s">
        <v>131</v>
      </c>
      <c r="B136" s="28" t="s">
        <v>78</v>
      </c>
      <c r="C136" s="24">
        <v>100</v>
      </c>
      <c r="D136" s="24">
        <v>124.19999999999999</v>
      </c>
      <c r="E136" s="24">
        <v>154</v>
      </c>
      <c r="F136" s="24">
        <v>192.4</v>
      </c>
      <c r="G136" s="24">
        <v>239.20000000000002</v>
      </c>
      <c r="H136" s="24">
        <v>291.89999999999998</v>
      </c>
      <c r="I136" s="24">
        <v>341.6</v>
      </c>
      <c r="J136" s="24">
        <v>391.7</v>
      </c>
      <c r="K136" s="24">
        <v>447.9</v>
      </c>
      <c r="L136" s="24">
        <v>535.6</v>
      </c>
      <c r="M136" s="24">
        <v>658.8</v>
      </c>
      <c r="N136" s="24">
        <v>750.19999999999993</v>
      </c>
      <c r="O136" s="24">
        <v>840.59999999999991</v>
      </c>
      <c r="P136" s="24">
        <v>910.09999999999991</v>
      </c>
      <c r="Q136" s="24">
        <v>967</v>
      </c>
      <c r="R136" s="24">
        <v>1010.4000000000001</v>
      </c>
      <c r="S136" s="24">
        <v>1047.8000000000002</v>
      </c>
      <c r="T136" s="24">
        <v>1082.5</v>
      </c>
      <c r="U136" s="24">
        <v>1115.7</v>
      </c>
      <c r="V136" s="24">
        <v>1154.5</v>
      </c>
      <c r="W136" s="24">
        <v>1190.3000000000002</v>
      </c>
      <c r="X136" s="24">
        <v>1223.3999999999999</v>
      </c>
      <c r="Y136" s="24">
        <v>1253.3000000000002</v>
      </c>
      <c r="Z136" s="24">
        <v>1257.8</v>
      </c>
      <c r="AA136" s="24">
        <v>1261.5</v>
      </c>
      <c r="AB136" s="24">
        <v>1263.9000000000001</v>
      </c>
      <c r="AC136" s="24">
        <v>1266.0999999999999</v>
      </c>
      <c r="AD136" s="24">
        <v>1266.2</v>
      </c>
      <c r="AE136" s="24">
        <v>1264.8</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3399.660278320307</v>
      </c>
      <c r="D139" s="24">
        <v>4001.024871826171</v>
      </c>
      <c r="E139" s="24">
        <v>4608.783447265625</v>
      </c>
      <c r="F139" s="24">
        <v>5220.3077392578116</v>
      </c>
      <c r="G139" s="24">
        <v>5857.4215087890616</v>
      </c>
      <c r="H139" s="24">
        <v>6468.9187622070313</v>
      </c>
      <c r="I139" s="24">
        <v>7099.9295654296875</v>
      </c>
      <c r="J139" s="24">
        <v>7540.0233154296875</v>
      </c>
      <c r="K139" s="24">
        <v>7738.4832153320313</v>
      </c>
      <c r="L139" s="24">
        <v>7930.7979125976563</v>
      </c>
      <c r="M139" s="24">
        <v>8136.0897827148428</v>
      </c>
      <c r="N139" s="24">
        <v>8370.0506591796875</v>
      </c>
      <c r="O139" s="24">
        <v>8619.2453002929688</v>
      </c>
      <c r="P139" s="24">
        <v>8920.9479370117188</v>
      </c>
      <c r="Q139" s="24">
        <v>9255.9197998046875</v>
      </c>
      <c r="R139" s="24">
        <v>9575.5051269531195</v>
      </c>
      <c r="S139" s="24">
        <v>9946.5806884765607</v>
      </c>
      <c r="T139" s="24">
        <v>10240.586547851561</v>
      </c>
      <c r="U139" s="24">
        <v>10540.431640625</v>
      </c>
      <c r="V139" s="24">
        <v>10810.501586914061</v>
      </c>
      <c r="W139" s="24">
        <v>11169.42749023437</v>
      </c>
      <c r="X139" s="24">
        <v>11511.42041015625</v>
      </c>
      <c r="Y139" s="24">
        <v>11860.89733886718</v>
      </c>
      <c r="Z139" s="24">
        <v>12201.02001953125</v>
      </c>
      <c r="AA139" s="24">
        <v>12536.671997070311</v>
      </c>
      <c r="AB139" s="24">
        <v>12864.6533203125</v>
      </c>
      <c r="AC139" s="24">
        <v>13192.202270507811</v>
      </c>
      <c r="AD139" s="24">
        <v>13545.091430664061</v>
      </c>
      <c r="AE139" s="24">
        <v>13875.260864257811</v>
      </c>
    </row>
    <row r="140" spans="1:31" x14ac:dyDescent="0.35">
      <c r="A140" s="28" t="s">
        <v>132</v>
      </c>
      <c r="B140" s="28" t="s">
        <v>77</v>
      </c>
      <c r="C140" s="24">
        <v>118.4</v>
      </c>
      <c r="D140" s="24">
        <v>150.60000000000002</v>
      </c>
      <c r="E140" s="24">
        <v>185.3</v>
      </c>
      <c r="F140" s="24">
        <v>233.1</v>
      </c>
      <c r="G140" s="24">
        <v>293.5</v>
      </c>
      <c r="H140" s="24">
        <v>368.7</v>
      </c>
      <c r="I140" s="24">
        <v>458.7</v>
      </c>
      <c r="J140" s="24">
        <v>561.5</v>
      </c>
      <c r="K140" s="24">
        <v>673.5</v>
      </c>
      <c r="L140" s="24">
        <v>806.60000000000014</v>
      </c>
      <c r="M140" s="24">
        <v>987.9</v>
      </c>
      <c r="N140" s="24">
        <v>1130</v>
      </c>
      <c r="O140" s="24">
        <v>1253.5999999999999</v>
      </c>
      <c r="P140" s="24">
        <v>1350</v>
      </c>
      <c r="Q140" s="24">
        <v>1430.8</v>
      </c>
      <c r="R140" s="24">
        <v>1487.6</v>
      </c>
      <c r="S140" s="24">
        <v>1533.3000000000002</v>
      </c>
      <c r="T140" s="24">
        <v>1573.8999999999999</v>
      </c>
      <c r="U140" s="24">
        <v>1613.3</v>
      </c>
      <c r="V140" s="24">
        <v>1665.4999999999998</v>
      </c>
      <c r="W140" s="24">
        <v>1711.6</v>
      </c>
      <c r="X140" s="24">
        <v>1753.2999999999997</v>
      </c>
      <c r="Y140" s="24">
        <v>1790.6000000000001</v>
      </c>
      <c r="Z140" s="24">
        <v>1795.4</v>
      </c>
      <c r="AA140" s="24">
        <v>1799.1000000000001</v>
      </c>
      <c r="AB140" s="24">
        <v>1800.8</v>
      </c>
      <c r="AC140" s="24">
        <v>1803</v>
      </c>
      <c r="AD140" s="24">
        <v>1802.1</v>
      </c>
      <c r="AE140" s="24">
        <v>1797.8999999999996</v>
      </c>
    </row>
    <row r="141" spans="1:31" x14ac:dyDescent="0.35">
      <c r="A141" s="28" t="s">
        <v>132</v>
      </c>
      <c r="B141" s="28" t="s">
        <v>78</v>
      </c>
      <c r="C141" s="24">
        <v>118.4</v>
      </c>
      <c r="D141" s="24">
        <v>150.60000000000002</v>
      </c>
      <c r="E141" s="24">
        <v>185.3</v>
      </c>
      <c r="F141" s="24">
        <v>233.1</v>
      </c>
      <c r="G141" s="24">
        <v>293.5</v>
      </c>
      <c r="H141" s="24">
        <v>368.7</v>
      </c>
      <c r="I141" s="24">
        <v>458.7</v>
      </c>
      <c r="J141" s="24">
        <v>561.5</v>
      </c>
      <c r="K141" s="24">
        <v>673.5</v>
      </c>
      <c r="L141" s="24">
        <v>806.60000000000014</v>
      </c>
      <c r="M141" s="24">
        <v>987.9</v>
      </c>
      <c r="N141" s="24">
        <v>1130</v>
      </c>
      <c r="O141" s="24">
        <v>1253.5999999999999</v>
      </c>
      <c r="P141" s="24">
        <v>1350</v>
      </c>
      <c r="Q141" s="24">
        <v>1430.8</v>
      </c>
      <c r="R141" s="24">
        <v>1487.6</v>
      </c>
      <c r="S141" s="24">
        <v>1533.3000000000002</v>
      </c>
      <c r="T141" s="24">
        <v>1573.8999999999999</v>
      </c>
      <c r="U141" s="24">
        <v>1613.3</v>
      </c>
      <c r="V141" s="24">
        <v>1665.4999999999998</v>
      </c>
      <c r="W141" s="24">
        <v>1711.6</v>
      </c>
      <c r="X141" s="24">
        <v>1753.2999999999997</v>
      </c>
      <c r="Y141" s="24">
        <v>1790.6000000000001</v>
      </c>
      <c r="Z141" s="24">
        <v>1795.4</v>
      </c>
      <c r="AA141" s="24">
        <v>1799.1000000000001</v>
      </c>
      <c r="AB141" s="24">
        <v>1800.8</v>
      </c>
      <c r="AC141" s="24">
        <v>1803</v>
      </c>
      <c r="AD141" s="24">
        <v>1802.1</v>
      </c>
      <c r="AE141" s="24">
        <v>1797.8999999999996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1783.25219726562</v>
      </c>
      <c r="D144" s="24">
        <v>1904.915832519531</v>
      </c>
      <c r="E144" s="24">
        <v>2001.411621093742</v>
      </c>
      <c r="F144" s="24">
        <v>2115.5841369628902</v>
      </c>
      <c r="G144" s="24">
        <v>2235.533142089836</v>
      </c>
      <c r="H144" s="24">
        <v>2330.6984558105391</v>
      </c>
      <c r="I144" s="24">
        <v>2429.9710998535152</v>
      </c>
      <c r="J144" s="24">
        <v>2525.535614013671</v>
      </c>
      <c r="K144" s="24">
        <v>2576.91870117187</v>
      </c>
      <c r="L144" s="24">
        <v>2628.908325195312</v>
      </c>
      <c r="M144" s="24">
        <v>2682.0504760742178</v>
      </c>
      <c r="N144" s="24">
        <v>2744.493621826171</v>
      </c>
      <c r="O144" s="24">
        <v>2829.0292053222602</v>
      </c>
      <c r="P144" s="24">
        <v>2925.9724426269531</v>
      </c>
      <c r="Q144" s="24">
        <v>3018.7078247070313</v>
      </c>
      <c r="R144" s="24">
        <v>3107.7264099121089</v>
      </c>
      <c r="S144" s="24">
        <v>3178.0110473632758</v>
      </c>
      <c r="T144" s="24">
        <v>3226.1052856445258</v>
      </c>
      <c r="U144" s="24">
        <v>3277.01879882812</v>
      </c>
      <c r="V144" s="24">
        <v>3337.9873046875</v>
      </c>
      <c r="W144" s="24">
        <v>3420.5073852539063</v>
      </c>
      <c r="X144" s="24">
        <v>3504.33837890625</v>
      </c>
      <c r="Y144" s="24">
        <v>3582.830444335937</v>
      </c>
      <c r="Z144" s="24">
        <v>3664.9785766601563</v>
      </c>
      <c r="AA144" s="24">
        <v>3732.9153442382758</v>
      </c>
      <c r="AB144" s="24">
        <v>3799.7863159179678</v>
      </c>
      <c r="AC144" s="24">
        <v>3862.823364257812</v>
      </c>
      <c r="AD144" s="24">
        <v>3941.0979614257813</v>
      </c>
      <c r="AE144" s="24">
        <v>4004.3894653320313</v>
      </c>
    </row>
    <row r="145" spans="1:31" x14ac:dyDescent="0.35">
      <c r="A145" s="28" t="s">
        <v>133</v>
      </c>
      <c r="B145" s="28" t="s">
        <v>77</v>
      </c>
      <c r="C145" s="24">
        <v>108</v>
      </c>
      <c r="D145" s="24">
        <v>143.60000000000002</v>
      </c>
      <c r="E145" s="24">
        <v>152.5</v>
      </c>
      <c r="F145" s="24">
        <v>162.30000000000001</v>
      </c>
      <c r="G145" s="24">
        <v>184.7</v>
      </c>
      <c r="H145" s="24">
        <v>221.60000000000002</v>
      </c>
      <c r="I145" s="24">
        <v>255.79999999999998</v>
      </c>
      <c r="J145" s="24">
        <v>278.39999999999998</v>
      </c>
      <c r="K145" s="24">
        <v>302.3</v>
      </c>
      <c r="L145" s="24">
        <v>337</v>
      </c>
      <c r="M145" s="24">
        <v>392.09999999999997</v>
      </c>
      <c r="N145" s="24">
        <v>427.50000000000006</v>
      </c>
      <c r="O145" s="24">
        <v>457.7</v>
      </c>
      <c r="P145" s="24">
        <v>477.70000000000005</v>
      </c>
      <c r="Q145" s="24">
        <v>491.8</v>
      </c>
      <c r="R145" s="24">
        <v>500</v>
      </c>
      <c r="S145" s="24">
        <v>506.29999999999995</v>
      </c>
      <c r="T145" s="24">
        <v>511.90000000000003</v>
      </c>
      <c r="U145" s="24">
        <v>517.20000000000005</v>
      </c>
      <c r="V145" s="24">
        <v>527</v>
      </c>
      <c r="W145" s="24">
        <v>534.90000000000009</v>
      </c>
      <c r="X145" s="24">
        <v>541.60000000000014</v>
      </c>
      <c r="Y145" s="24">
        <v>546.99999999999989</v>
      </c>
      <c r="Z145" s="24">
        <v>544.4</v>
      </c>
      <c r="AA145" s="24">
        <v>541.39999999999986</v>
      </c>
      <c r="AB145" s="24">
        <v>538.1</v>
      </c>
      <c r="AC145" s="24">
        <v>534.79999999999995</v>
      </c>
      <c r="AD145" s="24">
        <v>530.4</v>
      </c>
      <c r="AE145" s="24">
        <v>525.4</v>
      </c>
    </row>
    <row r="146" spans="1:31" x14ac:dyDescent="0.35">
      <c r="A146" s="28" t="s">
        <v>133</v>
      </c>
      <c r="B146" s="28" t="s">
        <v>78</v>
      </c>
      <c r="C146" s="24">
        <v>108</v>
      </c>
      <c r="D146" s="24">
        <v>143.60000000000002</v>
      </c>
      <c r="E146" s="24">
        <v>152.5</v>
      </c>
      <c r="F146" s="24">
        <v>162.30000000000001</v>
      </c>
      <c r="G146" s="24">
        <v>184.7</v>
      </c>
      <c r="H146" s="24">
        <v>221.60000000000002</v>
      </c>
      <c r="I146" s="24">
        <v>255.79999999999998</v>
      </c>
      <c r="J146" s="24">
        <v>278.39999999999998</v>
      </c>
      <c r="K146" s="24">
        <v>302.3</v>
      </c>
      <c r="L146" s="24">
        <v>337</v>
      </c>
      <c r="M146" s="24">
        <v>392.09999999999997</v>
      </c>
      <c r="N146" s="24">
        <v>427.50000000000006</v>
      </c>
      <c r="O146" s="24">
        <v>457.7</v>
      </c>
      <c r="P146" s="24">
        <v>477.70000000000005</v>
      </c>
      <c r="Q146" s="24">
        <v>491.8</v>
      </c>
      <c r="R146" s="24">
        <v>500</v>
      </c>
      <c r="S146" s="24">
        <v>506.29999999999995</v>
      </c>
      <c r="T146" s="24">
        <v>511.90000000000003</v>
      </c>
      <c r="U146" s="24">
        <v>517.20000000000005</v>
      </c>
      <c r="V146" s="24">
        <v>527</v>
      </c>
      <c r="W146" s="24">
        <v>534.90000000000009</v>
      </c>
      <c r="X146" s="24">
        <v>541.60000000000014</v>
      </c>
      <c r="Y146" s="24">
        <v>546.99999999999989</v>
      </c>
      <c r="Z146" s="24">
        <v>544.4</v>
      </c>
      <c r="AA146" s="24">
        <v>541.39999999999986</v>
      </c>
      <c r="AB146" s="24">
        <v>538.1</v>
      </c>
      <c r="AC146" s="24">
        <v>534.79999999999995</v>
      </c>
      <c r="AD146" s="24">
        <v>530.4</v>
      </c>
      <c r="AE146" s="24">
        <v>525.4</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204.19714546203551</v>
      </c>
      <c r="D149" s="24">
        <v>233.09677696227939</v>
      </c>
      <c r="E149" s="24">
        <v>254.7381706237789</v>
      </c>
      <c r="F149" s="24">
        <v>280.67674827575593</v>
      </c>
      <c r="G149" s="24">
        <v>321.3366508483885</v>
      </c>
      <c r="H149" s="24">
        <v>342.57176971435524</v>
      </c>
      <c r="I149" s="24">
        <v>360.43885421752844</v>
      </c>
      <c r="J149" s="24">
        <v>375.37065315246491</v>
      </c>
      <c r="K149" s="24">
        <v>388.24706268310524</v>
      </c>
      <c r="L149" s="24">
        <v>403.36797332763643</v>
      </c>
      <c r="M149" s="24">
        <v>417.56658554077069</v>
      </c>
      <c r="N149" s="24">
        <v>437.67878341674793</v>
      </c>
      <c r="O149" s="24">
        <v>456.55220794677723</v>
      </c>
      <c r="P149" s="24">
        <v>480.27448272705038</v>
      </c>
      <c r="Q149" s="24">
        <v>504.66506195068297</v>
      </c>
      <c r="R149" s="24">
        <v>530.23641204833973</v>
      </c>
      <c r="S149" s="24">
        <v>561.87531280517533</v>
      </c>
      <c r="T149" s="24">
        <v>584.34315109252884</v>
      </c>
      <c r="U149" s="24">
        <v>607.45865631103493</v>
      </c>
      <c r="V149" s="24">
        <v>631.3108139038078</v>
      </c>
      <c r="W149" s="24">
        <v>656.63341522216774</v>
      </c>
      <c r="X149" s="24">
        <v>682.03916168212868</v>
      </c>
      <c r="Y149" s="24">
        <v>706.06086730957009</v>
      </c>
      <c r="Z149" s="24">
        <v>731.79200744628827</v>
      </c>
      <c r="AA149" s="24">
        <v>754.89101409912087</v>
      </c>
      <c r="AB149" s="24">
        <v>777.36419677734375</v>
      </c>
      <c r="AC149" s="24">
        <v>797.69670104980446</v>
      </c>
      <c r="AD149" s="24">
        <v>822.2517700195308</v>
      </c>
      <c r="AE149" s="24">
        <v>841.2425537109375</v>
      </c>
    </row>
    <row r="150" spans="1:31" x14ac:dyDescent="0.35">
      <c r="A150" s="28" t="s">
        <v>134</v>
      </c>
      <c r="B150" s="28" t="s">
        <v>77</v>
      </c>
      <c r="C150" s="24">
        <v>14.8</v>
      </c>
      <c r="D150" s="24">
        <v>17.299999999999997</v>
      </c>
      <c r="E150" s="24">
        <v>21.1</v>
      </c>
      <c r="F150" s="24">
        <v>25.9</v>
      </c>
      <c r="G150" s="24">
        <v>31.799999999999997</v>
      </c>
      <c r="H150" s="24">
        <v>39.099999999999994</v>
      </c>
      <c r="I150" s="24">
        <v>48</v>
      </c>
      <c r="J150" s="24">
        <v>55.2</v>
      </c>
      <c r="K150" s="24">
        <v>61.399999999999991</v>
      </c>
      <c r="L150" s="24">
        <v>69.599999999999994</v>
      </c>
      <c r="M150" s="24">
        <v>81.7</v>
      </c>
      <c r="N150" s="24">
        <v>90.600000000000009</v>
      </c>
      <c r="O150" s="24">
        <v>98.2</v>
      </c>
      <c r="P150" s="24">
        <v>103.8</v>
      </c>
      <c r="Q150" s="24">
        <v>108</v>
      </c>
      <c r="R150" s="24">
        <v>110.8</v>
      </c>
      <c r="S150" s="24">
        <v>113</v>
      </c>
      <c r="T150" s="24">
        <v>115.10000000000001</v>
      </c>
      <c r="U150" s="24">
        <v>117.1</v>
      </c>
      <c r="V150" s="24">
        <v>119.8</v>
      </c>
      <c r="W150" s="24">
        <v>122.00000000000001</v>
      </c>
      <c r="X150" s="24">
        <v>123.9</v>
      </c>
      <c r="Y150" s="24">
        <v>125.6</v>
      </c>
      <c r="Z150" s="24">
        <v>125.2</v>
      </c>
      <c r="AA150" s="24">
        <v>124.70000000000002</v>
      </c>
      <c r="AB150" s="24">
        <v>124.10000000000002</v>
      </c>
      <c r="AC150" s="24">
        <v>123.5</v>
      </c>
      <c r="AD150" s="24">
        <v>122.59999999999997</v>
      </c>
      <c r="AE150" s="24">
        <v>121.69999999999999</v>
      </c>
    </row>
    <row r="151" spans="1:31" x14ac:dyDescent="0.35">
      <c r="A151" s="28" t="s">
        <v>134</v>
      </c>
      <c r="B151" s="28" t="s">
        <v>78</v>
      </c>
      <c r="C151" s="24">
        <v>14.8</v>
      </c>
      <c r="D151" s="24">
        <v>17.299999999999997</v>
      </c>
      <c r="E151" s="24">
        <v>21.1</v>
      </c>
      <c r="F151" s="24">
        <v>25.9</v>
      </c>
      <c r="G151" s="24">
        <v>31.799999999999997</v>
      </c>
      <c r="H151" s="24">
        <v>39.099999999999994</v>
      </c>
      <c r="I151" s="24">
        <v>48</v>
      </c>
      <c r="J151" s="24">
        <v>55.2</v>
      </c>
      <c r="K151" s="24">
        <v>61.399999999999991</v>
      </c>
      <c r="L151" s="24">
        <v>69.599999999999994</v>
      </c>
      <c r="M151" s="24">
        <v>81.7</v>
      </c>
      <c r="N151" s="24">
        <v>90.600000000000009</v>
      </c>
      <c r="O151" s="24">
        <v>98.2</v>
      </c>
      <c r="P151" s="24">
        <v>103.8</v>
      </c>
      <c r="Q151" s="24">
        <v>108</v>
      </c>
      <c r="R151" s="24">
        <v>110.8</v>
      </c>
      <c r="S151" s="24">
        <v>113</v>
      </c>
      <c r="T151" s="24">
        <v>115.10000000000001</v>
      </c>
      <c r="U151" s="24">
        <v>117.1</v>
      </c>
      <c r="V151" s="24">
        <v>119.8</v>
      </c>
      <c r="W151" s="24">
        <v>122.00000000000001</v>
      </c>
      <c r="X151" s="24">
        <v>123.9</v>
      </c>
      <c r="Y151" s="24">
        <v>125.6</v>
      </c>
      <c r="Z151" s="24">
        <v>125.2</v>
      </c>
      <c r="AA151" s="24">
        <v>124.70000000000002</v>
      </c>
      <c r="AB151" s="24">
        <v>124.10000000000002</v>
      </c>
      <c r="AC151" s="24">
        <v>123.5</v>
      </c>
      <c r="AD151" s="24">
        <v>122.59999999999997</v>
      </c>
      <c r="AE151" s="24">
        <v>121.69999999999999</v>
      </c>
    </row>
  </sheetData>
  <sheetProtection algorithmName="SHA-512" hashValue="9DRH8TklAIIsK+rohu8zUiLHbmUxTCqTArmK8dC+apTeO7JBTlEZKOisLA3an42J7hPL0XXUAma7uvcCEKqUbg==" saltValue="Q2gTIuDqwn08t7sQDRSZP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D4930-D331-46CA-9D1A-E773B9B18767}">
  <sheetPr codeName="Sheet9">
    <tabColor rgb="FF57E188"/>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346462.66310000001</v>
      </c>
      <c r="D6" s="24">
        <v>288376.06019999995</v>
      </c>
      <c r="E6" s="24">
        <v>274733.85029999999</v>
      </c>
      <c r="F6" s="24">
        <v>273806.86789528804</v>
      </c>
      <c r="G6" s="24">
        <v>241003.40559668647</v>
      </c>
      <c r="H6" s="24">
        <v>209972.08314975863</v>
      </c>
      <c r="I6" s="24">
        <v>185937.51057279232</v>
      </c>
      <c r="J6" s="24">
        <v>184928.86393092855</v>
      </c>
      <c r="K6" s="24">
        <v>141439.77806623848</v>
      </c>
      <c r="L6" s="24">
        <v>129564.84416722582</v>
      </c>
      <c r="M6" s="24">
        <v>120375.53395470655</v>
      </c>
      <c r="N6" s="24">
        <v>100955.29528174391</v>
      </c>
      <c r="O6" s="24">
        <v>106105.5644354554</v>
      </c>
      <c r="P6" s="24">
        <v>95247.862096460551</v>
      </c>
      <c r="Q6" s="24">
        <v>77129.498339999991</v>
      </c>
      <c r="R6" s="24">
        <v>71597.367400000003</v>
      </c>
      <c r="S6" s="24">
        <v>59444.997099999993</v>
      </c>
      <c r="T6" s="24">
        <v>56659.465599999996</v>
      </c>
      <c r="U6" s="24">
        <v>50180.951000000001</v>
      </c>
      <c r="V6" s="24">
        <v>45972.671299999995</v>
      </c>
      <c r="W6" s="24">
        <v>40829.516199999998</v>
      </c>
      <c r="X6" s="24">
        <v>26626.449000000001</v>
      </c>
      <c r="Y6" s="24">
        <v>21167.9552</v>
      </c>
      <c r="Z6" s="24">
        <v>16980.625499999998</v>
      </c>
      <c r="AA6" s="24">
        <v>13391.889499999999</v>
      </c>
      <c r="AB6" s="24">
        <v>10683.949500000001</v>
      </c>
      <c r="AC6" s="24">
        <v>9645.3405000000002</v>
      </c>
      <c r="AD6" s="24">
        <v>8956.2254000000012</v>
      </c>
      <c r="AE6" s="24">
        <v>7726.8092000000006</v>
      </c>
    </row>
    <row r="7" spans="1:31" x14ac:dyDescent="0.35">
      <c r="A7" s="28" t="s">
        <v>40</v>
      </c>
      <c r="B7" s="28" t="s">
        <v>71</v>
      </c>
      <c r="C7" s="24">
        <v>117898.9875</v>
      </c>
      <c r="D7" s="24">
        <v>106307.3535</v>
      </c>
      <c r="E7" s="24">
        <v>103081.2585</v>
      </c>
      <c r="F7" s="24">
        <v>71690.006667549984</v>
      </c>
      <c r="G7" s="24">
        <v>69674.171287705889</v>
      </c>
      <c r="H7" s="24">
        <v>66338.331223175002</v>
      </c>
      <c r="I7" s="24">
        <v>61224.445706927596</v>
      </c>
      <c r="J7" s="24">
        <v>58443.642977666699</v>
      </c>
      <c r="K7" s="24">
        <v>54556.415712288603</v>
      </c>
      <c r="L7" s="24">
        <v>54991.109666437464</v>
      </c>
      <c r="M7" s="24">
        <v>51458.429556443494</v>
      </c>
      <c r="N7" s="24">
        <v>48417.457999999999</v>
      </c>
      <c r="O7" s="24">
        <v>47742.163999999997</v>
      </c>
      <c r="P7" s="24">
        <v>43751.116999999998</v>
      </c>
      <c r="Q7" s="24">
        <v>43551.588499999998</v>
      </c>
      <c r="R7" s="24">
        <v>39178.7235</v>
      </c>
      <c r="S7" s="24">
        <v>34691.142</v>
      </c>
      <c r="T7" s="24">
        <v>33402.447</v>
      </c>
      <c r="U7" s="24">
        <v>27093.583600000002</v>
      </c>
      <c r="V7" s="24">
        <v>26826.094499999999</v>
      </c>
      <c r="W7" s="24">
        <v>28565.498500000002</v>
      </c>
      <c r="X7" s="24">
        <v>27430.282500000001</v>
      </c>
      <c r="Y7" s="24">
        <v>25130.742300000002</v>
      </c>
      <c r="Z7" s="24">
        <v>22703.012699999999</v>
      </c>
      <c r="AA7" s="24">
        <v>21693.2559</v>
      </c>
      <c r="AB7" s="24">
        <v>22133.905899999998</v>
      </c>
      <c r="AC7" s="24">
        <v>13798.968899999998</v>
      </c>
      <c r="AD7" s="24">
        <v>0</v>
      </c>
      <c r="AE7" s="24">
        <v>0</v>
      </c>
    </row>
    <row r="8" spans="1:31" x14ac:dyDescent="0.35">
      <c r="A8" s="28" t="s">
        <v>40</v>
      </c>
      <c r="B8" s="28" t="s">
        <v>20</v>
      </c>
      <c r="C8" s="24">
        <v>15628.872529357417</v>
      </c>
      <c r="D8" s="24">
        <v>14893.20586802553</v>
      </c>
      <c r="E8" s="24">
        <v>12038.274292062524</v>
      </c>
      <c r="F8" s="24">
        <v>12247.641117574141</v>
      </c>
      <c r="G8" s="24">
        <v>10738.536055033088</v>
      </c>
      <c r="H8" s="24">
        <v>10200.570531180492</v>
      </c>
      <c r="I8" s="24">
        <v>10006.116530522</v>
      </c>
      <c r="J8" s="24">
        <v>11725.47356716369</v>
      </c>
      <c r="K8" s="24">
        <v>8783.3643785708045</v>
      </c>
      <c r="L8" s="24">
        <v>8748.0270065123532</v>
      </c>
      <c r="M8" s="24">
        <v>9666.2043725901513</v>
      </c>
      <c r="N8" s="24">
        <v>20556.143235644617</v>
      </c>
      <c r="O8" s="24">
        <v>21782.500521842638</v>
      </c>
      <c r="P8" s="24">
        <v>20484.629935401746</v>
      </c>
      <c r="Q8" s="24">
        <v>14714.788593652973</v>
      </c>
      <c r="R8" s="24">
        <v>13399.386404528119</v>
      </c>
      <c r="S8" s="24">
        <v>16583.903212449157</v>
      </c>
      <c r="T8" s="24">
        <v>15905.175045413067</v>
      </c>
      <c r="U8" s="24">
        <v>12171.392882580909</v>
      </c>
      <c r="V8" s="24">
        <v>11620.031189504634</v>
      </c>
      <c r="W8" s="24">
        <v>11497.275812594069</v>
      </c>
      <c r="X8" s="24">
        <v>12603.239179097893</v>
      </c>
      <c r="Y8" s="24">
        <v>7523.7111895428834</v>
      </c>
      <c r="Z8" s="24">
        <v>7054.522872390984</v>
      </c>
      <c r="AA8" s="24">
        <v>3157.6701599123198</v>
      </c>
      <c r="AB8" s="24">
        <v>2065.517412448663</v>
      </c>
      <c r="AC8" s="24">
        <v>1976.776094903139</v>
      </c>
      <c r="AD8" s="24">
        <v>1878.5600608191057</v>
      </c>
      <c r="AE8" s="24">
        <v>1790.1838970352139</v>
      </c>
    </row>
    <row r="9" spans="1:31" x14ac:dyDescent="0.35">
      <c r="A9" s="28" t="s">
        <v>40</v>
      </c>
      <c r="B9" s="28" t="s">
        <v>32</v>
      </c>
      <c r="C9" s="24">
        <v>1710.8119320000001</v>
      </c>
      <c r="D9" s="24">
        <v>1663.0346139999999</v>
      </c>
      <c r="E9" s="24">
        <v>1781.2855970000001</v>
      </c>
      <c r="F9" s="24">
        <v>643.36100999999996</v>
      </c>
      <c r="G9" s="24">
        <v>581.67617799999994</v>
      </c>
      <c r="H9" s="24">
        <v>572.35627299999999</v>
      </c>
      <c r="I9" s="24">
        <v>533.5674590000001</v>
      </c>
      <c r="J9" s="24">
        <v>542.95208100000002</v>
      </c>
      <c r="K9" s="24">
        <v>470.36856469999998</v>
      </c>
      <c r="L9" s="24">
        <v>457.64820199999997</v>
      </c>
      <c r="M9" s="24">
        <v>428.19218449999994</v>
      </c>
      <c r="N9" s="24">
        <v>635.86312999999996</v>
      </c>
      <c r="O9" s="24">
        <v>574.77149699999995</v>
      </c>
      <c r="P9" s="24">
        <v>898.76922000000013</v>
      </c>
      <c r="Q9" s="24">
        <v>343.50082399999997</v>
      </c>
      <c r="R9" s="24">
        <v>348.80259999999998</v>
      </c>
      <c r="S9" s="24">
        <v>691.30085000000008</v>
      </c>
      <c r="T9" s="24">
        <v>750.67594999999994</v>
      </c>
      <c r="U9" s="24">
        <v>489.97840000000002</v>
      </c>
      <c r="V9" s="24">
        <v>475.80890000000005</v>
      </c>
      <c r="W9" s="24">
        <v>468.72661999999997</v>
      </c>
      <c r="X9" s="24">
        <v>547.71600000000001</v>
      </c>
      <c r="Y9" s="24">
        <v>446.34644000000003</v>
      </c>
      <c r="Z9" s="24">
        <v>423.38479999999998</v>
      </c>
      <c r="AA9" s="24">
        <v>493.274</v>
      </c>
      <c r="AB9" s="24">
        <v>0</v>
      </c>
      <c r="AC9" s="24">
        <v>0</v>
      </c>
      <c r="AD9" s="24">
        <v>0</v>
      </c>
      <c r="AE9" s="24">
        <v>0</v>
      </c>
    </row>
    <row r="10" spans="1:31" x14ac:dyDescent="0.35">
      <c r="A10" s="28" t="s">
        <v>40</v>
      </c>
      <c r="B10" s="28" t="s">
        <v>66</v>
      </c>
      <c r="C10" s="24">
        <v>549.73008246525103</v>
      </c>
      <c r="D10" s="24">
        <v>243.12813530169095</v>
      </c>
      <c r="E10" s="24">
        <v>1129.4304961352459</v>
      </c>
      <c r="F10" s="24">
        <v>892.54912547394338</v>
      </c>
      <c r="G10" s="24">
        <v>303.08417303053437</v>
      </c>
      <c r="H10" s="24">
        <v>645.71097511583594</v>
      </c>
      <c r="I10" s="24">
        <v>444.10565945646636</v>
      </c>
      <c r="J10" s="24">
        <v>1083.854164791572</v>
      </c>
      <c r="K10" s="24">
        <v>115.97101331611752</v>
      </c>
      <c r="L10" s="24">
        <v>215.43225488259083</v>
      </c>
      <c r="M10" s="24">
        <v>244.34515592860799</v>
      </c>
      <c r="N10" s="24">
        <v>3282.4754143167524</v>
      </c>
      <c r="O10" s="24">
        <v>2290.734431707624</v>
      </c>
      <c r="P10" s="24">
        <v>2852.0757776512264</v>
      </c>
      <c r="Q10" s="24">
        <v>2176.6328717987512</v>
      </c>
      <c r="R10" s="24">
        <v>2393.8745025239837</v>
      </c>
      <c r="S10" s="24">
        <v>8305.6312415896082</v>
      </c>
      <c r="T10" s="24">
        <v>8709.1193715185418</v>
      </c>
      <c r="U10" s="24">
        <v>13564.712347072535</v>
      </c>
      <c r="V10" s="24">
        <v>14348.244731377859</v>
      </c>
      <c r="W10" s="24">
        <v>10055.322014349298</v>
      </c>
      <c r="X10" s="24">
        <v>12866.550424177382</v>
      </c>
      <c r="Y10" s="24">
        <v>18434.241734441774</v>
      </c>
      <c r="Z10" s="24">
        <v>7050.4705655332764</v>
      </c>
      <c r="AA10" s="24">
        <v>6905.9376251304384</v>
      </c>
      <c r="AB10" s="24">
        <v>7936.9179685119616</v>
      </c>
      <c r="AC10" s="24">
        <v>8944.4881157349409</v>
      </c>
      <c r="AD10" s="24">
        <v>12924.092549352512</v>
      </c>
      <c r="AE10" s="24">
        <v>11683.30337983957</v>
      </c>
    </row>
    <row r="11" spans="1:31" x14ac:dyDescent="0.35">
      <c r="A11" s="28" t="s">
        <v>40</v>
      </c>
      <c r="B11" s="28" t="s">
        <v>65</v>
      </c>
      <c r="C11" s="24">
        <v>91076.389640000009</v>
      </c>
      <c r="D11" s="24">
        <v>88421.079999999987</v>
      </c>
      <c r="E11" s="24">
        <v>83827.663870000004</v>
      </c>
      <c r="F11" s="24">
        <v>97914.646210000006</v>
      </c>
      <c r="G11" s="24">
        <v>97367.69601</v>
      </c>
      <c r="H11" s="24">
        <v>84709.247990000003</v>
      </c>
      <c r="I11" s="24">
        <v>81085.958689999999</v>
      </c>
      <c r="J11" s="24">
        <v>88382.102699999989</v>
      </c>
      <c r="K11" s="24">
        <v>72671.510269999999</v>
      </c>
      <c r="L11" s="24">
        <v>63543.447889999996</v>
      </c>
      <c r="M11" s="24">
        <v>58160.863570000001</v>
      </c>
      <c r="N11" s="24">
        <v>55777.649399999995</v>
      </c>
      <c r="O11" s="24">
        <v>55822.849669999996</v>
      </c>
      <c r="P11" s="24">
        <v>51214.26075093</v>
      </c>
      <c r="Q11" s="24">
        <v>46911.864293000006</v>
      </c>
      <c r="R11" s="24">
        <v>41968.044578000001</v>
      </c>
      <c r="S11" s="24">
        <v>45352.847209</v>
      </c>
      <c r="T11" s="24">
        <v>38047.870328400008</v>
      </c>
      <c r="U11" s="24">
        <v>34137.939167999997</v>
      </c>
      <c r="V11" s="24">
        <v>30142.533487599998</v>
      </c>
      <c r="W11" s="24">
        <v>28828.793653999997</v>
      </c>
      <c r="X11" s="24">
        <v>29250.117874000003</v>
      </c>
      <c r="Y11" s="24">
        <v>28218.621692000001</v>
      </c>
      <c r="Z11" s="24">
        <v>25744.1315545</v>
      </c>
      <c r="AA11" s="24">
        <v>24380.115512600001</v>
      </c>
      <c r="AB11" s="24">
        <v>27342.2618984</v>
      </c>
      <c r="AC11" s="24">
        <v>22494.230987849998</v>
      </c>
      <c r="AD11" s="24">
        <v>20598.964308999999</v>
      </c>
      <c r="AE11" s="24">
        <v>18182.5801766</v>
      </c>
    </row>
    <row r="12" spans="1:31" x14ac:dyDescent="0.35">
      <c r="A12" s="28" t="s">
        <v>40</v>
      </c>
      <c r="B12" s="28" t="s">
        <v>69</v>
      </c>
      <c r="C12" s="24">
        <v>67500.476967140421</v>
      </c>
      <c r="D12" s="24">
        <v>80285.530700964388</v>
      </c>
      <c r="E12" s="24">
        <v>68790.171284849072</v>
      </c>
      <c r="F12" s="24">
        <v>67350.719543181796</v>
      </c>
      <c r="G12" s="24">
        <v>66809.855327273326</v>
      </c>
      <c r="H12" s="24">
        <v>66598.594478134604</v>
      </c>
      <c r="I12" s="24">
        <v>64243.626262201702</v>
      </c>
      <c r="J12" s="24">
        <v>55309.534530172234</v>
      </c>
      <c r="K12" s="24">
        <v>50339.24162775329</v>
      </c>
      <c r="L12" s="24">
        <v>47815.831939447868</v>
      </c>
      <c r="M12" s="24">
        <v>49898.810538270212</v>
      </c>
      <c r="N12" s="24">
        <v>42474.390563995592</v>
      </c>
      <c r="O12" s="24">
        <v>40401.580295007603</v>
      </c>
      <c r="P12" s="24">
        <v>38863.487732002584</v>
      </c>
      <c r="Q12" s="24">
        <v>37257.295937034156</v>
      </c>
      <c r="R12" s="24">
        <v>35033.845816145535</v>
      </c>
      <c r="S12" s="24">
        <v>27749.599574464461</v>
      </c>
      <c r="T12" s="24">
        <v>24771.617230955148</v>
      </c>
      <c r="U12" s="24">
        <v>21564.657513160368</v>
      </c>
      <c r="V12" s="24">
        <v>20173.313435064141</v>
      </c>
      <c r="W12" s="24">
        <v>17592.221045717237</v>
      </c>
      <c r="X12" s="24">
        <v>16079.927971298221</v>
      </c>
      <c r="Y12" s="24">
        <v>12501.196811245733</v>
      </c>
      <c r="Z12" s="24">
        <v>10989.795438277744</v>
      </c>
      <c r="AA12" s="24">
        <v>7556.8321282080224</v>
      </c>
      <c r="AB12" s="24">
        <v>5668.7269246701326</v>
      </c>
      <c r="AC12" s="24">
        <v>5054.1414904969424</v>
      </c>
      <c r="AD12" s="24">
        <v>4402.8250830921716</v>
      </c>
      <c r="AE12" s="24">
        <v>2646.6249358961231</v>
      </c>
    </row>
    <row r="13" spans="1:31" x14ac:dyDescent="0.35">
      <c r="A13" s="28" t="s">
        <v>40</v>
      </c>
      <c r="B13" s="28" t="s">
        <v>68</v>
      </c>
      <c r="C13" s="24">
        <v>13.512077466793647</v>
      </c>
      <c r="D13" s="24">
        <v>15.82119546028844</v>
      </c>
      <c r="E13" s="24">
        <v>15.344909722068167</v>
      </c>
      <c r="F13" s="24">
        <v>14.047475697002161</v>
      </c>
      <c r="G13" s="24">
        <v>15.756040316024521</v>
      </c>
      <c r="H13" s="24">
        <v>34.588875553367728</v>
      </c>
      <c r="I13" s="24">
        <v>39.153077099778542</v>
      </c>
      <c r="J13" s="24">
        <v>40.096342404609892</v>
      </c>
      <c r="K13" s="24">
        <v>84.561768685107481</v>
      </c>
      <c r="L13" s="24">
        <v>85.263978217245324</v>
      </c>
      <c r="M13" s="24">
        <v>83.559447068081965</v>
      </c>
      <c r="N13" s="24">
        <v>78.986311744790015</v>
      </c>
      <c r="O13" s="24">
        <v>73.258143137344348</v>
      </c>
      <c r="P13" s="24">
        <v>67.584388041906564</v>
      </c>
      <c r="Q13" s="24">
        <v>69.176307786245246</v>
      </c>
      <c r="R13" s="24">
        <v>65.69801300148589</v>
      </c>
      <c r="S13" s="24">
        <v>79.937824728369733</v>
      </c>
      <c r="T13" s="24">
        <v>85.336221864676787</v>
      </c>
      <c r="U13" s="24">
        <v>94.135444783550383</v>
      </c>
      <c r="V13" s="24">
        <v>106.4729087289931</v>
      </c>
      <c r="W13" s="24">
        <v>110.97207757806478</v>
      </c>
      <c r="X13" s="24">
        <v>142.38718806918092</v>
      </c>
      <c r="Y13" s="24">
        <v>134.47341161303183</v>
      </c>
      <c r="Z13" s="24">
        <v>133.09344446296149</v>
      </c>
      <c r="AA13" s="24">
        <v>126.06182233702609</v>
      </c>
      <c r="AB13" s="24">
        <v>128.65223410578392</v>
      </c>
      <c r="AC13" s="24">
        <v>126.30578138508713</v>
      </c>
      <c r="AD13" s="24">
        <v>132.20082051757299</v>
      </c>
      <c r="AE13" s="24">
        <v>135.62256625785565</v>
      </c>
    </row>
    <row r="14" spans="1:31" x14ac:dyDescent="0.35">
      <c r="A14" s="28" t="s">
        <v>40</v>
      </c>
      <c r="B14" s="28" t="s">
        <v>36</v>
      </c>
      <c r="C14" s="24">
        <v>0.19720277997432789</v>
      </c>
      <c r="D14" s="24">
        <v>0.25325743728578898</v>
      </c>
      <c r="E14" s="24">
        <v>0.25939865136805695</v>
      </c>
      <c r="F14" s="24">
        <v>0.28061992576107503</v>
      </c>
      <c r="G14" s="24">
        <v>0.26486759636094698</v>
      </c>
      <c r="H14" s="24">
        <v>0.2479913330264219</v>
      </c>
      <c r="I14" s="24">
        <v>0.22830919643644987</v>
      </c>
      <c r="J14" s="24">
        <v>0.20322631790324003</v>
      </c>
      <c r="K14" s="24">
        <v>0.17907505701691998</v>
      </c>
      <c r="L14" s="24">
        <v>0.16970024393590993</v>
      </c>
      <c r="M14" s="24">
        <v>0.15718883960716998</v>
      </c>
      <c r="N14" s="24">
        <v>0.15619763414529</v>
      </c>
      <c r="O14" s="24">
        <v>0.28078765878577999</v>
      </c>
      <c r="P14" s="24">
        <v>0.25850420886523001</v>
      </c>
      <c r="Q14" s="24">
        <v>0.25184524013366999</v>
      </c>
      <c r="R14" s="24">
        <v>0.24038416180884992</v>
      </c>
      <c r="S14" s="24">
        <v>2.6439199561862399</v>
      </c>
      <c r="T14" s="24">
        <v>2.5226105075423688</v>
      </c>
      <c r="U14" s="24">
        <v>3.1816116046840799</v>
      </c>
      <c r="V14" s="24">
        <v>3.02095656642227</v>
      </c>
      <c r="W14" s="24">
        <v>4.0978232745781993</v>
      </c>
      <c r="X14" s="24">
        <v>3.8488308564987603</v>
      </c>
      <c r="Y14" s="24">
        <v>3.6738320414092502</v>
      </c>
      <c r="Z14" s="24">
        <v>3.57581294865374</v>
      </c>
      <c r="AA14" s="24">
        <v>3.3972173859732098</v>
      </c>
      <c r="AB14" s="24">
        <v>4.0250556535788995</v>
      </c>
      <c r="AC14" s="24">
        <v>3.8882261509469895</v>
      </c>
      <c r="AD14" s="24">
        <v>3.7139745008195106</v>
      </c>
      <c r="AE14" s="24">
        <v>3.3961844391556801</v>
      </c>
    </row>
    <row r="15" spans="1:31" x14ac:dyDescent="0.35">
      <c r="A15" s="28" t="s">
        <v>40</v>
      </c>
      <c r="B15" s="28" t="s">
        <v>73</v>
      </c>
      <c r="C15" s="24">
        <v>425.40011400000003</v>
      </c>
      <c r="D15" s="24">
        <v>1191.4958000000001</v>
      </c>
      <c r="E15" s="24">
        <v>1620.3922305859819</v>
      </c>
      <c r="F15" s="24">
        <v>4351.2507376403246</v>
      </c>
      <c r="G15" s="24">
        <v>3775.9542592318035</v>
      </c>
      <c r="H15" s="24">
        <v>3327.7745306334741</v>
      </c>
      <c r="I15" s="24">
        <v>3551.250189036723</v>
      </c>
      <c r="J15" s="24">
        <v>4489.9113773682811</v>
      </c>
      <c r="K15" s="24">
        <v>3348.6985626585765</v>
      </c>
      <c r="L15" s="24">
        <v>3455.3162690632957</v>
      </c>
      <c r="M15" s="24">
        <v>3173.6525559913034</v>
      </c>
      <c r="N15" s="24">
        <v>4083.5871539690834</v>
      </c>
      <c r="O15" s="24">
        <v>3529.2940082674836</v>
      </c>
      <c r="P15" s="24">
        <v>3037.5858240251614</v>
      </c>
      <c r="Q15" s="24">
        <v>3337.7399138264195</v>
      </c>
      <c r="R15" s="24">
        <v>3057.883983401362</v>
      </c>
      <c r="S15" s="24">
        <v>2056.9449797913476</v>
      </c>
      <c r="T15" s="24">
        <v>1993.3851259104154</v>
      </c>
      <c r="U15" s="24">
        <v>2036.6699624931675</v>
      </c>
      <c r="V15" s="24">
        <v>2039.3754456467111</v>
      </c>
      <c r="W15" s="24">
        <v>2252.3317602249695</v>
      </c>
      <c r="X15" s="24">
        <v>2011.7337111201139</v>
      </c>
      <c r="Y15" s="24">
        <v>1434.374778016288</v>
      </c>
      <c r="Z15" s="24">
        <v>1637.7666963221736</v>
      </c>
      <c r="AA15" s="24">
        <v>1494.5295658459027</v>
      </c>
      <c r="AB15" s="24">
        <v>1182.9630773798197</v>
      </c>
      <c r="AC15" s="24">
        <v>1034.2543996649808</v>
      </c>
      <c r="AD15" s="24">
        <v>927.99480488718416</v>
      </c>
      <c r="AE15" s="24">
        <v>463.61292807157287</v>
      </c>
    </row>
    <row r="16" spans="1:31" x14ac:dyDescent="0.35">
      <c r="A16" s="28" t="s">
        <v>40</v>
      </c>
      <c r="B16" s="28" t="s">
        <v>56</v>
      </c>
      <c r="C16" s="24">
        <v>0.39960596395999998</v>
      </c>
      <c r="D16" s="24">
        <v>0.69074138439999888</v>
      </c>
      <c r="E16" s="24">
        <v>0.91691565434</v>
      </c>
      <c r="F16" s="24">
        <v>1.5292310376999998</v>
      </c>
      <c r="G16" s="24">
        <v>2.1822976321000001</v>
      </c>
      <c r="H16" s="24">
        <v>2.8377371475999995</v>
      </c>
      <c r="I16" s="24">
        <v>3.5611363919999994</v>
      </c>
      <c r="J16" s="24">
        <v>4.2740867985</v>
      </c>
      <c r="K16" s="24">
        <v>4.8405594989999985</v>
      </c>
      <c r="L16" s="24">
        <v>5.6469987409999982</v>
      </c>
      <c r="M16" s="24">
        <v>6.5920378039999896</v>
      </c>
      <c r="N16" s="24">
        <v>7.7692012759999978</v>
      </c>
      <c r="O16" s="24">
        <v>8.2311315899999986</v>
      </c>
      <c r="P16" s="24">
        <v>8.3460340380000009</v>
      </c>
      <c r="Q16" s="24">
        <v>8.9264791649999999</v>
      </c>
      <c r="R16" s="24">
        <v>9.146199846</v>
      </c>
      <c r="S16" s="24">
        <v>8.2596692870000012</v>
      </c>
      <c r="T16" s="24">
        <v>8.176414905999998</v>
      </c>
      <c r="U16" s="24">
        <v>8.3020749449999993</v>
      </c>
      <c r="V16" s="24">
        <v>8.3999330579999985</v>
      </c>
      <c r="W16" s="24">
        <v>8.6777674979999997</v>
      </c>
      <c r="X16" s="24">
        <v>8.7220481979999995</v>
      </c>
      <c r="Y16" s="24">
        <v>8.5326441660000008</v>
      </c>
      <c r="Z16" s="24">
        <v>8.8899028909999984</v>
      </c>
      <c r="AA16" s="24">
        <v>8.413100171</v>
      </c>
      <c r="AB16" s="24">
        <v>7.7493331120000004</v>
      </c>
      <c r="AC16" s="24">
        <v>7.6176412760000005</v>
      </c>
      <c r="AD16" s="24">
        <v>7.5411725569999994</v>
      </c>
      <c r="AE16" s="24">
        <v>5.7315354619999992</v>
      </c>
    </row>
    <row r="17" spans="1:31" x14ac:dyDescent="0.35">
      <c r="A17" s="31" t="s">
        <v>138</v>
      </c>
      <c r="B17" s="31"/>
      <c r="C17" s="32">
        <v>640841.44382842991</v>
      </c>
      <c r="D17" s="32">
        <v>580205.21421375184</v>
      </c>
      <c r="E17" s="32">
        <v>545397.27924976894</v>
      </c>
      <c r="F17" s="32">
        <v>524559.83904476487</v>
      </c>
      <c r="G17" s="32">
        <v>486494.1806680453</v>
      </c>
      <c r="H17" s="32">
        <v>439071.48349591793</v>
      </c>
      <c r="I17" s="32">
        <v>403514.48395799985</v>
      </c>
      <c r="J17" s="32">
        <v>400456.52029412735</v>
      </c>
      <c r="K17" s="32">
        <v>328461.21140155249</v>
      </c>
      <c r="L17" s="32">
        <v>305421.60510472336</v>
      </c>
      <c r="M17" s="32">
        <v>290315.93877950707</v>
      </c>
      <c r="N17" s="32">
        <v>272178.26133744564</v>
      </c>
      <c r="O17" s="32">
        <v>274793.42299415061</v>
      </c>
      <c r="P17" s="32">
        <v>253379.78690048799</v>
      </c>
      <c r="Q17" s="32">
        <v>222154.34566727214</v>
      </c>
      <c r="R17" s="32">
        <v>203985.74281419915</v>
      </c>
      <c r="S17" s="32">
        <v>192899.35901223161</v>
      </c>
      <c r="T17" s="32">
        <v>178331.70674815145</v>
      </c>
      <c r="U17" s="32">
        <v>159297.35035559739</v>
      </c>
      <c r="V17" s="32">
        <v>149665.1704522756</v>
      </c>
      <c r="W17" s="32">
        <v>137948.32592423868</v>
      </c>
      <c r="X17" s="32">
        <v>125546.6701366427</v>
      </c>
      <c r="Y17" s="32">
        <v>113557.28877884342</v>
      </c>
      <c r="Z17" s="32">
        <v>91079.036875164966</v>
      </c>
      <c r="AA17" s="32">
        <v>77705.036648187815</v>
      </c>
      <c r="AB17" s="32">
        <v>75959.931838136545</v>
      </c>
      <c r="AC17" s="32">
        <v>62040.251870370106</v>
      </c>
      <c r="AD17" s="32">
        <v>48892.868222781362</v>
      </c>
      <c r="AE17" s="32">
        <v>42165.124155628764</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180424.58350000001</v>
      </c>
      <c r="D20" s="24">
        <v>143378.26199999999</v>
      </c>
      <c r="E20" s="24">
        <v>126848.6125</v>
      </c>
      <c r="F20" s="24">
        <v>139182.42979150059</v>
      </c>
      <c r="G20" s="24">
        <v>112099.2799261148</v>
      </c>
      <c r="H20" s="24">
        <v>92911.908312490996</v>
      </c>
      <c r="I20" s="24">
        <v>82797.001010166205</v>
      </c>
      <c r="J20" s="24">
        <v>87091.825600901604</v>
      </c>
      <c r="K20" s="24">
        <v>52778.580738550001</v>
      </c>
      <c r="L20" s="24">
        <v>48681.758731233997</v>
      </c>
      <c r="M20" s="24">
        <v>44531.100316550699</v>
      </c>
      <c r="N20" s="24">
        <v>25854.849539974501</v>
      </c>
      <c r="O20" s="24">
        <v>30479.837231797799</v>
      </c>
      <c r="P20" s="24">
        <v>26383.004888295098</v>
      </c>
      <c r="Q20" s="24">
        <v>11979.192499999999</v>
      </c>
      <c r="R20" s="24">
        <v>14220.104499999999</v>
      </c>
      <c r="S20" s="24">
        <v>15126.378500000001</v>
      </c>
      <c r="T20" s="24">
        <v>13869.021000000001</v>
      </c>
      <c r="U20" s="24">
        <v>12280.781000000001</v>
      </c>
      <c r="V20" s="24">
        <v>9830.7005000000008</v>
      </c>
      <c r="W20" s="24">
        <v>8148.3728000000001</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230.34251304208399</v>
      </c>
      <c r="D22" s="24">
        <v>219.65581161677602</v>
      </c>
      <c r="E22" s="24">
        <v>643.30835126992508</v>
      </c>
      <c r="F22" s="24">
        <v>454.70321120631996</v>
      </c>
      <c r="G22" s="24">
        <v>366.92244187422</v>
      </c>
      <c r="H22" s="24">
        <v>348.436976361208</v>
      </c>
      <c r="I22" s="24">
        <v>333.60674948522404</v>
      </c>
      <c r="J22" s="24">
        <v>368.602978662667</v>
      </c>
      <c r="K22" s="24">
        <v>300.67231235978994</v>
      </c>
      <c r="L22" s="24">
        <v>287.68620916633205</v>
      </c>
      <c r="M22" s="24">
        <v>273.71715083617102</v>
      </c>
      <c r="N22" s="24">
        <v>4352.2271692096438</v>
      </c>
      <c r="O22" s="24">
        <v>3997.88031522134</v>
      </c>
      <c r="P22" s="24">
        <v>4481.757642210282</v>
      </c>
      <c r="Q22" s="24">
        <v>2402.0641965179598</v>
      </c>
      <c r="R22" s="24">
        <v>2363.57429401023</v>
      </c>
      <c r="S22" s="24">
        <v>4799.6972015350302</v>
      </c>
      <c r="T22" s="24">
        <v>4920.1847487119476</v>
      </c>
      <c r="U22" s="24">
        <v>3994.1049314305696</v>
      </c>
      <c r="V22" s="24">
        <v>3590.0306640645199</v>
      </c>
      <c r="W22" s="24">
        <v>3477.8029969476397</v>
      </c>
      <c r="X22" s="24">
        <v>4005.1595009658004</v>
      </c>
      <c r="Y22" s="24">
        <v>100.1436710861</v>
      </c>
      <c r="Z22" s="24">
        <v>1.8733043999999999E-4</v>
      </c>
      <c r="AA22" s="24">
        <v>1.8476661999999999E-4</v>
      </c>
      <c r="AB22" s="24">
        <v>1.8338478999999999E-4</v>
      </c>
      <c r="AC22" s="24">
        <v>1.7640218E-4</v>
      </c>
      <c r="AD22" s="24">
        <v>2.4776799999999999E-4</v>
      </c>
      <c r="AE22" s="24">
        <v>2.2719543000000001E-4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1.1172949299999989E-4</v>
      </c>
      <c r="D24" s="24">
        <v>1.10318392E-4</v>
      </c>
      <c r="E24" s="24">
        <v>123.80603391039999</v>
      </c>
      <c r="F24" s="24">
        <v>429.80735149327893</v>
      </c>
      <c r="G24" s="24">
        <v>80.287250582094003</v>
      </c>
      <c r="H24" s="24">
        <v>141.374732738132</v>
      </c>
      <c r="I24" s="24">
        <v>56.794042280194006</v>
      </c>
      <c r="J24" s="24">
        <v>55.925702227178505</v>
      </c>
      <c r="K24" s="24">
        <v>1.14501846E-4</v>
      </c>
      <c r="L24" s="24">
        <v>1.1327929199999989E-4</v>
      </c>
      <c r="M24" s="24">
        <v>1.1545662599999998E-4</v>
      </c>
      <c r="N24" s="24">
        <v>277.92711683741703</v>
      </c>
      <c r="O24" s="24">
        <v>188.48007231097901</v>
      </c>
      <c r="P24" s="24">
        <v>203.10934337257603</v>
      </c>
      <c r="Q24" s="24">
        <v>511.94909769375153</v>
      </c>
      <c r="R24" s="24">
        <v>309.64973374251002</v>
      </c>
      <c r="S24" s="24">
        <v>1465.7910827461069</v>
      </c>
      <c r="T24" s="24">
        <v>2347.0113114895803</v>
      </c>
      <c r="U24" s="24">
        <v>4467.3801162766904</v>
      </c>
      <c r="V24" s="24">
        <v>6597.9518814605763</v>
      </c>
      <c r="W24" s="24">
        <v>3102.3208370463303</v>
      </c>
      <c r="X24" s="24">
        <v>4449.0394803210502</v>
      </c>
      <c r="Y24" s="24">
        <v>8249.6309593719598</v>
      </c>
      <c r="Z24" s="24">
        <v>1692.7722876791499</v>
      </c>
      <c r="AA24" s="24">
        <v>1812.0089818948697</v>
      </c>
      <c r="AB24" s="24">
        <v>2377.8102091409601</v>
      </c>
      <c r="AC24" s="24">
        <v>4207.9837387132093</v>
      </c>
      <c r="AD24" s="24">
        <v>5456.9009838891398</v>
      </c>
      <c r="AE24" s="24">
        <v>5446.6757577750404</v>
      </c>
    </row>
    <row r="25" spans="1:31" x14ac:dyDescent="0.35">
      <c r="A25" s="28" t="s">
        <v>130</v>
      </c>
      <c r="B25" s="28" t="s">
        <v>65</v>
      </c>
      <c r="C25" s="24">
        <v>14056.74819</v>
      </c>
      <c r="D25" s="24">
        <v>14196.24799</v>
      </c>
      <c r="E25" s="24">
        <v>12521.309300000001</v>
      </c>
      <c r="F25" s="24">
        <v>17484.177210000002</v>
      </c>
      <c r="G25" s="24">
        <v>16419.330249999999</v>
      </c>
      <c r="H25" s="24">
        <v>14381.915849999999</v>
      </c>
      <c r="I25" s="24">
        <v>13983.40048</v>
      </c>
      <c r="J25" s="24">
        <v>19176.668699999998</v>
      </c>
      <c r="K25" s="24">
        <v>13766.36141</v>
      </c>
      <c r="L25" s="24">
        <v>11525.03176</v>
      </c>
      <c r="M25" s="24">
        <v>11473.68612</v>
      </c>
      <c r="N25" s="24">
        <v>12225.330280000002</v>
      </c>
      <c r="O25" s="24">
        <v>12995.58186</v>
      </c>
      <c r="P25" s="24">
        <v>12743.03764</v>
      </c>
      <c r="Q25" s="24">
        <v>12517.1774</v>
      </c>
      <c r="R25" s="24">
        <v>11122.47142</v>
      </c>
      <c r="S25" s="24">
        <v>13701.521980000001</v>
      </c>
      <c r="T25" s="24">
        <v>10479.30069</v>
      </c>
      <c r="U25" s="24">
        <v>9246.7759299999998</v>
      </c>
      <c r="V25" s="24">
        <v>8744.3285199999991</v>
      </c>
      <c r="W25" s="24">
        <v>7584.0400399999999</v>
      </c>
      <c r="X25" s="24">
        <v>8858.2923599999995</v>
      </c>
      <c r="Y25" s="24">
        <v>9432.5450999999994</v>
      </c>
      <c r="Z25" s="24">
        <v>8471.0333099999989</v>
      </c>
      <c r="AA25" s="24">
        <v>8400.6167800000003</v>
      </c>
      <c r="AB25" s="24">
        <v>9345.8591299999989</v>
      </c>
      <c r="AC25" s="24">
        <v>7293.9329900000002</v>
      </c>
      <c r="AD25" s="24">
        <v>6593.10988</v>
      </c>
      <c r="AE25" s="24">
        <v>5691.5358540000007</v>
      </c>
    </row>
    <row r="26" spans="1:31" x14ac:dyDescent="0.35">
      <c r="A26" s="28" t="s">
        <v>130</v>
      </c>
      <c r="B26" s="28" t="s">
        <v>69</v>
      </c>
      <c r="C26" s="24">
        <v>15743.2868922733</v>
      </c>
      <c r="D26" s="24">
        <v>17591.720880117817</v>
      </c>
      <c r="E26" s="24">
        <v>15768.947957583967</v>
      </c>
      <c r="F26" s="24">
        <v>14915.816260594132</v>
      </c>
      <c r="G26" s="24">
        <v>14857.110815810092</v>
      </c>
      <c r="H26" s="24">
        <v>14994.761910898706</v>
      </c>
      <c r="I26" s="24">
        <v>13886.689809517262</v>
      </c>
      <c r="J26" s="24">
        <v>10992.843059233775</v>
      </c>
      <c r="K26" s="24">
        <v>9172.4134795466452</v>
      </c>
      <c r="L26" s="24">
        <v>9549.554563906262</v>
      </c>
      <c r="M26" s="24">
        <v>10804.117348954871</v>
      </c>
      <c r="N26" s="24">
        <v>9728.2244801924135</v>
      </c>
      <c r="O26" s="24">
        <v>9366.4241361789573</v>
      </c>
      <c r="P26" s="24">
        <v>9136.38664525491</v>
      </c>
      <c r="Q26" s="24">
        <v>8846.6333741160524</v>
      </c>
      <c r="R26" s="24">
        <v>8221.5763664713759</v>
      </c>
      <c r="S26" s="24">
        <v>5695.4862946384328</v>
      </c>
      <c r="T26" s="24">
        <v>4167.2025936626396</v>
      </c>
      <c r="U26" s="24">
        <v>4228.0508322079349</v>
      </c>
      <c r="V26" s="24">
        <v>3876.4270701556625</v>
      </c>
      <c r="W26" s="24">
        <v>3407.0691481248732</v>
      </c>
      <c r="X26" s="24">
        <v>3208.5342899827583</v>
      </c>
      <c r="Y26" s="24">
        <v>2277.6275416404947</v>
      </c>
      <c r="Z26" s="24">
        <v>2327.2371132656053</v>
      </c>
      <c r="AA26" s="24">
        <v>2100.3843051136905</v>
      </c>
      <c r="AB26" s="24">
        <v>1159.9768502103598</v>
      </c>
      <c r="AC26" s="24">
        <v>962.52190717580072</v>
      </c>
      <c r="AD26" s="24">
        <v>901.17354114473414</v>
      </c>
      <c r="AE26" s="24">
        <v>754.69106336259949</v>
      </c>
    </row>
    <row r="27" spans="1:31" x14ac:dyDescent="0.35">
      <c r="A27" s="28" t="s">
        <v>130</v>
      </c>
      <c r="B27" s="28" t="s">
        <v>68</v>
      </c>
      <c r="C27" s="24">
        <v>4.9791115402285051</v>
      </c>
      <c r="D27" s="24">
        <v>5.7841325091592459</v>
      </c>
      <c r="E27" s="24">
        <v>5.5558547068229398</v>
      </c>
      <c r="F27" s="24">
        <v>5.1041662057241242</v>
      </c>
      <c r="G27" s="24">
        <v>7.2692838063304412</v>
      </c>
      <c r="H27" s="24">
        <v>26.116202685934955</v>
      </c>
      <c r="I27" s="24">
        <v>30.935675347085766</v>
      </c>
      <c r="J27" s="24">
        <v>33.283081972134767</v>
      </c>
      <c r="K27" s="24">
        <v>77.617569113026434</v>
      </c>
      <c r="L27" s="24">
        <v>78.427351359621596</v>
      </c>
      <c r="M27" s="24">
        <v>76.971139753261681</v>
      </c>
      <c r="N27" s="24">
        <v>72.570950012888275</v>
      </c>
      <c r="O27" s="24">
        <v>67.403527407857254</v>
      </c>
      <c r="P27" s="24">
        <v>62.022747746796519</v>
      </c>
      <c r="Q27" s="24">
        <v>63.607409451901212</v>
      </c>
      <c r="R27" s="24">
        <v>60.479604239401716</v>
      </c>
      <c r="S27" s="24">
        <v>60.927702167552461</v>
      </c>
      <c r="T27" s="24">
        <v>66.027873624690017</v>
      </c>
      <c r="U27" s="24">
        <v>69.142250368098232</v>
      </c>
      <c r="V27" s="24">
        <v>66.94010061604105</v>
      </c>
      <c r="W27" s="24">
        <v>63.503008647415676</v>
      </c>
      <c r="X27" s="24">
        <v>80.433568772572372</v>
      </c>
      <c r="Y27" s="24">
        <v>74.23104744143339</v>
      </c>
      <c r="Z27" s="24">
        <v>74.745422418955656</v>
      </c>
      <c r="AA27" s="24">
        <v>71.01396655023126</v>
      </c>
      <c r="AB27" s="24">
        <v>68.180325932192602</v>
      </c>
      <c r="AC27" s="24">
        <v>66.776100278470835</v>
      </c>
      <c r="AD27" s="24">
        <v>73.31811290852626</v>
      </c>
      <c r="AE27" s="24">
        <v>74.272202949181292</v>
      </c>
    </row>
    <row r="28" spans="1:31" x14ac:dyDescent="0.35">
      <c r="A28" s="28" t="s">
        <v>130</v>
      </c>
      <c r="B28" s="28" t="s">
        <v>36</v>
      </c>
      <c r="C28" s="24">
        <v>7.1934307999999993E-8</v>
      </c>
      <c r="D28" s="24">
        <v>1.0282659399999992E-7</v>
      </c>
      <c r="E28" s="24">
        <v>9.8188146999999996E-8</v>
      </c>
      <c r="F28" s="24">
        <v>1.2446580600000001E-7</v>
      </c>
      <c r="G28" s="24">
        <v>1.4180377599999989E-7</v>
      </c>
      <c r="H28" s="24">
        <v>1.5177423800000001E-7</v>
      </c>
      <c r="I28" s="24">
        <v>1.835776599999989E-7</v>
      </c>
      <c r="J28" s="24">
        <v>1.9837775E-7</v>
      </c>
      <c r="K28" s="24">
        <v>4.6309383999999995E-6</v>
      </c>
      <c r="L28" s="24">
        <v>4.5513313200000001E-6</v>
      </c>
      <c r="M28" s="24">
        <v>4.2283694400000001E-6</v>
      </c>
      <c r="N28" s="24">
        <v>4.2534742000000004E-6</v>
      </c>
      <c r="O28" s="24">
        <v>3.9455832299999995E-6</v>
      </c>
      <c r="P28" s="24">
        <v>3.696363629999999E-6</v>
      </c>
      <c r="Q28" s="24">
        <v>3.6900386399999994E-6</v>
      </c>
      <c r="R28" s="24">
        <v>3.5312002000000001E-6</v>
      </c>
      <c r="S28" s="24">
        <v>0.24719629560699999</v>
      </c>
      <c r="T28" s="24">
        <v>0.2319684303931</v>
      </c>
      <c r="U28" s="24">
        <v>0.59762606122390005</v>
      </c>
      <c r="V28" s="24">
        <v>0.55636616886830004</v>
      </c>
      <c r="W28" s="24">
        <v>1.0812288796779002</v>
      </c>
      <c r="X28" s="24">
        <v>1.0164225340104001</v>
      </c>
      <c r="Y28" s="24">
        <v>0.9766738299376001</v>
      </c>
      <c r="Z28" s="24">
        <v>0.95313377150919998</v>
      </c>
      <c r="AA28" s="24">
        <v>0.90858572178500008</v>
      </c>
      <c r="AB28" s="24">
        <v>0.84958791919939991</v>
      </c>
      <c r="AC28" s="24">
        <v>0.79201159900059992</v>
      </c>
      <c r="AD28" s="24">
        <v>0.7819066562093</v>
      </c>
      <c r="AE28" s="24">
        <v>0.73498025577960002</v>
      </c>
    </row>
    <row r="29" spans="1:31" x14ac:dyDescent="0.35">
      <c r="A29" s="28" t="s">
        <v>130</v>
      </c>
      <c r="B29" s="28" t="s">
        <v>73</v>
      </c>
      <c r="C29" s="24">
        <v>205.22763399999999</v>
      </c>
      <c r="D29" s="24">
        <v>554.65055000000007</v>
      </c>
      <c r="E29" s="24">
        <v>736.80817016143999</v>
      </c>
      <c r="F29" s="24">
        <v>1136.0522371853717</v>
      </c>
      <c r="G29" s="24">
        <v>601.98525876946735</v>
      </c>
      <c r="H29" s="24">
        <v>801.23753016869205</v>
      </c>
      <c r="I29" s="24">
        <v>1046.5621885760411</v>
      </c>
      <c r="J29" s="24">
        <v>1257.0828768843328</v>
      </c>
      <c r="K29" s="24">
        <v>870.48106218940598</v>
      </c>
      <c r="L29" s="24">
        <v>976.89306859163253</v>
      </c>
      <c r="M29" s="24">
        <v>938.80655549071071</v>
      </c>
      <c r="N29" s="24">
        <v>1267.8321531475478</v>
      </c>
      <c r="O29" s="24">
        <v>1102.8910073377542</v>
      </c>
      <c r="P29" s="24">
        <v>853.37702313137481</v>
      </c>
      <c r="Q29" s="24">
        <v>1036.2969129333912</v>
      </c>
      <c r="R29" s="24">
        <v>956.88898252622187</v>
      </c>
      <c r="S29" s="24">
        <v>754.9141135539046</v>
      </c>
      <c r="T29" s="24">
        <v>722.22828823864631</v>
      </c>
      <c r="U29" s="24">
        <v>779.35744286359954</v>
      </c>
      <c r="V29" s="24">
        <v>763.72821245083196</v>
      </c>
      <c r="W29" s="24">
        <v>726.64939473251832</v>
      </c>
      <c r="X29" s="24">
        <v>757.49182021470983</v>
      </c>
      <c r="Y29" s="24">
        <v>517.97953401294421</v>
      </c>
      <c r="Z29" s="24">
        <v>624.36297662663424</v>
      </c>
      <c r="AA29" s="24">
        <v>630.38965160351631</v>
      </c>
      <c r="AB29" s="24">
        <v>486.38727847910889</v>
      </c>
      <c r="AC29" s="24">
        <v>419.1448717682394</v>
      </c>
      <c r="AD29" s="24">
        <v>405.63319767564383</v>
      </c>
      <c r="AE29" s="24">
        <v>279.44687467469834</v>
      </c>
    </row>
    <row r="30" spans="1:31" x14ac:dyDescent="0.35">
      <c r="A30" s="28" t="s">
        <v>130</v>
      </c>
      <c r="B30" s="28" t="s">
        <v>56</v>
      </c>
      <c r="C30" s="24">
        <v>0.14479841799999998</v>
      </c>
      <c r="D30" s="24">
        <v>0.26542736499999992</v>
      </c>
      <c r="E30" s="24">
        <v>0.32743049600000002</v>
      </c>
      <c r="F30" s="24">
        <v>0.59133909000000007</v>
      </c>
      <c r="G30" s="24">
        <v>0.85199633399999997</v>
      </c>
      <c r="H30" s="24">
        <v>1.0905547549999999</v>
      </c>
      <c r="I30" s="24">
        <v>1.3762472199999991</v>
      </c>
      <c r="J30" s="24">
        <v>1.59034582</v>
      </c>
      <c r="K30" s="24">
        <v>1.78778897</v>
      </c>
      <c r="L30" s="24">
        <v>2.0545435700000003</v>
      </c>
      <c r="M30" s="24">
        <v>2.3057040799999999</v>
      </c>
      <c r="N30" s="24">
        <v>2.6630131599999989</v>
      </c>
      <c r="O30" s="24">
        <v>2.8517525999999997</v>
      </c>
      <c r="P30" s="24">
        <v>2.8094286000000004</v>
      </c>
      <c r="Q30" s="24">
        <v>2.9983991299999988</v>
      </c>
      <c r="R30" s="24">
        <v>3.0733258000000001</v>
      </c>
      <c r="S30" s="24">
        <v>2.9279305</v>
      </c>
      <c r="T30" s="24">
        <v>2.8574327599999987</v>
      </c>
      <c r="U30" s="24">
        <v>2.9465776999999997</v>
      </c>
      <c r="V30" s="24">
        <v>2.8996787999999998</v>
      </c>
      <c r="W30" s="24">
        <v>2.9981264400000001</v>
      </c>
      <c r="X30" s="24">
        <v>3.0444946000000002</v>
      </c>
      <c r="Y30" s="24">
        <v>2.9932583999999998</v>
      </c>
      <c r="Z30" s="24">
        <v>3.1163882000000003</v>
      </c>
      <c r="AA30" s="24">
        <v>2.9991624000000003</v>
      </c>
      <c r="AB30" s="24">
        <v>2.8640782300000001</v>
      </c>
      <c r="AC30" s="24">
        <v>2.7256459500000001</v>
      </c>
      <c r="AD30" s="24">
        <v>2.8085192999999999</v>
      </c>
      <c r="AE30" s="24">
        <v>2.2606711299999995</v>
      </c>
    </row>
    <row r="31" spans="1:31" x14ac:dyDescent="0.35">
      <c r="A31" s="31" t="s">
        <v>138</v>
      </c>
      <c r="B31" s="31"/>
      <c r="C31" s="32">
        <v>210459.94031858511</v>
      </c>
      <c r="D31" s="32">
        <v>175391.67092456215</v>
      </c>
      <c r="E31" s="32">
        <v>155911.53999747112</v>
      </c>
      <c r="F31" s="32">
        <v>172472.03799100002</v>
      </c>
      <c r="G31" s="32">
        <v>143830.19996818755</v>
      </c>
      <c r="H31" s="32">
        <v>122804.51398517498</v>
      </c>
      <c r="I31" s="32">
        <v>111088.42776679597</v>
      </c>
      <c r="J31" s="32">
        <v>117719.14912299733</v>
      </c>
      <c r="K31" s="32">
        <v>76095.645624071316</v>
      </c>
      <c r="L31" s="32">
        <v>70122.458728945508</v>
      </c>
      <c r="M31" s="32">
        <v>67159.592191551637</v>
      </c>
      <c r="N31" s="32">
        <v>52511.129536226857</v>
      </c>
      <c r="O31" s="32">
        <v>57095.607142916931</v>
      </c>
      <c r="P31" s="32">
        <v>53009.318906879671</v>
      </c>
      <c r="Q31" s="32">
        <v>36320.623977779658</v>
      </c>
      <c r="R31" s="32">
        <v>36297.855918463516</v>
      </c>
      <c r="S31" s="32">
        <v>40849.802761087121</v>
      </c>
      <c r="T31" s="32">
        <v>35848.748217488857</v>
      </c>
      <c r="U31" s="32">
        <v>34286.235060283288</v>
      </c>
      <c r="V31" s="32">
        <v>32706.3787362968</v>
      </c>
      <c r="W31" s="32">
        <v>25783.108830766258</v>
      </c>
      <c r="X31" s="32">
        <v>20601.45920004218</v>
      </c>
      <c r="Y31" s="32">
        <v>20134.178319539988</v>
      </c>
      <c r="Z31" s="32">
        <v>12565.78832069415</v>
      </c>
      <c r="AA31" s="32">
        <v>12384.024218325412</v>
      </c>
      <c r="AB31" s="32">
        <v>12951.826698668303</v>
      </c>
      <c r="AC31" s="32">
        <v>12531.21491256966</v>
      </c>
      <c r="AD31" s="32">
        <v>13024.502765710398</v>
      </c>
      <c r="AE31" s="32">
        <v>11967.175105282251</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166038.0796</v>
      </c>
      <c r="D34" s="24">
        <v>144997.79819999999</v>
      </c>
      <c r="E34" s="24">
        <v>147885.2378</v>
      </c>
      <c r="F34" s="24">
        <v>134624.43810378748</v>
      </c>
      <c r="G34" s="24">
        <v>128904.12567057165</v>
      </c>
      <c r="H34" s="24">
        <v>117060.17483726764</v>
      </c>
      <c r="I34" s="24">
        <v>103140.50956262612</v>
      </c>
      <c r="J34" s="24">
        <v>97837.038330026946</v>
      </c>
      <c r="K34" s="24">
        <v>88661.197327688482</v>
      </c>
      <c r="L34" s="24">
        <v>80883.08543599183</v>
      </c>
      <c r="M34" s="24">
        <v>75844.433638155853</v>
      </c>
      <c r="N34" s="24">
        <v>75100.445741769407</v>
      </c>
      <c r="O34" s="24">
        <v>75625.727203657603</v>
      </c>
      <c r="P34" s="24">
        <v>68864.857208165457</v>
      </c>
      <c r="Q34" s="24">
        <v>65150.305839999986</v>
      </c>
      <c r="R34" s="24">
        <v>57377.262900000009</v>
      </c>
      <c r="S34" s="24">
        <v>44318.618599999994</v>
      </c>
      <c r="T34" s="24">
        <v>42790.444599999995</v>
      </c>
      <c r="U34" s="24">
        <v>37900.17</v>
      </c>
      <c r="V34" s="24">
        <v>36141.970799999996</v>
      </c>
      <c r="W34" s="24">
        <v>32681.143399999997</v>
      </c>
      <c r="X34" s="24">
        <v>26626.449000000001</v>
      </c>
      <c r="Y34" s="24">
        <v>21167.9552</v>
      </c>
      <c r="Z34" s="24">
        <v>16980.625499999998</v>
      </c>
      <c r="AA34" s="24">
        <v>13391.889499999999</v>
      </c>
      <c r="AB34" s="24">
        <v>10683.949500000001</v>
      </c>
      <c r="AC34" s="24">
        <v>9645.3405000000002</v>
      </c>
      <c r="AD34" s="24">
        <v>8956.2254000000012</v>
      </c>
      <c r="AE34" s="24">
        <v>7726.8092000000006</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7651.4755569222607</v>
      </c>
      <c r="D36" s="24">
        <v>7312.778205871864</v>
      </c>
      <c r="E36" s="24">
        <v>7770.7945771311397</v>
      </c>
      <c r="F36" s="24">
        <v>9065.5045392767206</v>
      </c>
      <c r="G36" s="24">
        <v>7792.0142526854797</v>
      </c>
      <c r="H36" s="24">
        <v>7388.8012027658397</v>
      </c>
      <c r="I36" s="24">
        <v>7326.7851304494206</v>
      </c>
      <c r="J36" s="24">
        <v>9099.382629324291</v>
      </c>
      <c r="K36" s="24">
        <v>6342.4269143074935</v>
      </c>
      <c r="L36" s="24">
        <v>6420.4680517793558</v>
      </c>
      <c r="M36" s="24">
        <v>7451.9115768293896</v>
      </c>
      <c r="N36" s="24">
        <v>12587.278854200036</v>
      </c>
      <c r="O36" s="24">
        <v>13888.941202173612</v>
      </c>
      <c r="P36" s="24">
        <v>11696.65959609355</v>
      </c>
      <c r="Q36" s="24">
        <v>10063.309411395861</v>
      </c>
      <c r="R36" s="24">
        <v>8381.1467310091502</v>
      </c>
      <c r="S36" s="24">
        <v>11784.20575836012</v>
      </c>
      <c r="T36" s="24">
        <v>10984.99005126984</v>
      </c>
      <c r="U36" s="24">
        <v>8177.2876904326204</v>
      </c>
      <c r="V36" s="24">
        <v>8030.0002816127699</v>
      </c>
      <c r="W36" s="24">
        <v>8019.4725362528598</v>
      </c>
      <c r="X36" s="24">
        <v>8598.0794025947907</v>
      </c>
      <c r="Y36" s="24">
        <v>7423.5672413472603</v>
      </c>
      <c r="Z36" s="24">
        <v>7054.5224300683903</v>
      </c>
      <c r="AA36" s="24">
        <v>3157.6697232962401</v>
      </c>
      <c r="AB36" s="24">
        <v>2065.51698267557</v>
      </c>
      <c r="AC36" s="24">
        <v>1976.7756724421999</v>
      </c>
      <c r="AD36" s="24">
        <v>1878.5593615846199</v>
      </c>
      <c r="AE36" s="24">
        <v>1790.18324775428</v>
      </c>
    </row>
    <row r="37" spans="1:31" x14ac:dyDescent="0.35">
      <c r="A37" s="28" t="s">
        <v>131</v>
      </c>
      <c r="B37" s="28" t="s">
        <v>32</v>
      </c>
      <c r="C37" s="24">
        <v>257.0102</v>
      </c>
      <c r="D37" s="24">
        <v>244.23916</v>
      </c>
      <c r="E37" s="24">
        <v>462.47705999999999</v>
      </c>
      <c r="F37" s="24">
        <v>442.74405999999999</v>
      </c>
      <c r="G37" s="24">
        <v>419.01943999999997</v>
      </c>
      <c r="H37" s="24">
        <v>400.94953000000004</v>
      </c>
      <c r="I37" s="24">
        <v>380.47725000000003</v>
      </c>
      <c r="J37" s="24">
        <v>365.28078000000005</v>
      </c>
      <c r="K37" s="24">
        <v>345.96706</v>
      </c>
      <c r="L37" s="24">
        <v>331.12275</v>
      </c>
      <c r="M37" s="24">
        <v>315.03871999999996</v>
      </c>
      <c r="N37" s="24">
        <v>299.60165999999998</v>
      </c>
      <c r="O37" s="24">
        <v>308.19846999999999</v>
      </c>
      <c r="P37" s="24">
        <v>273.89699999999999</v>
      </c>
      <c r="Q37" s="24">
        <v>262.80784</v>
      </c>
      <c r="R37" s="24">
        <v>268.68896999999998</v>
      </c>
      <c r="S37" s="24">
        <v>537.17425000000003</v>
      </c>
      <c r="T37" s="24">
        <v>550.54319999999996</v>
      </c>
      <c r="U37" s="24">
        <v>489.97840000000002</v>
      </c>
      <c r="V37" s="24">
        <v>475.80890000000005</v>
      </c>
      <c r="W37" s="24">
        <v>468.72661999999997</v>
      </c>
      <c r="X37" s="24">
        <v>547.71600000000001</v>
      </c>
      <c r="Y37" s="24">
        <v>446.34644000000003</v>
      </c>
      <c r="Z37" s="24">
        <v>423.38479999999998</v>
      </c>
      <c r="AA37" s="24">
        <v>493.274</v>
      </c>
      <c r="AB37" s="24">
        <v>0</v>
      </c>
      <c r="AC37" s="24">
        <v>0</v>
      </c>
      <c r="AD37" s="24">
        <v>0</v>
      </c>
      <c r="AE37" s="24">
        <v>0</v>
      </c>
    </row>
    <row r="38" spans="1:31" x14ac:dyDescent="0.35">
      <c r="A38" s="28" t="s">
        <v>131</v>
      </c>
      <c r="B38" s="28" t="s">
        <v>66</v>
      </c>
      <c r="C38" s="24">
        <v>2.1792800299999998E-4</v>
      </c>
      <c r="D38" s="24">
        <v>2.15659771E-4</v>
      </c>
      <c r="E38" s="24">
        <v>2.7042241804830001</v>
      </c>
      <c r="F38" s="24">
        <v>251.041143763023</v>
      </c>
      <c r="G38" s="24">
        <v>111.98468955755902</v>
      </c>
      <c r="H38" s="24">
        <v>167.49868636190797</v>
      </c>
      <c r="I38" s="24">
        <v>204.36580803867088</v>
      </c>
      <c r="J38" s="24">
        <v>676.21264743712209</v>
      </c>
      <c r="K38" s="24">
        <v>101.73104061257592</v>
      </c>
      <c r="L38" s="24">
        <v>184.43644076856299</v>
      </c>
      <c r="M38" s="24">
        <v>205.96015894885002</v>
      </c>
      <c r="N38" s="24">
        <v>1545.407025445998</v>
      </c>
      <c r="O38" s="24">
        <v>918.14484447404004</v>
      </c>
      <c r="P38" s="24">
        <v>466.02812705967301</v>
      </c>
      <c r="Q38" s="24">
        <v>501.53078937211194</v>
      </c>
      <c r="R38" s="24">
        <v>1043.705775473165</v>
      </c>
      <c r="S38" s="24">
        <v>3858.7570977964087</v>
      </c>
      <c r="T38" s="24">
        <v>3098.3873382028537</v>
      </c>
      <c r="U38" s="24">
        <v>4062.9277164678797</v>
      </c>
      <c r="V38" s="24">
        <v>3703.3980386559897</v>
      </c>
      <c r="W38" s="24">
        <v>3756.4339040840105</v>
      </c>
      <c r="X38" s="24">
        <v>4783.3600589034104</v>
      </c>
      <c r="Y38" s="24">
        <v>4754.5517971039844</v>
      </c>
      <c r="Z38" s="24">
        <v>4160.1394555169545</v>
      </c>
      <c r="AA38" s="24">
        <v>4104.3149583249642</v>
      </c>
      <c r="AB38" s="24">
        <v>4467.3000346403405</v>
      </c>
      <c r="AC38" s="24">
        <v>3633.1521995324401</v>
      </c>
      <c r="AD38" s="24">
        <v>3882.9289463636896</v>
      </c>
      <c r="AE38" s="24">
        <v>2267.4294585146199</v>
      </c>
    </row>
    <row r="39" spans="1:31" x14ac:dyDescent="0.35">
      <c r="A39" s="28" t="s">
        <v>131</v>
      </c>
      <c r="B39" s="28" t="s">
        <v>65</v>
      </c>
      <c r="C39" s="24">
        <v>4712.6965</v>
      </c>
      <c r="D39" s="24">
        <v>4493.6277</v>
      </c>
      <c r="E39" s="24">
        <v>4295.3274000000001</v>
      </c>
      <c r="F39" s="24">
        <v>4070.5639999999999</v>
      </c>
      <c r="G39" s="24">
        <v>3877.6651000000002</v>
      </c>
      <c r="H39" s="24">
        <v>3698.0577999999996</v>
      </c>
      <c r="I39" s="24">
        <v>3534.0263999999997</v>
      </c>
      <c r="J39" s="24">
        <v>3351.4722999999999</v>
      </c>
      <c r="K39" s="24">
        <v>3191.1215999999999</v>
      </c>
      <c r="L39" s="24">
        <v>2980.2087999999999</v>
      </c>
      <c r="M39" s="24">
        <v>2903.5439999999999</v>
      </c>
      <c r="N39" s="24">
        <v>2752.0443999999998</v>
      </c>
      <c r="O39" s="24">
        <v>2620.6397400000001</v>
      </c>
      <c r="P39" s="24">
        <v>2497.11816</v>
      </c>
      <c r="Q39" s="24">
        <v>2383.1468999999997</v>
      </c>
      <c r="R39" s="24">
        <v>2261.5719000000004</v>
      </c>
      <c r="S39" s="24">
        <v>805.69406000000004</v>
      </c>
      <c r="T39" s="24">
        <v>772.20319999999992</v>
      </c>
      <c r="U39" s="24">
        <v>729.72450000000003</v>
      </c>
      <c r="V39" s="24">
        <v>697.4212</v>
      </c>
      <c r="W39" s="24">
        <v>668.6223</v>
      </c>
      <c r="X39" s="24">
        <v>0</v>
      </c>
      <c r="Y39" s="24">
        <v>0</v>
      </c>
      <c r="Z39" s="24">
        <v>0</v>
      </c>
      <c r="AA39" s="24">
        <v>0</v>
      </c>
      <c r="AB39" s="24">
        <v>0</v>
      </c>
      <c r="AC39" s="24">
        <v>0</v>
      </c>
      <c r="AD39" s="24">
        <v>0</v>
      </c>
      <c r="AE39" s="24">
        <v>0</v>
      </c>
    </row>
    <row r="40" spans="1:31" x14ac:dyDescent="0.35">
      <c r="A40" s="28" t="s">
        <v>131</v>
      </c>
      <c r="B40" s="28" t="s">
        <v>69</v>
      </c>
      <c r="C40" s="24">
        <v>5395.6620773568193</v>
      </c>
      <c r="D40" s="24">
        <v>8636.8741836836925</v>
      </c>
      <c r="E40" s="24">
        <v>8140.0838980552599</v>
      </c>
      <c r="F40" s="24">
        <v>7228.4220172730866</v>
      </c>
      <c r="G40" s="24">
        <v>8173.4742781622981</v>
      </c>
      <c r="H40" s="24">
        <v>7721.1711269473453</v>
      </c>
      <c r="I40" s="24">
        <v>7851.0693433639108</v>
      </c>
      <c r="J40" s="24">
        <v>7260.8621305357901</v>
      </c>
      <c r="K40" s="24">
        <v>6382.8127506072278</v>
      </c>
      <c r="L40" s="24">
        <v>6347.2886015916765</v>
      </c>
      <c r="M40" s="24">
        <v>5417.3042094693801</v>
      </c>
      <c r="N40" s="24">
        <v>5039.4427176829977</v>
      </c>
      <c r="O40" s="24">
        <v>4497.7805616862734</v>
      </c>
      <c r="P40" s="24">
        <v>5045.4612211074664</v>
      </c>
      <c r="Q40" s="24">
        <v>4577.2085571700482</v>
      </c>
      <c r="R40" s="24">
        <v>4695.0760556792056</v>
      </c>
      <c r="S40" s="24">
        <v>4476.4619446393799</v>
      </c>
      <c r="T40" s="24">
        <v>4117.2758717862453</v>
      </c>
      <c r="U40" s="24">
        <v>4006.8696126921486</v>
      </c>
      <c r="V40" s="24">
        <v>3238.4738803697419</v>
      </c>
      <c r="W40" s="24">
        <v>3043.7605507059657</v>
      </c>
      <c r="X40" s="24">
        <v>2550.0595879236453</v>
      </c>
      <c r="Y40" s="24">
        <v>2385.4664170233041</v>
      </c>
      <c r="Z40" s="24">
        <v>1233.0256090533258</v>
      </c>
      <c r="AA40" s="24">
        <v>1199.6244285836372</v>
      </c>
      <c r="AB40" s="24">
        <v>1107.396999165283</v>
      </c>
      <c r="AC40" s="24">
        <v>999.84823745206654</v>
      </c>
      <c r="AD40" s="24">
        <v>925.49704275164765</v>
      </c>
      <c r="AE40" s="24">
        <v>531.37956960872486</v>
      </c>
    </row>
    <row r="41" spans="1:31" x14ac:dyDescent="0.35">
      <c r="A41" s="28" t="s">
        <v>131</v>
      </c>
      <c r="B41" s="28" t="s">
        <v>68</v>
      </c>
      <c r="C41" s="24">
        <v>5.17582296701553</v>
      </c>
      <c r="D41" s="24">
        <v>6.7105293280678904</v>
      </c>
      <c r="E41" s="24">
        <v>6.5230448414602096</v>
      </c>
      <c r="F41" s="24">
        <v>5.951454402576271</v>
      </c>
      <c r="G41" s="24">
        <v>5.7564029326525619</v>
      </c>
      <c r="H41" s="24">
        <v>5.7532042986849765</v>
      </c>
      <c r="I41" s="24">
        <v>5.5568086301022523</v>
      </c>
      <c r="J41" s="24">
        <v>4.4257199251820634</v>
      </c>
      <c r="K41" s="24">
        <v>4.5781404997062287</v>
      </c>
      <c r="L41" s="24">
        <v>4.541893342932628</v>
      </c>
      <c r="M41" s="24">
        <v>4.4035761946494079</v>
      </c>
      <c r="N41" s="24">
        <v>4.2645890618439637</v>
      </c>
      <c r="O41" s="24">
        <v>3.8936549694352234</v>
      </c>
      <c r="P41" s="24">
        <v>3.7711967101746455</v>
      </c>
      <c r="Q41" s="24">
        <v>3.7786565025207217</v>
      </c>
      <c r="R41" s="24">
        <v>3.4765445967834228</v>
      </c>
      <c r="S41" s="24">
        <v>16.819305003653906</v>
      </c>
      <c r="T41" s="24">
        <v>17.195025190231544</v>
      </c>
      <c r="U41" s="24">
        <v>17.061463479977224</v>
      </c>
      <c r="V41" s="24">
        <v>22.277743633768395</v>
      </c>
      <c r="W41" s="24">
        <v>26.361594121681097</v>
      </c>
      <c r="X41" s="24">
        <v>43.670682631075721</v>
      </c>
      <c r="Y41" s="24">
        <v>40.749602857369084</v>
      </c>
      <c r="Z41" s="24">
        <v>39.989073506548216</v>
      </c>
      <c r="AA41" s="24">
        <v>37.163474902197223</v>
      </c>
      <c r="AB41" s="24">
        <v>43.444782599791445</v>
      </c>
      <c r="AC41" s="24">
        <v>43.499169877309754</v>
      </c>
      <c r="AD41" s="24">
        <v>42.73801442855526</v>
      </c>
      <c r="AE41" s="24">
        <v>43.522496605218187</v>
      </c>
    </row>
    <row r="42" spans="1:31" x14ac:dyDescent="0.35">
      <c r="A42" s="28" t="s">
        <v>131</v>
      </c>
      <c r="B42" s="28" t="s">
        <v>36</v>
      </c>
      <c r="C42" s="24">
        <v>5.0437342E-8</v>
      </c>
      <c r="D42" s="24">
        <v>1.9363592109239998E-2</v>
      </c>
      <c r="E42" s="24">
        <v>2.18196405031E-2</v>
      </c>
      <c r="F42" s="24">
        <v>2.5828033069410002E-2</v>
      </c>
      <c r="G42" s="24">
        <v>2.6172247536189998E-2</v>
      </c>
      <c r="H42" s="24">
        <v>2.4425570921729905E-2</v>
      </c>
      <c r="I42" s="24">
        <v>2.2746411402189998E-2</v>
      </c>
      <c r="J42" s="24">
        <v>2.1229134952790003E-2</v>
      </c>
      <c r="K42" s="24">
        <v>1.9356769761660002E-2</v>
      </c>
      <c r="L42" s="24">
        <v>1.8852905935130001E-2</v>
      </c>
      <c r="M42" s="24">
        <v>1.745614273605E-2</v>
      </c>
      <c r="N42" s="24">
        <v>1.69901155768E-2</v>
      </c>
      <c r="O42" s="24">
        <v>0.168875425</v>
      </c>
      <c r="P42" s="24">
        <v>0.167268207</v>
      </c>
      <c r="Q42" s="24">
        <v>0.15869994500000001</v>
      </c>
      <c r="R42" s="24">
        <v>0.151366476</v>
      </c>
      <c r="S42" s="24">
        <v>1.869812952</v>
      </c>
      <c r="T42" s="24">
        <v>1.7922557879999998</v>
      </c>
      <c r="U42" s="24">
        <v>1.718161517</v>
      </c>
      <c r="V42" s="24">
        <v>1.6573423</v>
      </c>
      <c r="W42" s="24">
        <v>1.6149518</v>
      </c>
      <c r="X42" s="24">
        <v>1.5264309</v>
      </c>
      <c r="Y42" s="24">
        <v>1.4607117000000001</v>
      </c>
      <c r="Z42" s="24">
        <v>1.3995931000000001</v>
      </c>
      <c r="AA42" s="24">
        <v>1.3242070000000001</v>
      </c>
      <c r="AB42" s="24">
        <v>2.1024677999999999</v>
      </c>
      <c r="AC42" s="24">
        <v>2.0859342999999999</v>
      </c>
      <c r="AD42" s="24">
        <v>1.9873524</v>
      </c>
      <c r="AE42" s="24">
        <v>1.8189163000000002</v>
      </c>
    </row>
    <row r="43" spans="1:31" x14ac:dyDescent="0.35">
      <c r="A43" s="28" t="s">
        <v>131</v>
      </c>
      <c r="B43" s="28" t="s">
        <v>73</v>
      </c>
      <c r="C43" s="24">
        <v>220.17248000000001</v>
      </c>
      <c r="D43" s="24">
        <v>636.84524999999996</v>
      </c>
      <c r="E43" s="24">
        <v>883.58406007735528</v>
      </c>
      <c r="F43" s="24">
        <v>3215.1985000932818</v>
      </c>
      <c r="G43" s="24">
        <v>3173.9690000896608</v>
      </c>
      <c r="H43" s="24">
        <v>2526.5370000906987</v>
      </c>
      <c r="I43" s="24">
        <v>2504.6880000939145</v>
      </c>
      <c r="J43" s="24">
        <v>3232.8285001077797</v>
      </c>
      <c r="K43" s="24">
        <v>2478.2175001016994</v>
      </c>
      <c r="L43" s="24">
        <v>2478.4232001021528</v>
      </c>
      <c r="M43" s="24">
        <v>2234.8460001002718</v>
      </c>
      <c r="N43" s="24">
        <v>2815.7550002139396</v>
      </c>
      <c r="O43" s="24">
        <v>2426.4030003609614</v>
      </c>
      <c r="P43" s="24">
        <v>2184.2088003508661</v>
      </c>
      <c r="Q43" s="24">
        <v>2301.4430003330845</v>
      </c>
      <c r="R43" s="24">
        <v>2100.9950003224817</v>
      </c>
      <c r="S43" s="24">
        <v>1301.9084931999998</v>
      </c>
      <c r="T43" s="24">
        <v>1271.0402819000001</v>
      </c>
      <c r="U43" s="24">
        <v>1257.0088452400003</v>
      </c>
      <c r="V43" s="24">
        <v>1275.3542194300001</v>
      </c>
      <c r="W43" s="24">
        <v>1524.5957825699998</v>
      </c>
      <c r="X43" s="24">
        <v>1253.2396575</v>
      </c>
      <c r="Y43" s="24">
        <v>915.46843119999994</v>
      </c>
      <c r="Z43" s="24">
        <v>1012.4082117</v>
      </c>
      <c r="AA43" s="24">
        <v>863.19873610000002</v>
      </c>
      <c r="AB43" s="24">
        <v>695.71743130000004</v>
      </c>
      <c r="AC43" s="24">
        <v>614.291248</v>
      </c>
      <c r="AD43" s="24">
        <v>520.94549770000003</v>
      </c>
      <c r="AE43" s="24">
        <v>182.88334599999999</v>
      </c>
    </row>
    <row r="44" spans="1:31" x14ac:dyDescent="0.35">
      <c r="A44" s="28" t="s">
        <v>131</v>
      </c>
      <c r="B44" s="28" t="s">
        <v>56</v>
      </c>
      <c r="C44" s="24">
        <v>6.2739221499999998E-2</v>
      </c>
      <c r="D44" s="24">
        <v>0.103573578</v>
      </c>
      <c r="E44" s="24">
        <v>0.15472074899999991</v>
      </c>
      <c r="F44" s="24">
        <v>0.288612533</v>
      </c>
      <c r="G44" s="24">
        <v>0.44170718800000003</v>
      </c>
      <c r="H44" s="24">
        <v>0.57233469999999997</v>
      </c>
      <c r="I44" s="24">
        <v>0.72299230400000014</v>
      </c>
      <c r="J44" s="24">
        <v>0.89091496000000003</v>
      </c>
      <c r="K44" s="24">
        <v>1.019136129999999</v>
      </c>
      <c r="L44" s="24">
        <v>1.22615936</v>
      </c>
      <c r="M44" s="24">
        <v>1.43602886</v>
      </c>
      <c r="N44" s="24">
        <v>1.7109601999999999</v>
      </c>
      <c r="O44" s="24">
        <v>1.7850570999999991</v>
      </c>
      <c r="P44" s="24">
        <v>1.9230268500000001</v>
      </c>
      <c r="Q44" s="24">
        <v>2.0190895799999997</v>
      </c>
      <c r="R44" s="24">
        <v>2.0686651300000003</v>
      </c>
      <c r="S44" s="24">
        <v>1.5889855499999999</v>
      </c>
      <c r="T44" s="24">
        <v>1.66722902</v>
      </c>
      <c r="U44" s="24">
        <v>1.7208821999999999</v>
      </c>
      <c r="V44" s="24">
        <v>1.8071495499999999</v>
      </c>
      <c r="W44" s="24">
        <v>1.95445866</v>
      </c>
      <c r="X44" s="24">
        <v>1.98532102</v>
      </c>
      <c r="Y44" s="24">
        <v>1.9973390299999998</v>
      </c>
      <c r="Z44" s="24">
        <v>1.9973852000000001</v>
      </c>
      <c r="AA44" s="24">
        <v>1.7907687000000001</v>
      </c>
      <c r="AB44" s="24">
        <v>1.4492261000000002</v>
      </c>
      <c r="AC44" s="24">
        <v>1.5667067299999999</v>
      </c>
      <c r="AD44" s="24">
        <v>1.5265646399999999</v>
      </c>
      <c r="AE44" s="24">
        <v>0.91921116000000003</v>
      </c>
    </row>
    <row r="45" spans="1:31" x14ac:dyDescent="0.35">
      <c r="A45" s="31" t="s">
        <v>138</v>
      </c>
      <c r="B45" s="31"/>
      <c r="C45" s="32">
        <v>184060.09997517409</v>
      </c>
      <c r="D45" s="32">
        <v>165692.02819454338</v>
      </c>
      <c r="E45" s="32">
        <v>168563.14800420834</v>
      </c>
      <c r="F45" s="32">
        <v>155688.6653185029</v>
      </c>
      <c r="G45" s="32">
        <v>149284.03983390966</v>
      </c>
      <c r="H45" s="32">
        <v>136442.40638764139</v>
      </c>
      <c r="I45" s="32">
        <v>122442.79030310822</v>
      </c>
      <c r="J45" s="32">
        <v>118594.67453724933</v>
      </c>
      <c r="K45" s="32">
        <v>105029.83483371549</v>
      </c>
      <c r="L45" s="32">
        <v>97151.151973474349</v>
      </c>
      <c r="M45" s="32">
        <v>92142.595879598099</v>
      </c>
      <c r="N45" s="32">
        <v>97328.484988160271</v>
      </c>
      <c r="O45" s="32">
        <v>97863.325676960958</v>
      </c>
      <c r="P45" s="32">
        <v>88847.792509136329</v>
      </c>
      <c r="Q45" s="32">
        <v>82942.087994440531</v>
      </c>
      <c r="R45" s="32">
        <v>74030.928876758306</v>
      </c>
      <c r="S45" s="32">
        <v>65797.731015799553</v>
      </c>
      <c r="T45" s="32">
        <v>62331.039286449173</v>
      </c>
      <c r="U45" s="32">
        <v>55384.01938307262</v>
      </c>
      <c r="V45" s="32">
        <v>52309.350844272267</v>
      </c>
      <c r="W45" s="32">
        <v>48664.520905164514</v>
      </c>
      <c r="X45" s="32">
        <v>43149.334732052921</v>
      </c>
      <c r="Y45" s="32">
        <v>36218.636698331917</v>
      </c>
      <c r="Z45" s="32">
        <v>29891.686868145218</v>
      </c>
      <c r="AA45" s="32">
        <v>22383.936085107041</v>
      </c>
      <c r="AB45" s="32">
        <v>18367.608299080988</v>
      </c>
      <c r="AC45" s="32">
        <v>16298.615779304017</v>
      </c>
      <c r="AD45" s="32">
        <v>15685.948765128513</v>
      </c>
      <c r="AE45" s="32">
        <v>12359.323972482844</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117898.9875</v>
      </c>
      <c r="D49" s="24">
        <v>106307.3535</v>
      </c>
      <c r="E49" s="24">
        <v>103081.2585</v>
      </c>
      <c r="F49" s="24">
        <v>71690.006667549984</v>
      </c>
      <c r="G49" s="24">
        <v>69674.171287705889</v>
      </c>
      <c r="H49" s="24">
        <v>66338.331223175002</v>
      </c>
      <c r="I49" s="24">
        <v>61224.445706927596</v>
      </c>
      <c r="J49" s="24">
        <v>58443.642977666699</v>
      </c>
      <c r="K49" s="24">
        <v>54556.415712288603</v>
      </c>
      <c r="L49" s="24">
        <v>54991.109666437464</v>
      </c>
      <c r="M49" s="24">
        <v>51458.429556443494</v>
      </c>
      <c r="N49" s="24">
        <v>48417.457999999999</v>
      </c>
      <c r="O49" s="24">
        <v>47742.163999999997</v>
      </c>
      <c r="P49" s="24">
        <v>43751.116999999998</v>
      </c>
      <c r="Q49" s="24">
        <v>43551.588499999998</v>
      </c>
      <c r="R49" s="24">
        <v>39178.7235</v>
      </c>
      <c r="S49" s="24">
        <v>34691.142</v>
      </c>
      <c r="T49" s="24">
        <v>33402.447</v>
      </c>
      <c r="U49" s="24">
        <v>27093.583600000002</v>
      </c>
      <c r="V49" s="24">
        <v>26826.094499999999</v>
      </c>
      <c r="W49" s="24">
        <v>28565.498500000002</v>
      </c>
      <c r="X49" s="24">
        <v>27430.282500000001</v>
      </c>
      <c r="Y49" s="24">
        <v>25130.742300000002</v>
      </c>
      <c r="Z49" s="24">
        <v>22703.012699999999</v>
      </c>
      <c r="AA49" s="24">
        <v>21693.2559</v>
      </c>
      <c r="AB49" s="24">
        <v>22133.905899999998</v>
      </c>
      <c r="AC49" s="24">
        <v>13798.968899999998</v>
      </c>
      <c r="AD49" s="24">
        <v>0</v>
      </c>
      <c r="AE49" s="24">
        <v>0</v>
      </c>
    </row>
    <row r="50" spans="1:31" x14ac:dyDescent="0.35">
      <c r="A50" s="28" t="s">
        <v>132</v>
      </c>
      <c r="B50" s="28" t="s">
        <v>20</v>
      </c>
      <c r="C50" s="24">
        <v>5.5157381999999999E-5</v>
      </c>
      <c r="D50" s="24">
        <v>5.2022815E-5</v>
      </c>
      <c r="E50" s="24">
        <v>5.2124004999999998E-5</v>
      </c>
      <c r="F50" s="24">
        <v>6.0524337E-5</v>
      </c>
      <c r="G50" s="24">
        <v>5.8374471999999998E-5</v>
      </c>
      <c r="H50" s="24">
        <v>5.5142958000000002E-5</v>
      </c>
      <c r="I50" s="24">
        <v>5.5876355999999897E-5</v>
      </c>
      <c r="J50" s="24">
        <v>5.92882859999999E-5</v>
      </c>
      <c r="K50" s="24">
        <v>5.5856719999999998E-5</v>
      </c>
      <c r="L50" s="24">
        <v>5.3263110000000002E-5</v>
      </c>
      <c r="M50" s="24">
        <v>5.349855E-5</v>
      </c>
      <c r="N50" s="24">
        <v>8.6048689999999994E-5</v>
      </c>
      <c r="O50" s="24">
        <v>8.2727104E-5</v>
      </c>
      <c r="P50" s="24">
        <v>7.935435000000001E-5</v>
      </c>
      <c r="Q50" s="24">
        <v>7.3838666000000002E-5</v>
      </c>
      <c r="R50" s="24">
        <v>7.0971474000000012E-5</v>
      </c>
      <c r="S50" s="24">
        <v>1.0212172E-4</v>
      </c>
      <c r="T50" s="24">
        <v>9.9448869999999994E-5</v>
      </c>
      <c r="U50" s="24">
        <v>1.1143205E-4</v>
      </c>
      <c r="V50" s="24">
        <v>1.0399165000000001E-4</v>
      </c>
      <c r="W50" s="24">
        <v>1.0821722E-4</v>
      </c>
      <c r="X50" s="24">
        <v>1.0656375999999999E-4</v>
      </c>
      <c r="Y50" s="24">
        <v>1.04060106E-4</v>
      </c>
      <c r="Z50" s="24">
        <v>9.7326569999999995E-5</v>
      </c>
      <c r="AA50" s="24">
        <v>9.6010540000000008E-5</v>
      </c>
      <c r="AB50" s="24">
        <v>9.3603014999999999E-5</v>
      </c>
      <c r="AC50" s="24">
        <v>9.7507659999999992E-5</v>
      </c>
      <c r="AD50" s="24">
        <v>2.7719726999999997E-4</v>
      </c>
      <c r="AE50" s="24">
        <v>2.5866963999999999E-4</v>
      </c>
    </row>
    <row r="51" spans="1:31" x14ac:dyDescent="0.35">
      <c r="A51" s="28" t="s">
        <v>132</v>
      </c>
      <c r="B51" s="28" t="s">
        <v>32</v>
      </c>
      <c r="C51" s="24">
        <v>16.859732000000001</v>
      </c>
      <c r="D51" s="24">
        <v>6.1722539999999997</v>
      </c>
      <c r="E51" s="24">
        <v>19.043537000000001</v>
      </c>
      <c r="F51" s="24">
        <v>42.636420000000001</v>
      </c>
      <c r="G51" s="24">
        <v>13.986788000000001</v>
      </c>
      <c r="H51" s="24">
        <v>29.572123000000001</v>
      </c>
      <c r="I51" s="24">
        <v>18.922978999999998</v>
      </c>
      <c r="J51" s="24">
        <v>47.834246</v>
      </c>
      <c r="K51" s="24">
        <v>1.5641687</v>
      </c>
      <c r="L51" s="24">
        <v>9.3649120000000003</v>
      </c>
      <c r="M51" s="24">
        <v>1.6942305</v>
      </c>
      <c r="N51" s="24">
        <v>64.462410000000006</v>
      </c>
      <c r="O51" s="24">
        <v>44.220637000000004</v>
      </c>
      <c r="P51" s="24">
        <v>61.840919999999997</v>
      </c>
      <c r="Q51" s="24">
        <v>80.692983999999996</v>
      </c>
      <c r="R51" s="24">
        <v>80.113630000000001</v>
      </c>
      <c r="S51" s="24">
        <v>154.1266</v>
      </c>
      <c r="T51" s="24">
        <v>200.13274999999999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71.505327223489516</v>
      </c>
      <c r="D52" s="24">
        <v>2.120988804999996E-4</v>
      </c>
      <c r="E52" s="24">
        <v>78.748207391595002</v>
      </c>
      <c r="F52" s="24">
        <v>58.635151148670992</v>
      </c>
      <c r="G52" s="24">
        <v>21.7692002753159</v>
      </c>
      <c r="H52" s="24">
        <v>111.43022747503397</v>
      </c>
      <c r="I52" s="24">
        <v>75.472789317645493</v>
      </c>
      <c r="J52" s="24">
        <v>77.23219098602199</v>
      </c>
      <c r="K52" s="24">
        <v>2.5053800849999993E-4</v>
      </c>
      <c r="L52" s="24">
        <v>2.401091535E-4</v>
      </c>
      <c r="M52" s="24">
        <v>2.4385288299999999E-4</v>
      </c>
      <c r="N52" s="24">
        <v>258.07360045100199</v>
      </c>
      <c r="O52" s="24">
        <v>139.20334196148198</v>
      </c>
      <c r="P52" s="24">
        <v>134.57019144754793</v>
      </c>
      <c r="Q52" s="24">
        <v>197.25440902130103</v>
      </c>
      <c r="R52" s="24">
        <v>100.83012033394148</v>
      </c>
      <c r="S52" s="24">
        <v>394.22931227638975</v>
      </c>
      <c r="T52" s="24">
        <v>240.33914589195848</v>
      </c>
      <c r="U52" s="24">
        <v>1725.596131172776</v>
      </c>
      <c r="V52" s="24">
        <v>1077.7366409112929</v>
      </c>
      <c r="W52" s="24">
        <v>648.3761853660709</v>
      </c>
      <c r="X52" s="24">
        <v>329.08687433319199</v>
      </c>
      <c r="Y52" s="24">
        <v>1690.919978959573</v>
      </c>
      <c r="Z52" s="24">
        <v>597.68575624229004</v>
      </c>
      <c r="AA52" s="24">
        <v>528.022211357782</v>
      </c>
      <c r="AB52" s="24">
        <v>435.89727311360991</v>
      </c>
      <c r="AC52" s="24">
        <v>217.82149144943301</v>
      </c>
      <c r="AD52" s="24">
        <v>2368.71454532998</v>
      </c>
      <c r="AE52" s="24">
        <v>2789.2156983094501</v>
      </c>
    </row>
    <row r="53" spans="1:31" x14ac:dyDescent="0.35">
      <c r="A53" s="28" t="s">
        <v>132</v>
      </c>
      <c r="B53" s="28" t="s">
        <v>65</v>
      </c>
      <c r="C53" s="24">
        <v>18795.78514</v>
      </c>
      <c r="D53" s="24">
        <v>17972.287960000001</v>
      </c>
      <c r="E53" s="24">
        <v>15619.874620000001</v>
      </c>
      <c r="F53" s="24">
        <v>18428.013950000004</v>
      </c>
      <c r="G53" s="24">
        <v>17897.913059999999</v>
      </c>
      <c r="H53" s="24">
        <v>16243.523440000001</v>
      </c>
      <c r="I53" s="24">
        <v>15637.49381</v>
      </c>
      <c r="J53" s="24">
        <v>18896.770400000001</v>
      </c>
      <c r="K53" s="24">
        <v>14911.212660000001</v>
      </c>
      <c r="L53" s="24">
        <v>12164.16438</v>
      </c>
      <c r="M53" s="24">
        <v>11615.29149</v>
      </c>
      <c r="N53" s="24">
        <v>10011.361279999999</v>
      </c>
      <c r="O53" s="24">
        <v>11906.147849999999</v>
      </c>
      <c r="P53" s="24">
        <v>11567.382000000001</v>
      </c>
      <c r="Q53" s="24">
        <v>10514.400800000001</v>
      </c>
      <c r="R53" s="24">
        <v>10042.163329999998</v>
      </c>
      <c r="S53" s="24">
        <v>12174.373420000002</v>
      </c>
      <c r="T53" s="24">
        <v>9655.5852100000011</v>
      </c>
      <c r="U53" s="24">
        <v>7875.0244999999986</v>
      </c>
      <c r="V53" s="24">
        <v>7512.1162299999996</v>
      </c>
      <c r="W53" s="24">
        <v>6510.1449300000004</v>
      </c>
      <c r="X53" s="24">
        <v>7665.1737499999999</v>
      </c>
      <c r="Y53" s="24">
        <v>7514.5912900000003</v>
      </c>
      <c r="Z53" s="24">
        <v>6790.0115700000006</v>
      </c>
      <c r="AA53" s="24">
        <v>6501.2628400000012</v>
      </c>
      <c r="AB53" s="24">
        <v>7858.1982800000005</v>
      </c>
      <c r="AC53" s="24">
        <v>6230.5658039999998</v>
      </c>
      <c r="AD53" s="24">
        <v>5067.3967499999999</v>
      </c>
      <c r="AE53" s="24">
        <v>4854.7099499999995</v>
      </c>
    </row>
    <row r="54" spans="1:31" x14ac:dyDescent="0.35">
      <c r="A54" s="28" t="s">
        <v>132</v>
      </c>
      <c r="B54" s="28" t="s">
        <v>69</v>
      </c>
      <c r="C54" s="24">
        <v>27224.035371204322</v>
      </c>
      <c r="D54" s="24">
        <v>33178.277371124161</v>
      </c>
      <c r="E54" s="24">
        <v>27185.500911020921</v>
      </c>
      <c r="F54" s="24">
        <v>26847.469991584396</v>
      </c>
      <c r="G54" s="24">
        <v>26339.440571613006</v>
      </c>
      <c r="H54" s="24">
        <v>25912.134411570376</v>
      </c>
      <c r="I54" s="24">
        <v>25421.920371699027</v>
      </c>
      <c r="J54" s="24">
        <v>21954.246011983472</v>
      </c>
      <c r="K54" s="24">
        <v>21138.753526939185</v>
      </c>
      <c r="L54" s="24">
        <v>19514.034451793068</v>
      </c>
      <c r="M54" s="24">
        <v>20908.896842326521</v>
      </c>
      <c r="N54" s="24">
        <v>17324.60818950857</v>
      </c>
      <c r="O54" s="24">
        <v>16779.954916669063</v>
      </c>
      <c r="P54" s="24">
        <v>15903.605012133881</v>
      </c>
      <c r="Q54" s="24">
        <v>15708.501586910364</v>
      </c>
      <c r="R54" s="24">
        <v>15137.079334125863</v>
      </c>
      <c r="S54" s="24">
        <v>11916.265955440263</v>
      </c>
      <c r="T54" s="24">
        <v>11248.753412983169</v>
      </c>
      <c r="U54" s="24">
        <v>9436.0695825902021</v>
      </c>
      <c r="V54" s="24">
        <v>9408.5396168741245</v>
      </c>
      <c r="W54" s="24">
        <v>7842.7421665563497</v>
      </c>
      <c r="X54" s="24">
        <v>7246.9752820500207</v>
      </c>
      <c r="Y54" s="24">
        <v>5632.2465578446636</v>
      </c>
      <c r="Z54" s="24">
        <v>5169.4101503305974</v>
      </c>
      <c r="AA54" s="24">
        <v>2705.2408746839528</v>
      </c>
      <c r="AB54" s="24">
        <v>2181.2795795113152</v>
      </c>
      <c r="AC54" s="24">
        <v>1891.1968250368991</v>
      </c>
      <c r="AD54" s="24">
        <v>1576.368801561068</v>
      </c>
      <c r="AE54" s="24">
        <v>526.63774656537032</v>
      </c>
    </row>
    <row r="55" spans="1:31" x14ac:dyDescent="0.35">
      <c r="A55" s="28" t="s">
        <v>132</v>
      </c>
      <c r="B55" s="28" t="s">
        <v>68</v>
      </c>
      <c r="C55" s="24">
        <v>2.4749839576620829</v>
      </c>
      <c r="D55" s="24">
        <v>2.3463121763694694</v>
      </c>
      <c r="E55" s="24">
        <v>2.3240789484818647</v>
      </c>
      <c r="F55" s="24">
        <v>2.1268079245332663</v>
      </c>
      <c r="G55" s="24">
        <v>1.9256625243236543</v>
      </c>
      <c r="H55" s="24">
        <v>1.9333217671858147</v>
      </c>
      <c r="I55" s="24">
        <v>1.8871687219975499</v>
      </c>
      <c r="J55" s="24">
        <v>1.685896246050399</v>
      </c>
      <c r="K55" s="24">
        <v>1.6681697847271231</v>
      </c>
      <c r="L55" s="24">
        <v>1.6229868368434099</v>
      </c>
      <c r="M55" s="24">
        <v>1.5407642105734192</v>
      </c>
      <c r="N55" s="24">
        <v>1.5266358281422197</v>
      </c>
      <c r="O55" s="24">
        <v>1.3938556022037789</v>
      </c>
      <c r="P55" s="24">
        <v>1.2627246922838888</v>
      </c>
      <c r="Q55" s="24">
        <v>1.2739748056631697</v>
      </c>
      <c r="R55" s="24">
        <v>1.2355561388431366</v>
      </c>
      <c r="S55" s="24">
        <v>1.1050846245985382</v>
      </c>
      <c r="T55" s="24">
        <v>1.091822828410099</v>
      </c>
      <c r="U55" s="24">
        <v>5.9456437213108986</v>
      </c>
      <c r="V55" s="24">
        <v>13.428596171437601</v>
      </c>
      <c r="W55" s="24">
        <v>16.586260370937499</v>
      </c>
      <c r="X55" s="24">
        <v>13.999894735740849</v>
      </c>
      <c r="Y55" s="24">
        <v>13.600300379879531</v>
      </c>
      <c r="Z55" s="24">
        <v>12.972636119114599</v>
      </c>
      <c r="AA55" s="24">
        <v>12.719089359774239</v>
      </c>
      <c r="AB55" s="24">
        <v>12.626602570487899</v>
      </c>
      <c r="AC55" s="24">
        <v>11.94933001194507</v>
      </c>
      <c r="AD55" s="24">
        <v>12.573381398071</v>
      </c>
      <c r="AE55" s="24">
        <v>14.194223821</v>
      </c>
    </row>
    <row r="56" spans="1:31" x14ac:dyDescent="0.35">
      <c r="A56" s="28" t="s">
        <v>132</v>
      </c>
      <c r="B56" s="28" t="s">
        <v>36</v>
      </c>
      <c r="C56" s="24">
        <v>0.10356204132329189</v>
      </c>
      <c r="D56" s="24">
        <v>0.14520908797183998</v>
      </c>
      <c r="E56" s="24">
        <v>0.14454135553365999</v>
      </c>
      <c r="F56" s="24">
        <v>0.161154617205019</v>
      </c>
      <c r="G56" s="24">
        <v>0.15163107468374498</v>
      </c>
      <c r="H56" s="24">
        <v>0.144014464677964</v>
      </c>
      <c r="I56" s="24">
        <v>0.13299649323368998</v>
      </c>
      <c r="J56" s="24">
        <v>0.11565750902035001</v>
      </c>
      <c r="K56" s="24">
        <v>0.10185119288588</v>
      </c>
      <c r="L56" s="24">
        <v>9.6940530656500004E-2</v>
      </c>
      <c r="M56" s="24">
        <v>8.9943820727829971E-2</v>
      </c>
      <c r="N56" s="24">
        <v>9.0321742947599995E-2</v>
      </c>
      <c r="O56" s="24">
        <v>6.6708970392449995E-2</v>
      </c>
      <c r="P56" s="24">
        <v>5.8867986597830005E-2</v>
      </c>
      <c r="Q56" s="24">
        <v>6.071954463993999E-2</v>
      </c>
      <c r="R56" s="24">
        <v>5.8002213174459902E-2</v>
      </c>
      <c r="S56" s="24">
        <v>5.0397480844099986E-2</v>
      </c>
      <c r="T56" s="24">
        <v>4.6511130166699999E-2</v>
      </c>
      <c r="U56" s="24">
        <v>0.23272281659999991</v>
      </c>
      <c r="V56" s="24">
        <v>0.22161163399999997</v>
      </c>
      <c r="W56" s="24">
        <v>0.57907812599999986</v>
      </c>
      <c r="X56" s="24">
        <v>0.52475050000000001</v>
      </c>
      <c r="Y56" s="24">
        <v>0.49468137000000001</v>
      </c>
      <c r="Z56" s="24">
        <v>0.50385950000000002</v>
      </c>
      <c r="AA56" s="24">
        <v>0.47017899999999996</v>
      </c>
      <c r="AB56" s="24">
        <v>0.44126035000000002</v>
      </c>
      <c r="AC56" s="24">
        <v>0.41686837999999998</v>
      </c>
      <c r="AD56" s="24">
        <v>0.38627956999999996</v>
      </c>
      <c r="AE56" s="24">
        <v>0.35311083999999998</v>
      </c>
    </row>
    <row r="57" spans="1:31" x14ac:dyDescent="0.35">
      <c r="A57" s="28" t="s">
        <v>132</v>
      </c>
      <c r="B57" s="28" t="s">
        <v>73</v>
      </c>
      <c r="C57" s="24">
        <v>0</v>
      </c>
      <c r="D57" s="24">
        <v>0</v>
      </c>
      <c r="E57" s="24">
        <v>9.2853080000000003E-8</v>
      </c>
      <c r="F57" s="24">
        <v>1.1189114999999999E-7</v>
      </c>
      <c r="G57" s="24">
        <v>1.05988939999999E-7</v>
      </c>
      <c r="H57" s="24">
        <v>1.0790978600000001E-7</v>
      </c>
      <c r="I57" s="24">
        <v>1.0160069E-7</v>
      </c>
      <c r="J57" s="24">
        <v>1.0616183E-7</v>
      </c>
      <c r="K57" s="24">
        <v>1.0008219999999999E-7</v>
      </c>
      <c r="L57" s="24">
        <v>9.9076719999999905E-8</v>
      </c>
      <c r="M57" s="24">
        <v>1.0062899E-7</v>
      </c>
      <c r="N57" s="24">
        <v>2.5496922999999897E-7</v>
      </c>
      <c r="O57" s="24">
        <v>2.3215593999999902E-7</v>
      </c>
      <c r="P57" s="24">
        <v>2.1642578999999901E-7</v>
      </c>
      <c r="Q57" s="24">
        <v>2.21506329999999E-7</v>
      </c>
      <c r="R57" s="24">
        <v>2.1008028E-7</v>
      </c>
      <c r="S57" s="24">
        <v>0.12237265999999999</v>
      </c>
      <c r="T57" s="24">
        <v>0.1165554</v>
      </c>
      <c r="U57" s="24">
        <v>0.30367397999999995</v>
      </c>
      <c r="V57" s="24">
        <v>0.29301337</v>
      </c>
      <c r="W57" s="24">
        <v>1.0865825</v>
      </c>
      <c r="X57" s="24">
        <v>1.0022329999999999</v>
      </c>
      <c r="Y57" s="24">
        <v>0.92681239999999998</v>
      </c>
      <c r="Z57" s="24">
        <v>0.99550756999999901</v>
      </c>
      <c r="AA57" s="24">
        <v>0.94117773000000005</v>
      </c>
      <c r="AB57" s="24">
        <v>0.8583672</v>
      </c>
      <c r="AC57" s="24">
        <v>0.81827949999999994</v>
      </c>
      <c r="AD57" s="24">
        <v>1.4161090999999999</v>
      </c>
      <c r="AE57" s="24">
        <v>1.28270699999999</v>
      </c>
    </row>
    <row r="58" spans="1:31" x14ac:dyDescent="0.35">
      <c r="A58" s="28" t="s">
        <v>132</v>
      </c>
      <c r="B58" s="28" t="s">
        <v>56</v>
      </c>
      <c r="C58" s="24">
        <v>9.3352946500000006E-2</v>
      </c>
      <c r="D58" s="24">
        <v>0.15401774199999999</v>
      </c>
      <c r="E58" s="24">
        <v>0.21964339799999999</v>
      </c>
      <c r="F58" s="24">
        <v>0.38282885699999991</v>
      </c>
      <c r="G58" s="24">
        <v>0.54757104000000001</v>
      </c>
      <c r="H58" s="24">
        <v>0.73447750999999994</v>
      </c>
      <c r="I58" s="24">
        <v>0.93715735999999994</v>
      </c>
      <c r="J58" s="24">
        <v>1.1813886</v>
      </c>
      <c r="K58" s="24">
        <v>1.3912718200000003</v>
      </c>
      <c r="L58" s="24">
        <v>1.6398522299999989</v>
      </c>
      <c r="M58" s="24">
        <v>1.9840198299999889</v>
      </c>
      <c r="N58" s="24">
        <v>2.4018754299999991</v>
      </c>
      <c r="O58" s="24">
        <v>2.5576303999999999</v>
      </c>
      <c r="P58" s="24">
        <v>2.56005517</v>
      </c>
      <c r="Q58" s="24">
        <v>2.78520806</v>
      </c>
      <c r="R58" s="24">
        <v>2.8659528999999999</v>
      </c>
      <c r="S58" s="24">
        <v>2.7488602500000003</v>
      </c>
      <c r="T58" s="24">
        <v>2.6732961</v>
      </c>
      <c r="U58" s="24">
        <v>2.6536367299999992</v>
      </c>
      <c r="V58" s="24">
        <v>2.7244415499999999</v>
      </c>
      <c r="W58" s="24">
        <v>2.7433074799999999</v>
      </c>
      <c r="X58" s="24">
        <v>2.7158926399999999</v>
      </c>
      <c r="Y58" s="24">
        <v>2.5898844200000002</v>
      </c>
      <c r="Z58" s="24">
        <v>2.8055080999999999</v>
      </c>
      <c r="AA58" s="24">
        <v>2.6752975699999997</v>
      </c>
      <c r="AB58" s="24">
        <v>2.5583760499999997</v>
      </c>
      <c r="AC58" s="24">
        <v>2.4827238200000004</v>
      </c>
      <c r="AD58" s="24">
        <v>2.4075298199999997</v>
      </c>
      <c r="AE58" s="24">
        <v>1.9338408199999999</v>
      </c>
    </row>
    <row r="59" spans="1:31" x14ac:dyDescent="0.35">
      <c r="A59" s="31" t="s">
        <v>138</v>
      </c>
      <c r="B59" s="31"/>
      <c r="C59" s="32">
        <v>164009.64810954285</v>
      </c>
      <c r="D59" s="32">
        <v>157466.43766142224</v>
      </c>
      <c r="E59" s="32">
        <v>145986.74990648497</v>
      </c>
      <c r="F59" s="32">
        <v>117068.88904873193</v>
      </c>
      <c r="G59" s="32">
        <v>113949.206628493</v>
      </c>
      <c r="H59" s="32">
        <v>108636.92480213057</v>
      </c>
      <c r="I59" s="32">
        <v>102380.14288154262</v>
      </c>
      <c r="J59" s="32">
        <v>99421.411782170529</v>
      </c>
      <c r="K59" s="32">
        <v>90609.614544107244</v>
      </c>
      <c r="L59" s="32">
        <v>86680.296690439631</v>
      </c>
      <c r="M59" s="32">
        <v>83985.853180832011</v>
      </c>
      <c r="N59" s="32">
        <v>76077.490201836394</v>
      </c>
      <c r="O59" s="32">
        <v>76613.084683959853</v>
      </c>
      <c r="P59" s="32">
        <v>71419.777927628063</v>
      </c>
      <c r="Q59" s="32">
        <v>70053.712328575988</v>
      </c>
      <c r="R59" s="32">
        <v>64540.14554157012</v>
      </c>
      <c r="S59" s="32">
        <v>59331.242474462975</v>
      </c>
      <c r="T59" s="32">
        <v>54748.349441152408</v>
      </c>
      <c r="U59" s="32">
        <v>46136.219568916335</v>
      </c>
      <c r="V59" s="32">
        <v>44837.915687948494</v>
      </c>
      <c r="W59" s="32">
        <v>43583.348150510588</v>
      </c>
      <c r="X59" s="32">
        <v>42685.518407682714</v>
      </c>
      <c r="Y59" s="32">
        <v>39982.100531244221</v>
      </c>
      <c r="Z59" s="32">
        <v>35273.092910018575</v>
      </c>
      <c r="AA59" s="32">
        <v>31440.501011412049</v>
      </c>
      <c r="AB59" s="32">
        <v>32621.907728798426</v>
      </c>
      <c r="AC59" s="32">
        <v>22150.502448005936</v>
      </c>
      <c r="AD59" s="32">
        <v>9025.0537554863895</v>
      </c>
      <c r="AE59" s="32">
        <v>8184.7578773654604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7747.0543542219575</v>
      </c>
      <c r="D64" s="24">
        <v>7360.7717513470307</v>
      </c>
      <c r="E64" s="24">
        <v>3624.1712655964802</v>
      </c>
      <c r="F64" s="24">
        <v>2727.433262712364</v>
      </c>
      <c r="G64" s="24">
        <v>2579.5992606382601</v>
      </c>
      <c r="H64" s="24">
        <v>2463.3322569652501</v>
      </c>
      <c r="I64" s="24">
        <v>2345.7245552483951</v>
      </c>
      <c r="J64" s="24">
        <v>2257.4878610988917</v>
      </c>
      <c r="K64" s="24">
        <v>2140.2650576584338</v>
      </c>
      <c r="L64" s="24">
        <v>2039.8726553285142</v>
      </c>
      <c r="M64" s="24">
        <v>1940.5755565045072</v>
      </c>
      <c r="N64" s="24">
        <v>3616.6370917235299</v>
      </c>
      <c r="O64" s="24">
        <v>3895.6788883337399</v>
      </c>
      <c r="P64" s="24">
        <v>4306.2125849696831</v>
      </c>
      <c r="Q64" s="24">
        <v>2249.4148794326798</v>
      </c>
      <c r="R64" s="24">
        <v>2654.6652764774603</v>
      </c>
      <c r="S64" s="24">
        <v>1.1846531000000001E-4</v>
      </c>
      <c r="T64" s="24">
        <v>1.1423310000000001E-4</v>
      </c>
      <c r="U64" s="24">
        <v>1.1638229999999999E-4</v>
      </c>
      <c r="V64" s="24">
        <v>1.0820811E-4</v>
      </c>
      <c r="W64" s="24">
        <v>1.3946386999999998E-4</v>
      </c>
      <c r="X64" s="24">
        <v>1.3760385E-4</v>
      </c>
      <c r="Y64" s="24">
        <v>1.4168815E-4</v>
      </c>
      <c r="Z64" s="24">
        <v>1.2647294000000002E-4</v>
      </c>
      <c r="AA64" s="24">
        <v>1.2486368999999999E-4</v>
      </c>
      <c r="AB64" s="24">
        <v>1.2183088E-4</v>
      </c>
      <c r="AC64" s="24">
        <v>1.1760753E-4</v>
      </c>
      <c r="AD64" s="24">
        <v>1.4302085000000001E-4</v>
      </c>
      <c r="AE64" s="24">
        <v>1.3280829999999999E-4</v>
      </c>
    </row>
    <row r="65" spans="1:31" x14ac:dyDescent="0.35">
      <c r="A65" s="28" t="s">
        <v>133</v>
      </c>
      <c r="B65" s="28" t="s">
        <v>32</v>
      </c>
      <c r="C65" s="24">
        <v>1436.942</v>
      </c>
      <c r="D65" s="24">
        <v>1412.6232</v>
      </c>
      <c r="E65" s="24">
        <v>1299.7650000000001</v>
      </c>
      <c r="F65" s="24">
        <v>157.98052999999999</v>
      </c>
      <c r="G65" s="24">
        <v>148.66995</v>
      </c>
      <c r="H65" s="24">
        <v>141.83462</v>
      </c>
      <c r="I65" s="24">
        <v>134.16723000000002</v>
      </c>
      <c r="J65" s="24">
        <v>129.83705499999999</v>
      </c>
      <c r="K65" s="24">
        <v>122.83733599999999</v>
      </c>
      <c r="L65" s="24">
        <v>117.16054</v>
      </c>
      <c r="M65" s="24">
        <v>111.459234</v>
      </c>
      <c r="N65" s="24">
        <v>271.79906</v>
      </c>
      <c r="O65" s="24">
        <v>222.35239000000001</v>
      </c>
      <c r="P65" s="24">
        <v>563.0313000000001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478.22436369456807</v>
      </c>
      <c r="D66" s="24">
        <v>243.12754001166144</v>
      </c>
      <c r="E66" s="24">
        <v>924.17197335634387</v>
      </c>
      <c r="F66" s="24">
        <v>153.06542367454</v>
      </c>
      <c r="G66" s="24">
        <v>89.042981049222035</v>
      </c>
      <c r="H66" s="24">
        <v>225.4072763631774</v>
      </c>
      <c r="I66" s="24">
        <v>107.47296837574797</v>
      </c>
      <c r="J66" s="24">
        <v>274.48357323491496</v>
      </c>
      <c r="K66" s="24">
        <v>14.239556590521502</v>
      </c>
      <c r="L66" s="24">
        <v>30.995410878243003</v>
      </c>
      <c r="M66" s="24">
        <v>38.384592295928989</v>
      </c>
      <c r="N66" s="24">
        <v>1199.707093766903</v>
      </c>
      <c r="O66" s="24">
        <v>1044.9061285346902</v>
      </c>
      <c r="P66" s="24">
        <v>2048.3680719536596</v>
      </c>
      <c r="Q66" s="24">
        <v>965.89853241607</v>
      </c>
      <c r="R66" s="24">
        <v>939.68883043881124</v>
      </c>
      <c r="S66" s="24">
        <v>2586.8537058123925</v>
      </c>
      <c r="T66" s="24">
        <v>3023.3815343010128</v>
      </c>
      <c r="U66" s="24">
        <v>3308.80834106048</v>
      </c>
      <c r="V66" s="24">
        <v>2969.1581425240697</v>
      </c>
      <c r="W66" s="24">
        <v>2547.968552273006</v>
      </c>
      <c r="X66" s="24">
        <v>3305.0639832503116</v>
      </c>
      <c r="Y66" s="24">
        <v>3739.1389718536589</v>
      </c>
      <c r="Z66" s="24">
        <v>599.87303851070999</v>
      </c>
      <c r="AA66" s="24">
        <v>461.59144705574994</v>
      </c>
      <c r="AB66" s="24">
        <v>655.91042456766695</v>
      </c>
      <c r="AC66" s="24">
        <v>885.53065915043453</v>
      </c>
      <c r="AD66" s="24">
        <v>1214.7315024956642</v>
      </c>
      <c r="AE66" s="24">
        <v>1179.9824388981851</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15792.549062709562</v>
      </c>
      <c r="D68" s="24">
        <v>17014.130862528538</v>
      </c>
      <c r="E68" s="24">
        <v>14363.166783044537</v>
      </c>
      <c r="F68" s="24">
        <v>15151.345253341769</v>
      </c>
      <c r="G68" s="24">
        <v>14174.241413136368</v>
      </c>
      <c r="H68" s="24">
        <v>14795.36814329252</v>
      </c>
      <c r="I68" s="24">
        <v>13976.535703303325</v>
      </c>
      <c r="J68" s="24">
        <v>12582.125764306045</v>
      </c>
      <c r="K68" s="24">
        <v>11258.723424125847</v>
      </c>
      <c r="L68" s="24">
        <v>10368.915013888689</v>
      </c>
      <c r="M68" s="24">
        <v>10445.757955374005</v>
      </c>
      <c r="N68" s="24">
        <v>8463.5111803818418</v>
      </c>
      <c r="O68" s="24">
        <v>7974.2697798405416</v>
      </c>
      <c r="P68" s="24">
        <v>7186.2666197445051</v>
      </c>
      <c r="Q68" s="24">
        <v>6767.5207985419547</v>
      </c>
      <c r="R68" s="24">
        <v>5752.1198091792976</v>
      </c>
      <c r="S68" s="24">
        <v>4840.5496652636748</v>
      </c>
      <c r="T68" s="24">
        <v>4436.7265511819505</v>
      </c>
      <c r="U68" s="24">
        <v>3284.9207447655908</v>
      </c>
      <c r="V68" s="24">
        <v>3068.3409137416102</v>
      </c>
      <c r="W68" s="24">
        <v>2742.6922375036888</v>
      </c>
      <c r="X68" s="24">
        <v>2556.1720167470221</v>
      </c>
      <c r="Y68" s="24">
        <v>1744.8467161637736</v>
      </c>
      <c r="Z68" s="24">
        <v>1885.1861350261115</v>
      </c>
      <c r="AA68" s="24">
        <v>1173.6705675779212</v>
      </c>
      <c r="AB68" s="24">
        <v>926.93850161758553</v>
      </c>
      <c r="AC68" s="24">
        <v>893.21500549995676</v>
      </c>
      <c r="AD68" s="24">
        <v>740.80048811323343</v>
      </c>
      <c r="AE68" s="24">
        <v>590.44122039763567</v>
      </c>
    </row>
    <row r="69" spans="1:31" x14ac:dyDescent="0.35">
      <c r="A69" s="28" t="s">
        <v>133</v>
      </c>
      <c r="B69" s="28" t="s">
        <v>68</v>
      </c>
      <c r="C69" s="24">
        <v>0.88215898033732609</v>
      </c>
      <c r="D69" s="24">
        <v>0.98022141226145787</v>
      </c>
      <c r="E69" s="24">
        <v>0.94193117904038182</v>
      </c>
      <c r="F69" s="24">
        <v>0.86504708397644992</v>
      </c>
      <c r="G69" s="24">
        <v>0.80469096788112293</v>
      </c>
      <c r="H69" s="24">
        <v>0.78614669440270901</v>
      </c>
      <c r="I69" s="24">
        <v>0.77342427803701286</v>
      </c>
      <c r="J69" s="24">
        <v>0.70164412522237396</v>
      </c>
      <c r="K69" s="24">
        <v>0.6978891084368779</v>
      </c>
      <c r="L69" s="24">
        <v>0.67174647322151604</v>
      </c>
      <c r="M69" s="24">
        <v>0.64396674803764586</v>
      </c>
      <c r="N69" s="24">
        <v>0.62413668723836391</v>
      </c>
      <c r="O69" s="24">
        <v>0.567105008116919</v>
      </c>
      <c r="P69" s="24">
        <v>0.52771876866241407</v>
      </c>
      <c r="Q69" s="24">
        <v>0.51626690011467602</v>
      </c>
      <c r="R69" s="24">
        <v>0.50630791165144096</v>
      </c>
      <c r="S69" s="24">
        <v>1.0857328124560739</v>
      </c>
      <c r="T69" s="24">
        <v>1.0215000730639101</v>
      </c>
      <c r="U69" s="24">
        <v>1.9860869727534789</v>
      </c>
      <c r="V69" s="24">
        <v>3.8264677934244493</v>
      </c>
      <c r="W69" s="24">
        <v>4.5212139461962497</v>
      </c>
      <c r="X69" s="24">
        <v>4.2830414603765581</v>
      </c>
      <c r="Y69" s="24">
        <v>5.8924605389992157</v>
      </c>
      <c r="Z69" s="24">
        <v>5.3863120160790459</v>
      </c>
      <c r="AA69" s="24">
        <v>5.1652911587039698</v>
      </c>
      <c r="AB69" s="24">
        <v>4.4005226502562804</v>
      </c>
      <c r="AC69" s="24">
        <v>4.0811808630258097</v>
      </c>
      <c r="AD69" s="24">
        <v>3.5713114517014404</v>
      </c>
      <c r="AE69" s="24">
        <v>3.6336425763366904</v>
      </c>
    </row>
    <row r="70" spans="1:31" x14ac:dyDescent="0.35">
      <c r="A70" s="28" t="s">
        <v>133</v>
      </c>
      <c r="B70" s="28" t="s">
        <v>36</v>
      </c>
      <c r="C70" s="24">
        <v>9.364056639776E-2</v>
      </c>
      <c r="D70" s="24">
        <v>8.8684587164470002E-2</v>
      </c>
      <c r="E70" s="24">
        <v>9.3037493823299997E-2</v>
      </c>
      <c r="F70" s="24">
        <v>9.3637078136140001E-2</v>
      </c>
      <c r="G70" s="24">
        <v>8.7064030973760004E-2</v>
      </c>
      <c r="H70" s="24">
        <v>7.9551047780709996E-2</v>
      </c>
      <c r="I70" s="24">
        <v>7.2565997507979901E-2</v>
      </c>
      <c r="J70" s="24">
        <v>6.6339351580609995E-2</v>
      </c>
      <c r="K70" s="24">
        <v>5.7862328495229993E-2</v>
      </c>
      <c r="L70" s="24">
        <v>5.3902120551069903E-2</v>
      </c>
      <c r="M70" s="24">
        <v>4.9784484847779996E-2</v>
      </c>
      <c r="N70" s="24">
        <v>4.8881343168550001E-2</v>
      </c>
      <c r="O70" s="24">
        <v>4.5199145739299999E-2</v>
      </c>
      <c r="P70" s="24">
        <v>3.2364151826900008E-2</v>
      </c>
      <c r="Q70" s="24">
        <v>3.2421885736659994E-2</v>
      </c>
      <c r="R70" s="24">
        <v>3.1011770572160001E-2</v>
      </c>
      <c r="S70" s="24">
        <v>0.476513044</v>
      </c>
      <c r="T70" s="24">
        <v>0.45187497499999896</v>
      </c>
      <c r="U70" s="24">
        <v>0.63310097799999998</v>
      </c>
      <c r="V70" s="24">
        <v>0.58563623999999992</v>
      </c>
      <c r="W70" s="24">
        <v>0.82256426100000002</v>
      </c>
      <c r="X70" s="24">
        <v>0.78122672400000004</v>
      </c>
      <c r="Y70" s="24">
        <v>0.74176493599999993</v>
      </c>
      <c r="Z70" s="24">
        <v>0.71922636600000001</v>
      </c>
      <c r="AA70" s="24">
        <v>0.69424545599999998</v>
      </c>
      <c r="AB70" s="24">
        <v>0.63173937499999988</v>
      </c>
      <c r="AC70" s="24">
        <v>0.5934116599999999</v>
      </c>
      <c r="AD70" s="24">
        <v>0.55843563400000007</v>
      </c>
      <c r="AE70" s="24">
        <v>0.48917681800000001</v>
      </c>
    </row>
    <row r="71" spans="1:31" x14ac:dyDescent="0.35">
      <c r="A71" s="28" t="s">
        <v>133</v>
      </c>
      <c r="B71" s="28" t="s">
        <v>73</v>
      </c>
      <c r="C71" s="24">
        <v>0</v>
      </c>
      <c r="D71" s="24">
        <v>0</v>
      </c>
      <c r="E71" s="24">
        <v>7.478669999999999E-8</v>
      </c>
      <c r="F71" s="24">
        <v>6.9287459999999991E-8</v>
      </c>
      <c r="G71" s="24">
        <v>6.5407045999999993E-8</v>
      </c>
      <c r="H71" s="24">
        <v>6.5529515000000006E-8</v>
      </c>
      <c r="I71" s="24">
        <v>6.3543855999999904E-8</v>
      </c>
      <c r="J71" s="24">
        <v>6.5901930000000001E-8</v>
      </c>
      <c r="K71" s="24">
        <v>6.320578E-8</v>
      </c>
      <c r="L71" s="24">
        <v>6.356041E-8</v>
      </c>
      <c r="M71" s="24">
        <v>6.330798999999999E-8</v>
      </c>
      <c r="N71" s="24">
        <v>9.4605275000000011E-8</v>
      </c>
      <c r="O71" s="24">
        <v>8.8408139999999998E-8</v>
      </c>
      <c r="P71" s="24">
        <v>8.3334475E-8</v>
      </c>
      <c r="Q71" s="24">
        <v>9.312093600000001E-8</v>
      </c>
      <c r="R71" s="24">
        <v>9.415049000000001E-8</v>
      </c>
      <c r="S71" s="24">
        <v>1.2582168E-7</v>
      </c>
      <c r="T71" s="24">
        <v>1.2078306000000001E-7</v>
      </c>
      <c r="U71" s="24">
        <v>1.1804955000000001E-7</v>
      </c>
      <c r="V71" s="24">
        <v>1.1491718E-7</v>
      </c>
      <c r="W71" s="24">
        <v>1.5235958999999999E-7</v>
      </c>
      <c r="X71" s="24">
        <v>1.4420626E-7</v>
      </c>
      <c r="Y71" s="24">
        <v>1.3795887999999999E-7</v>
      </c>
      <c r="Z71" s="24">
        <v>1.5785266000000001E-7</v>
      </c>
      <c r="AA71" s="24">
        <v>1.4832925999999999E-7</v>
      </c>
      <c r="AB71" s="24">
        <v>1.3822125000000001E-7</v>
      </c>
      <c r="AC71" s="24">
        <v>1.3286593999999901E-7</v>
      </c>
      <c r="AD71" s="24">
        <v>1.2869900000000001E-7</v>
      </c>
      <c r="AE71" s="24">
        <v>1.2370508999999999E-7</v>
      </c>
    </row>
    <row r="72" spans="1:31" x14ac:dyDescent="0.35">
      <c r="A72" s="28" t="s">
        <v>133</v>
      </c>
      <c r="B72" s="28" t="s">
        <v>56</v>
      </c>
      <c r="C72" s="24">
        <v>9.6404701299999992E-2</v>
      </c>
      <c r="D72" s="24">
        <v>0.16051080399999898</v>
      </c>
      <c r="E72" s="24">
        <v>0.21052030300000002</v>
      </c>
      <c r="F72" s="24">
        <v>0.25840033200000001</v>
      </c>
      <c r="G72" s="24">
        <v>0.32741050199999999</v>
      </c>
      <c r="H72" s="24">
        <v>0.41877825399999996</v>
      </c>
      <c r="I72" s="24">
        <v>0.49785488999999999</v>
      </c>
      <c r="J72" s="24">
        <v>0.57811795499999996</v>
      </c>
      <c r="K72" s="24">
        <v>0.59955072999999992</v>
      </c>
      <c r="L72" s="24">
        <v>0.67682454999999897</v>
      </c>
      <c r="M72" s="24">
        <v>0.77444765400000004</v>
      </c>
      <c r="N72" s="24">
        <v>0.88124447000000006</v>
      </c>
      <c r="O72" s="24">
        <v>0.91640376000000001</v>
      </c>
      <c r="P72" s="24">
        <v>0.90960938000000002</v>
      </c>
      <c r="Q72" s="24">
        <v>0.96496906999999998</v>
      </c>
      <c r="R72" s="24">
        <v>0.95881552000000003</v>
      </c>
      <c r="S72" s="24">
        <v>0.81805492999999996</v>
      </c>
      <c r="T72" s="24">
        <v>0.80244876999999992</v>
      </c>
      <c r="U72" s="24">
        <v>0.80665920000000002</v>
      </c>
      <c r="V72" s="24">
        <v>0.77473645000000002</v>
      </c>
      <c r="W72" s="24">
        <v>0.79143783999999906</v>
      </c>
      <c r="X72" s="24">
        <v>0.77845771499999905</v>
      </c>
      <c r="Y72" s="24">
        <v>0.76480023000000008</v>
      </c>
      <c r="Z72" s="24">
        <v>0.78251220999999893</v>
      </c>
      <c r="AA72" s="24">
        <v>0.75569436999999995</v>
      </c>
      <c r="AB72" s="24">
        <v>0.69943321999999997</v>
      </c>
      <c r="AC72" s="24">
        <v>0.67271007999999999</v>
      </c>
      <c r="AD72" s="24">
        <v>0.63597991399999998</v>
      </c>
      <c r="AE72" s="24">
        <v>0.47004481999999997</v>
      </c>
    </row>
    <row r="73" spans="1:31" x14ac:dyDescent="0.35">
      <c r="A73" s="31" t="s">
        <v>138</v>
      </c>
      <c r="B73" s="31"/>
      <c r="C73" s="32">
        <v>25455.651939606425</v>
      </c>
      <c r="D73" s="32">
        <v>26031.633575299493</v>
      </c>
      <c r="E73" s="32">
        <v>20212.216953176401</v>
      </c>
      <c r="F73" s="32">
        <v>18190.689516812647</v>
      </c>
      <c r="G73" s="32">
        <v>16992.358295791732</v>
      </c>
      <c r="H73" s="32">
        <v>17626.728443315351</v>
      </c>
      <c r="I73" s="32">
        <v>16564.673881205505</v>
      </c>
      <c r="J73" s="32">
        <v>15244.635897765073</v>
      </c>
      <c r="K73" s="32">
        <v>13536.763263483239</v>
      </c>
      <c r="L73" s="32">
        <v>12557.615366568667</v>
      </c>
      <c r="M73" s="32">
        <v>12536.82130492248</v>
      </c>
      <c r="N73" s="32">
        <v>13552.278562559513</v>
      </c>
      <c r="O73" s="32">
        <v>13137.774291717089</v>
      </c>
      <c r="P73" s="32">
        <v>14104.406295436511</v>
      </c>
      <c r="Q73" s="32">
        <v>9983.35047729082</v>
      </c>
      <c r="R73" s="32">
        <v>9346.9802240072204</v>
      </c>
      <c r="S73" s="32">
        <v>7428.4892223538327</v>
      </c>
      <c r="T73" s="32">
        <v>7461.1296997891277</v>
      </c>
      <c r="U73" s="32">
        <v>6595.7152891811247</v>
      </c>
      <c r="V73" s="32">
        <v>6041.3256322672141</v>
      </c>
      <c r="W73" s="32">
        <v>5295.1821431867611</v>
      </c>
      <c r="X73" s="32">
        <v>5865.51917906156</v>
      </c>
      <c r="Y73" s="32">
        <v>5489.8782902445819</v>
      </c>
      <c r="Z73" s="32">
        <v>2490.4456120258405</v>
      </c>
      <c r="AA73" s="32">
        <v>1640.4274306560651</v>
      </c>
      <c r="AB73" s="32">
        <v>1587.2495706663888</v>
      </c>
      <c r="AC73" s="32">
        <v>1782.8269631209471</v>
      </c>
      <c r="AD73" s="32">
        <v>1959.1034450814489</v>
      </c>
      <c r="AE73" s="32">
        <v>1774.0574346804576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5.0013731999999999E-5</v>
      </c>
      <c r="D78" s="24">
        <v>4.7167043999999998E-5</v>
      </c>
      <c r="E78" s="24">
        <v>4.5940972999999897E-5</v>
      </c>
      <c r="F78" s="24">
        <v>4.3854400000000005E-5</v>
      </c>
      <c r="G78" s="24">
        <v>4.1460656000000001E-5</v>
      </c>
      <c r="H78" s="24">
        <v>3.9945237E-5</v>
      </c>
      <c r="I78" s="24">
        <v>3.9462604000000002E-5</v>
      </c>
      <c r="J78" s="24">
        <v>3.8789555000000002E-5</v>
      </c>
      <c r="K78" s="24">
        <v>3.8388367999999999E-5</v>
      </c>
      <c r="L78" s="24">
        <v>3.697504E-5</v>
      </c>
      <c r="M78" s="24">
        <v>3.4921533999999994E-5</v>
      </c>
      <c r="N78" s="24">
        <v>3.4462715999999995E-5</v>
      </c>
      <c r="O78" s="24">
        <v>3.3386845E-5</v>
      </c>
      <c r="P78" s="24">
        <v>3.2773881999999999E-5</v>
      </c>
      <c r="Q78" s="24">
        <v>3.2467805000000001E-5</v>
      </c>
      <c r="R78" s="24">
        <v>3.2059803999999998E-5</v>
      </c>
      <c r="S78" s="24">
        <v>3.1966976999999998E-5</v>
      </c>
      <c r="T78" s="24">
        <v>3.1749308E-5</v>
      </c>
      <c r="U78" s="24">
        <v>3.2903369999999999E-5</v>
      </c>
      <c r="V78" s="24">
        <v>3.1627583999999998E-5</v>
      </c>
      <c r="W78" s="24">
        <v>3.1712480000000004E-5</v>
      </c>
      <c r="X78" s="24">
        <v>3.1369689999999998E-5</v>
      </c>
      <c r="Y78" s="24">
        <v>3.1361266999999997E-5</v>
      </c>
      <c r="Z78" s="24">
        <v>3.1192643999999997E-5</v>
      </c>
      <c r="AA78" s="24">
        <v>3.0975229999999997E-5</v>
      </c>
      <c r="AB78" s="24">
        <v>3.0954407999999998E-5</v>
      </c>
      <c r="AC78" s="24">
        <v>3.0943569000000002E-5</v>
      </c>
      <c r="AD78" s="24">
        <v>3.1248365999999997E-5</v>
      </c>
      <c r="AE78" s="24">
        <v>3.0607564000000003E-5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6.1889697499999805E-5</v>
      </c>
      <c r="D80" s="24">
        <v>5.7212985999999998E-5</v>
      </c>
      <c r="E80" s="24">
        <v>5.72964239999999E-5</v>
      </c>
      <c r="F80" s="24">
        <v>5.53944305E-5</v>
      </c>
      <c r="G80" s="24">
        <v>5.1566343399999999E-5</v>
      </c>
      <c r="H80" s="24">
        <v>5.2177584599999999E-5</v>
      </c>
      <c r="I80" s="24">
        <v>5.1444208000000007E-5</v>
      </c>
      <c r="J80" s="24">
        <v>5.09063346E-5</v>
      </c>
      <c r="K80" s="24">
        <v>5.1073165599999998E-5</v>
      </c>
      <c r="L80" s="24">
        <v>4.9847339299999988E-5</v>
      </c>
      <c r="M80" s="24">
        <v>4.5374319999999998E-5</v>
      </c>
      <c r="N80" s="24">
        <v>1.3605778154319998</v>
      </c>
      <c r="O80" s="24">
        <v>4.4426433000000002E-5</v>
      </c>
      <c r="P80" s="24">
        <v>4.381776999999999E-5</v>
      </c>
      <c r="Q80" s="24">
        <v>4.3295516599999999E-5</v>
      </c>
      <c r="R80" s="24">
        <v>4.2535555999999999E-5</v>
      </c>
      <c r="S80" s="24">
        <v>4.2958311399999995E-5</v>
      </c>
      <c r="T80" s="24">
        <v>4.1633137000000001E-5</v>
      </c>
      <c r="U80" s="24">
        <v>4.2094708499999988E-5</v>
      </c>
      <c r="V80" s="24">
        <v>2.7825932400000001E-5</v>
      </c>
      <c r="W80" s="24">
        <v>0.22253557987939998</v>
      </c>
      <c r="X80" s="24">
        <v>2.7369417399999999E-5</v>
      </c>
      <c r="Y80" s="24">
        <v>2.7152598500000001E-5</v>
      </c>
      <c r="Z80" s="24">
        <v>2.7584171700000001E-5</v>
      </c>
      <c r="AA80" s="24">
        <v>2.6497071999999997E-5</v>
      </c>
      <c r="AB80" s="24">
        <v>2.7049383799999999E-5</v>
      </c>
      <c r="AC80" s="24">
        <v>2.688942299999999E-5</v>
      </c>
      <c r="AD80" s="24">
        <v>0.81657127403999996</v>
      </c>
      <c r="AE80" s="24">
        <v>2.63422749999999E-5</v>
      </c>
    </row>
    <row r="81" spans="1:31" x14ac:dyDescent="0.35">
      <c r="A81" s="28" t="s">
        <v>134</v>
      </c>
      <c r="B81" s="28" t="s">
        <v>65</v>
      </c>
      <c r="C81" s="24">
        <v>53511.159810000005</v>
      </c>
      <c r="D81" s="24">
        <v>51758.916349999992</v>
      </c>
      <c r="E81" s="24">
        <v>51391.152549999999</v>
      </c>
      <c r="F81" s="24">
        <v>57931.891049999998</v>
      </c>
      <c r="G81" s="24">
        <v>59172.787600000003</v>
      </c>
      <c r="H81" s="24">
        <v>50385.750899999999</v>
      </c>
      <c r="I81" s="24">
        <v>47931.038</v>
      </c>
      <c r="J81" s="24">
        <v>46957.191299999999</v>
      </c>
      <c r="K81" s="24">
        <v>40802.814599999998</v>
      </c>
      <c r="L81" s="24">
        <v>36874.042949999995</v>
      </c>
      <c r="M81" s="24">
        <v>32168.341959999998</v>
      </c>
      <c r="N81" s="24">
        <v>30788.91344</v>
      </c>
      <c r="O81" s="24">
        <v>28300.480219999998</v>
      </c>
      <c r="P81" s="24">
        <v>24406.722950929998</v>
      </c>
      <c r="Q81" s="24">
        <v>21497.139192999999</v>
      </c>
      <c r="R81" s="24">
        <v>18541.837928000004</v>
      </c>
      <c r="S81" s="24">
        <v>18671.257748999993</v>
      </c>
      <c r="T81" s="24">
        <v>17140.781228400003</v>
      </c>
      <c r="U81" s="24">
        <v>16286.414237999999</v>
      </c>
      <c r="V81" s="24">
        <v>13188.6675376</v>
      </c>
      <c r="W81" s="24">
        <v>14065.986383999998</v>
      </c>
      <c r="X81" s="24">
        <v>12726.651764</v>
      </c>
      <c r="Y81" s="24">
        <v>11271.485301999999</v>
      </c>
      <c r="Z81" s="24">
        <v>10483.0866745</v>
      </c>
      <c r="AA81" s="24">
        <v>9478.2358925999979</v>
      </c>
      <c r="AB81" s="24">
        <v>10138.204488400001</v>
      </c>
      <c r="AC81" s="24">
        <v>8969.732193849999</v>
      </c>
      <c r="AD81" s="24">
        <v>8938.4576789999992</v>
      </c>
      <c r="AE81" s="24">
        <v>7636.3343725999994</v>
      </c>
    </row>
    <row r="82" spans="1:31" x14ac:dyDescent="0.35">
      <c r="A82" s="28" t="s">
        <v>134</v>
      </c>
      <c r="B82" s="28" t="s">
        <v>69</v>
      </c>
      <c r="C82" s="24">
        <v>3344.9435635964187</v>
      </c>
      <c r="D82" s="24">
        <v>3864.5274035101802</v>
      </c>
      <c r="E82" s="24">
        <v>3332.4717351443874</v>
      </c>
      <c r="F82" s="24">
        <v>3207.6660203884126</v>
      </c>
      <c r="G82" s="24">
        <v>3265.5882485515599</v>
      </c>
      <c r="H82" s="24">
        <v>3175.1588854256565</v>
      </c>
      <c r="I82" s="24">
        <v>3107.4110343181719</v>
      </c>
      <c r="J82" s="24">
        <v>2519.4575641131546</v>
      </c>
      <c r="K82" s="24">
        <v>2386.5384465343909</v>
      </c>
      <c r="L82" s="24">
        <v>2036.0393082681674</v>
      </c>
      <c r="M82" s="24">
        <v>2322.7341821454297</v>
      </c>
      <c r="N82" s="24">
        <v>1918.6039962297618</v>
      </c>
      <c r="O82" s="24">
        <v>1783.1509006327713</v>
      </c>
      <c r="P82" s="24">
        <v>1591.7682337618273</v>
      </c>
      <c r="Q82" s="24">
        <v>1357.4316202957327</v>
      </c>
      <c r="R82" s="24">
        <v>1227.9942506897946</v>
      </c>
      <c r="S82" s="24">
        <v>820.83571448270891</v>
      </c>
      <c r="T82" s="24">
        <v>801.65880134114434</v>
      </c>
      <c r="U82" s="24">
        <v>608.74674090449537</v>
      </c>
      <c r="V82" s="24">
        <v>581.53195392300347</v>
      </c>
      <c r="W82" s="24">
        <v>555.95694282635952</v>
      </c>
      <c r="X82" s="24">
        <v>518.1867945947746</v>
      </c>
      <c r="Y82" s="24">
        <v>461.00957857349607</v>
      </c>
      <c r="Z82" s="24">
        <v>374.93643060210491</v>
      </c>
      <c r="AA82" s="24">
        <v>377.91195224882097</v>
      </c>
      <c r="AB82" s="24">
        <v>293.13499416558852</v>
      </c>
      <c r="AC82" s="24">
        <v>307.35951533221925</v>
      </c>
      <c r="AD82" s="24">
        <v>258.98520952148806</v>
      </c>
      <c r="AE82" s="24">
        <v>243.4753359617925</v>
      </c>
    </row>
    <row r="83" spans="1:31" x14ac:dyDescent="0.35">
      <c r="A83" s="28" t="s">
        <v>134</v>
      </c>
      <c r="B83" s="28" t="s">
        <v>68</v>
      </c>
      <c r="C83" s="24">
        <v>2.15502019999999E-8</v>
      </c>
      <c r="D83" s="24">
        <v>3.4430376999999996E-8</v>
      </c>
      <c r="E83" s="24">
        <v>4.6262769999999995E-8</v>
      </c>
      <c r="F83" s="24">
        <v>8.0192050000000004E-8</v>
      </c>
      <c r="G83" s="24">
        <v>8.483673999999999E-8</v>
      </c>
      <c r="H83" s="24">
        <v>1.0715927E-7</v>
      </c>
      <c r="I83" s="24">
        <v>1.2255597E-7</v>
      </c>
      <c r="J83" s="24">
        <v>1.3602028999999999E-7</v>
      </c>
      <c r="K83" s="24">
        <v>1.7921081999999998E-7</v>
      </c>
      <c r="L83" s="24">
        <v>2.0462616999999998E-7</v>
      </c>
      <c r="M83" s="24">
        <v>1.6155982000000001E-7</v>
      </c>
      <c r="N83" s="24">
        <v>1.5467719999999999E-7</v>
      </c>
      <c r="O83" s="24">
        <v>1.4973116E-7</v>
      </c>
      <c r="P83" s="24">
        <v>1.2398910999999999E-7</v>
      </c>
      <c r="Q83" s="24">
        <v>1.2604547E-7</v>
      </c>
      <c r="R83" s="24">
        <v>1.1480617E-7</v>
      </c>
      <c r="S83" s="24">
        <v>1.2010875999999998E-7</v>
      </c>
      <c r="T83" s="24">
        <v>1.4828121E-7</v>
      </c>
      <c r="U83" s="24">
        <v>2.4141053999999999E-7</v>
      </c>
      <c r="V83" s="24">
        <v>5.143216E-7</v>
      </c>
      <c r="W83" s="24">
        <v>4.9183425000000004E-7</v>
      </c>
      <c r="X83" s="24">
        <v>4.6941541999999999E-7</v>
      </c>
      <c r="Y83" s="24">
        <v>3.9535062000000003E-7</v>
      </c>
      <c r="Z83" s="24">
        <v>4.0226398000000004E-7</v>
      </c>
      <c r="AA83" s="24">
        <v>3.6611939999999999E-7</v>
      </c>
      <c r="AB83" s="24">
        <v>3.5305569999999998E-7</v>
      </c>
      <c r="AC83" s="24">
        <v>3.5433567E-7</v>
      </c>
      <c r="AD83" s="24">
        <v>3.3071904999999998E-7</v>
      </c>
      <c r="AE83" s="24">
        <v>3.0611949999999998E-7</v>
      </c>
    </row>
    <row r="84" spans="1:31" x14ac:dyDescent="0.35">
      <c r="A84" s="28" t="s">
        <v>134</v>
      </c>
      <c r="B84" s="28" t="s">
        <v>36</v>
      </c>
      <c r="C84" s="24">
        <v>4.9881625999999996E-8</v>
      </c>
      <c r="D84" s="24">
        <v>6.7213644999999899E-8</v>
      </c>
      <c r="E84" s="24">
        <v>6.3319849999999999E-8</v>
      </c>
      <c r="F84" s="24">
        <v>7.2884699999999991E-8</v>
      </c>
      <c r="G84" s="24">
        <v>1.01363476E-7</v>
      </c>
      <c r="H84" s="24">
        <v>9.7871780000000001E-8</v>
      </c>
      <c r="I84" s="24">
        <v>1.1071492999999999E-7</v>
      </c>
      <c r="J84" s="24">
        <v>1.23971739999999E-7</v>
      </c>
      <c r="K84" s="24">
        <v>1.3493575E-7</v>
      </c>
      <c r="L84" s="24">
        <v>1.3546189E-7</v>
      </c>
      <c r="M84" s="24">
        <v>1.6292607E-7</v>
      </c>
      <c r="N84" s="24">
        <v>1.78978139999999E-7</v>
      </c>
      <c r="O84" s="24">
        <v>1.720708E-7</v>
      </c>
      <c r="P84" s="24">
        <v>1.6707686999999999E-7</v>
      </c>
      <c r="Q84" s="24">
        <v>1.7471842999999999E-7</v>
      </c>
      <c r="R84" s="24">
        <v>1.7086202999999999E-7</v>
      </c>
      <c r="S84" s="24">
        <v>1.83735139999999E-7</v>
      </c>
      <c r="T84" s="24">
        <v>1.8398256999999999E-7</v>
      </c>
      <c r="U84" s="24">
        <v>2.31860179999999E-7</v>
      </c>
      <c r="V84" s="24">
        <v>2.2355397000000001E-7</v>
      </c>
      <c r="W84" s="24">
        <v>2.07900299999999E-7</v>
      </c>
      <c r="X84" s="24">
        <v>1.9848836000000001E-7</v>
      </c>
      <c r="Y84" s="24">
        <v>2.0547165E-7</v>
      </c>
      <c r="Z84" s="24">
        <v>2.11144539999999E-7</v>
      </c>
      <c r="AA84" s="24">
        <v>2.0818821000000001E-7</v>
      </c>
      <c r="AB84" s="24">
        <v>2.093795E-7</v>
      </c>
      <c r="AC84" s="24">
        <v>2.1194638999999902E-7</v>
      </c>
      <c r="AD84" s="24">
        <v>2.4061021E-7</v>
      </c>
      <c r="AE84" s="24">
        <v>2.2537607999999901E-7</v>
      </c>
    </row>
    <row r="85" spans="1:31" x14ac:dyDescent="0.35">
      <c r="A85" s="28" t="s">
        <v>134</v>
      </c>
      <c r="B85" s="28" t="s">
        <v>73</v>
      </c>
      <c r="C85" s="24">
        <v>0</v>
      </c>
      <c r="D85" s="24">
        <v>0</v>
      </c>
      <c r="E85" s="24">
        <v>1.7954705999999999E-7</v>
      </c>
      <c r="F85" s="24">
        <v>1.8049316E-7</v>
      </c>
      <c r="G85" s="24">
        <v>2.0127926499999997E-7</v>
      </c>
      <c r="H85" s="24">
        <v>2.0064388999999998E-7</v>
      </c>
      <c r="I85" s="24">
        <v>2.0162296399999998E-7</v>
      </c>
      <c r="J85" s="24">
        <v>2.0410529999999999E-7</v>
      </c>
      <c r="K85" s="24">
        <v>2.0418359799999999E-7</v>
      </c>
      <c r="L85" s="24">
        <v>2.0687319499999999E-7</v>
      </c>
      <c r="M85" s="24">
        <v>2.3638426399999901E-7</v>
      </c>
      <c r="N85" s="24">
        <v>2.5802175000000003E-7</v>
      </c>
      <c r="O85" s="24">
        <v>2.4820367999999901E-7</v>
      </c>
      <c r="P85" s="24">
        <v>2.4316058999999998E-7</v>
      </c>
      <c r="Q85" s="24">
        <v>2.4531636599999998E-7</v>
      </c>
      <c r="R85" s="24">
        <v>2.4842780000000002E-7</v>
      </c>
      <c r="S85" s="24">
        <v>2.5162132400000001E-7</v>
      </c>
      <c r="T85" s="24">
        <v>2.50985944E-7</v>
      </c>
      <c r="U85" s="24">
        <v>2.9151823999999897E-7</v>
      </c>
      <c r="V85" s="24">
        <v>2.8096198999999996E-7</v>
      </c>
      <c r="W85" s="24">
        <v>2.7009193000000007E-7</v>
      </c>
      <c r="X85" s="24">
        <v>2.6119770999999999E-7</v>
      </c>
      <c r="Y85" s="24">
        <v>2.6538479999999995E-7</v>
      </c>
      <c r="Z85" s="24">
        <v>2.6768678999999999E-7</v>
      </c>
      <c r="AA85" s="24">
        <v>2.6405719000000002E-7</v>
      </c>
      <c r="AB85" s="24">
        <v>2.6248982E-7</v>
      </c>
      <c r="AC85" s="24">
        <v>2.6387540999999998E-7</v>
      </c>
      <c r="AD85" s="24">
        <v>2.8284136999999995E-7</v>
      </c>
      <c r="AE85" s="24">
        <v>2.7316940999999898E-7</v>
      </c>
    </row>
    <row r="86" spans="1:31" x14ac:dyDescent="0.35">
      <c r="A86" s="28" t="s">
        <v>134</v>
      </c>
      <c r="B86" s="28" t="s">
        <v>56</v>
      </c>
      <c r="C86" s="24">
        <v>2.3106766599999998E-3</v>
      </c>
      <c r="D86" s="24">
        <v>7.2118953999999891E-3</v>
      </c>
      <c r="E86" s="24">
        <v>4.6007083399999997E-3</v>
      </c>
      <c r="F86" s="24">
        <v>8.0502257000000001E-3</v>
      </c>
      <c r="G86" s="24">
        <v>1.3612568099999998E-2</v>
      </c>
      <c r="H86" s="24">
        <v>2.15919285999999E-2</v>
      </c>
      <c r="I86" s="24">
        <v>2.6884617999999999E-2</v>
      </c>
      <c r="J86" s="24">
        <v>3.33194635E-2</v>
      </c>
      <c r="K86" s="24">
        <v>4.2811848999999999E-2</v>
      </c>
      <c r="L86" s="24">
        <v>4.9619031000000001E-2</v>
      </c>
      <c r="M86" s="24">
        <v>9.1837379999999899E-2</v>
      </c>
      <c r="N86" s="24">
        <v>0.11210801599999999</v>
      </c>
      <c r="O86" s="24">
        <v>0.12028773</v>
      </c>
      <c r="P86" s="24">
        <v>0.14391403799999999</v>
      </c>
      <c r="Q86" s="24">
        <v>0.15881332500000001</v>
      </c>
      <c r="R86" s="24">
        <v>0.179440496</v>
      </c>
      <c r="S86" s="24">
        <v>0.17583805699999999</v>
      </c>
      <c r="T86" s="24">
        <v>0.17600825599999989</v>
      </c>
      <c r="U86" s="24">
        <v>0.17431911499999997</v>
      </c>
      <c r="V86" s="24">
        <v>0.193926708</v>
      </c>
      <c r="W86" s="24">
        <v>0.19043707799999998</v>
      </c>
      <c r="X86" s="24">
        <v>0.19788222299999997</v>
      </c>
      <c r="Y86" s="24">
        <v>0.18736208600000001</v>
      </c>
      <c r="Z86" s="24">
        <v>0.18810918100000001</v>
      </c>
      <c r="AA86" s="24">
        <v>0.192177131</v>
      </c>
      <c r="AB86" s="24">
        <v>0.17821951199999989</v>
      </c>
      <c r="AC86" s="24">
        <v>0.16985469599999989</v>
      </c>
      <c r="AD86" s="24">
        <v>0.16257888300000001</v>
      </c>
      <c r="AE86" s="24">
        <v>0.14776753200000001</v>
      </c>
    </row>
    <row r="87" spans="1:31" x14ac:dyDescent="0.35">
      <c r="A87" s="31" t="s">
        <v>138</v>
      </c>
      <c r="B87" s="31"/>
      <c r="C87" s="32">
        <v>56856.103485521402</v>
      </c>
      <c r="D87" s="32">
        <v>55623.443857924634</v>
      </c>
      <c r="E87" s="32">
        <v>54723.624388428048</v>
      </c>
      <c r="F87" s="32">
        <v>61139.557169717431</v>
      </c>
      <c r="G87" s="32">
        <v>62438.375941663398</v>
      </c>
      <c r="H87" s="32">
        <v>53560.909877655635</v>
      </c>
      <c r="I87" s="32">
        <v>51038.449125347543</v>
      </c>
      <c r="J87" s="32">
        <v>49476.648953945056</v>
      </c>
      <c r="K87" s="32">
        <v>43189.353136175137</v>
      </c>
      <c r="L87" s="32">
        <v>38910.082345295174</v>
      </c>
      <c r="M87" s="32">
        <v>34491.076222602846</v>
      </c>
      <c r="N87" s="32">
        <v>32708.878048662587</v>
      </c>
      <c r="O87" s="32">
        <v>30083.63119859578</v>
      </c>
      <c r="P87" s="32">
        <v>25998.491261407467</v>
      </c>
      <c r="Q87" s="32">
        <v>22854.570889185099</v>
      </c>
      <c r="R87" s="32">
        <v>19769.832253399964</v>
      </c>
      <c r="S87" s="32">
        <v>19492.093538528097</v>
      </c>
      <c r="T87" s="32">
        <v>17942.440103271874</v>
      </c>
      <c r="U87" s="32">
        <v>16895.161054143984</v>
      </c>
      <c r="V87" s="32">
        <v>13770.199551490841</v>
      </c>
      <c r="W87" s="32">
        <v>14622.165894610553</v>
      </c>
      <c r="X87" s="32">
        <v>13244.838617803298</v>
      </c>
      <c r="Y87" s="32">
        <v>11732.494939482711</v>
      </c>
      <c r="Z87" s="32">
        <v>10858.023164281185</v>
      </c>
      <c r="AA87" s="32">
        <v>9856.1479026872403</v>
      </c>
      <c r="AB87" s="32">
        <v>10431.339540922436</v>
      </c>
      <c r="AC87" s="32">
        <v>9277.0917673695458</v>
      </c>
      <c r="AD87" s="32">
        <v>9198.2594913746125</v>
      </c>
      <c r="AE87" s="32">
        <v>7879.8097658177503</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0.24274651489999993</v>
      </c>
      <c r="D92" s="33">
        <v>0.31344470190000001</v>
      </c>
      <c r="E92" s="33">
        <v>0.31940130449999982</v>
      </c>
      <c r="F92" s="33">
        <v>0.3468943263</v>
      </c>
      <c r="G92" s="33">
        <v>0.32658932559999998</v>
      </c>
      <c r="H92" s="33">
        <v>0.30615394839999999</v>
      </c>
      <c r="I92" s="33">
        <v>0.28250120319999988</v>
      </c>
      <c r="J92" s="33">
        <v>0.25027754140000003</v>
      </c>
      <c r="K92" s="33">
        <v>0.22108385159999999</v>
      </c>
      <c r="L92" s="33">
        <v>0.20950984199999992</v>
      </c>
      <c r="M92" s="33">
        <v>0.1944658205</v>
      </c>
      <c r="N92" s="33">
        <v>0.19253503599999999</v>
      </c>
      <c r="O92" s="33">
        <v>0.157495091</v>
      </c>
      <c r="P92" s="33">
        <v>0.131009496</v>
      </c>
      <c r="Q92" s="33">
        <v>0.1325494243</v>
      </c>
      <c r="R92" s="33">
        <v>0.12669690049999999</v>
      </c>
      <c r="S92" s="33">
        <v>0.10783488329999999</v>
      </c>
      <c r="T92" s="33">
        <v>0.10050313920000001</v>
      </c>
      <c r="U92" s="33">
        <v>9.8719600399999913E-2</v>
      </c>
      <c r="V92" s="33">
        <v>7.9733833700000006E-2</v>
      </c>
      <c r="W92" s="33">
        <v>4.4530643999999994E-2</v>
      </c>
      <c r="X92" s="33">
        <v>2.4249649999999998E-2</v>
      </c>
      <c r="Y92" s="33">
        <v>2.2692094999999999E-2</v>
      </c>
      <c r="Z92" s="33">
        <v>2.3284032999999902E-2</v>
      </c>
      <c r="AA92" s="33">
        <v>2.231178E-2</v>
      </c>
      <c r="AB92" s="33">
        <v>1.9385951999999998E-2</v>
      </c>
      <c r="AC92" s="33">
        <v>1.8437163999999999E-2</v>
      </c>
      <c r="AD92" s="33">
        <v>1.7290725999999999E-2</v>
      </c>
      <c r="AE92" s="33">
        <v>1.4022829000000001E-2</v>
      </c>
    </row>
    <row r="93" spans="1:31" x14ac:dyDescent="0.35">
      <c r="A93" s="28" t="s">
        <v>40</v>
      </c>
      <c r="B93" s="28" t="s">
        <v>72</v>
      </c>
      <c r="C93" s="24">
        <v>1221.4412259999999</v>
      </c>
      <c r="D93" s="24">
        <v>3813.0086799999999</v>
      </c>
      <c r="E93" s="24">
        <v>4740.5417600000001</v>
      </c>
      <c r="F93" s="24">
        <v>12127.685182000001</v>
      </c>
      <c r="G93" s="24">
        <v>8436.9910309999996</v>
      </c>
      <c r="H93" s="24">
        <v>8035.8652153000003</v>
      </c>
      <c r="I93" s="24">
        <v>9214.5608773000004</v>
      </c>
      <c r="J93" s="24">
        <v>11665.378313000001</v>
      </c>
      <c r="K93" s="24">
        <v>8726.951903600002</v>
      </c>
      <c r="L93" s="24">
        <v>9227.4453291999998</v>
      </c>
      <c r="M93" s="24">
        <v>9403.6625643999996</v>
      </c>
      <c r="N93" s="24">
        <v>13075.817299599999</v>
      </c>
      <c r="O93" s="24">
        <v>11380.5867094</v>
      </c>
      <c r="P93" s="24">
        <v>9701.4903463999981</v>
      </c>
      <c r="Q93" s="24">
        <v>11539.879342600001</v>
      </c>
      <c r="R93" s="24">
        <v>10148.3181522</v>
      </c>
      <c r="S93" s="24">
        <v>8518.3139403000005</v>
      </c>
      <c r="T93" s="24">
        <v>7533.0156027000003</v>
      </c>
      <c r="U93" s="24">
        <v>7944.4201570000005</v>
      </c>
      <c r="V93" s="24">
        <v>8038.2493870000008</v>
      </c>
      <c r="W93" s="24">
        <v>7766.8891960000001</v>
      </c>
      <c r="X93" s="24">
        <v>7612.3525192000006</v>
      </c>
      <c r="Y93" s="24">
        <v>7315.7176952999998</v>
      </c>
      <c r="Z93" s="24">
        <v>7392.4055164000001</v>
      </c>
      <c r="AA93" s="24">
        <v>7650.0936081999998</v>
      </c>
      <c r="AB93" s="24">
        <v>6248.6692495999996</v>
      </c>
      <c r="AC93" s="24">
        <v>5342.9327524</v>
      </c>
      <c r="AD93" s="24">
        <v>5676.1053484000004</v>
      </c>
      <c r="AE93" s="24">
        <v>3946.0927173999999</v>
      </c>
    </row>
    <row r="94" spans="1:31" x14ac:dyDescent="0.35">
      <c r="A94" s="28" t="s">
        <v>40</v>
      </c>
      <c r="B94" s="28" t="s">
        <v>76</v>
      </c>
      <c r="C94" s="24">
        <v>0.47014516020000002</v>
      </c>
      <c r="D94" s="24">
        <v>0.81459262459999993</v>
      </c>
      <c r="E94" s="24">
        <v>1.0768542622399988</v>
      </c>
      <c r="F94" s="24">
        <v>1.80066749355</v>
      </c>
      <c r="G94" s="24">
        <v>2.5663592194999998</v>
      </c>
      <c r="H94" s="24">
        <v>3.3382562111999992</v>
      </c>
      <c r="I94" s="24">
        <v>4.1970022748</v>
      </c>
      <c r="J94" s="24">
        <v>5.0212394735000005</v>
      </c>
      <c r="K94" s="24">
        <v>5.695012804000001</v>
      </c>
      <c r="L94" s="24">
        <v>6.6438096479999995</v>
      </c>
      <c r="M94" s="24">
        <v>7.7728491990000004</v>
      </c>
      <c r="N94" s="24">
        <v>9.124391103999999</v>
      </c>
      <c r="O94" s="24">
        <v>9.6838178750000008</v>
      </c>
      <c r="P94" s="24">
        <v>9.8279777819999996</v>
      </c>
      <c r="Q94" s="24">
        <v>10.492896082999991</v>
      </c>
      <c r="R94" s="24">
        <v>10.761328058000002</v>
      </c>
      <c r="S94" s="24">
        <v>9.732395842999999</v>
      </c>
      <c r="T94" s="24">
        <v>9.6256971100000008</v>
      </c>
      <c r="U94" s="24">
        <v>9.7465636619999998</v>
      </c>
      <c r="V94" s="24">
        <v>9.9084251070000011</v>
      </c>
      <c r="W94" s="24">
        <v>10.190278454999998</v>
      </c>
      <c r="X94" s="24">
        <v>10.27246272</v>
      </c>
      <c r="Y94" s="24">
        <v>10.026219655</v>
      </c>
      <c r="Z94" s="24">
        <v>10.458163299999999</v>
      </c>
      <c r="AA94" s="24">
        <v>9.9165089699999989</v>
      </c>
      <c r="AB94" s="24">
        <v>9.1001853180000012</v>
      </c>
      <c r="AC94" s="24">
        <v>8.980622904999997</v>
      </c>
      <c r="AD94" s="24">
        <v>8.856948114999998</v>
      </c>
      <c r="AE94" s="24">
        <v>6.7372243059999999</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916.11334599999998</v>
      </c>
      <c r="D98" s="24">
        <v>2882.9051199999999</v>
      </c>
      <c r="E98" s="24">
        <v>3490.4921599999998</v>
      </c>
      <c r="F98" s="24">
        <v>7541.5206820000003</v>
      </c>
      <c r="G98" s="24">
        <v>3897.1825309999999</v>
      </c>
      <c r="H98" s="24">
        <v>4431.4760152999997</v>
      </c>
      <c r="I98" s="24">
        <v>5630.1486772999997</v>
      </c>
      <c r="J98" s="24">
        <v>7052.7623130000002</v>
      </c>
      <c r="K98" s="24">
        <v>5186.3677036000008</v>
      </c>
      <c r="L98" s="24">
        <v>5686.1458291999998</v>
      </c>
      <c r="M98" s="24">
        <v>6204.3080643999992</v>
      </c>
      <c r="N98" s="24">
        <v>9059.9777995999993</v>
      </c>
      <c r="O98" s="24">
        <v>7914.0839094000003</v>
      </c>
      <c r="P98" s="24">
        <v>6579.631546399999</v>
      </c>
      <c r="Q98" s="24">
        <v>8253.2435426000011</v>
      </c>
      <c r="R98" s="24">
        <v>7146.6919521999998</v>
      </c>
      <c r="S98" s="24">
        <v>6649.7234403000002</v>
      </c>
      <c r="T98" s="24">
        <v>5728.2106027</v>
      </c>
      <c r="U98" s="24">
        <v>6149.8019570000006</v>
      </c>
      <c r="V98" s="24">
        <v>6208.8332870000004</v>
      </c>
      <c r="W98" s="24">
        <v>5590.4319960000003</v>
      </c>
      <c r="X98" s="24">
        <v>5826.6635192000003</v>
      </c>
      <c r="Y98" s="24">
        <v>6019.6906952999998</v>
      </c>
      <c r="Z98" s="24">
        <v>5950.0489164000001</v>
      </c>
      <c r="AA98" s="24">
        <v>6420.5167081999998</v>
      </c>
      <c r="AB98" s="24">
        <v>5251.5169995999995</v>
      </c>
      <c r="AC98" s="24">
        <v>4473.9797523999996</v>
      </c>
      <c r="AD98" s="24">
        <v>4930.1384484</v>
      </c>
      <c r="AE98" s="24">
        <v>3694.3666174</v>
      </c>
    </row>
    <row r="99" spans="1:31" x14ac:dyDescent="0.35">
      <c r="A99" s="28" t="s">
        <v>130</v>
      </c>
      <c r="B99" s="28" t="s">
        <v>76</v>
      </c>
      <c r="C99" s="24">
        <v>0.17035836299999998</v>
      </c>
      <c r="D99" s="24">
        <v>0.31299884899999997</v>
      </c>
      <c r="E99" s="24">
        <v>0.38450874000000002</v>
      </c>
      <c r="F99" s="24">
        <v>0.69605008000000002</v>
      </c>
      <c r="G99" s="24">
        <v>1.0020513500000001</v>
      </c>
      <c r="H99" s="24">
        <v>1.28305095</v>
      </c>
      <c r="I99" s="24">
        <v>1.6217083499999998</v>
      </c>
      <c r="J99" s="24">
        <v>1.86853055</v>
      </c>
      <c r="K99" s="24">
        <v>2.1033696700000002</v>
      </c>
      <c r="L99" s="24">
        <v>2.41721443</v>
      </c>
      <c r="M99" s="24">
        <v>2.7198161000000001</v>
      </c>
      <c r="N99" s="24">
        <v>3.1259907500000002</v>
      </c>
      <c r="O99" s="24">
        <v>3.3551527000000001</v>
      </c>
      <c r="P99" s="24">
        <v>3.3108312999999998</v>
      </c>
      <c r="Q99" s="24">
        <v>3.5222210999999901</v>
      </c>
      <c r="R99" s="24">
        <v>3.6158400999999998</v>
      </c>
      <c r="S99" s="24">
        <v>3.4541787000000004</v>
      </c>
      <c r="T99" s="24">
        <v>3.3619631000000001</v>
      </c>
      <c r="U99" s="24">
        <v>3.4572532700000003</v>
      </c>
      <c r="V99" s="24">
        <v>3.4213803</v>
      </c>
      <c r="W99" s="24">
        <v>3.52377114</v>
      </c>
      <c r="X99" s="24">
        <v>3.5768189399999999</v>
      </c>
      <c r="Y99" s="24">
        <v>3.5206558000000001</v>
      </c>
      <c r="Z99" s="24">
        <v>3.6665338599999999</v>
      </c>
      <c r="AA99" s="24">
        <v>3.5368282599999987</v>
      </c>
      <c r="AB99" s="24">
        <v>3.3614876499999999</v>
      </c>
      <c r="AC99" s="24">
        <v>3.2162858499999998</v>
      </c>
      <c r="AD99" s="24">
        <v>3.2948557999999997</v>
      </c>
      <c r="AE99" s="24">
        <v>2.65979118</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2.3897821E-2</v>
      </c>
      <c r="E102" s="24">
        <v>2.6858409999999999E-2</v>
      </c>
      <c r="F102" s="24">
        <v>3.1887673999999998E-2</v>
      </c>
      <c r="G102" s="24">
        <v>3.2331229999999996E-2</v>
      </c>
      <c r="H102" s="24">
        <v>3.0137453000000002E-2</v>
      </c>
      <c r="I102" s="24">
        <v>2.8096665999999999E-2</v>
      </c>
      <c r="J102" s="24">
        <v>2.6195917000000003E-2</v>
      </c>
      <c r="K102" s="24">
        <v>2.3898064E-2</v>
      </c>
      <c r="L102" s="24">
        <v>2.3275963E-2</v>
      </c>
      <c r="M102" s="24">
        <v>2.1607773E-2</v>
      </c>
      <c r="N102" s="24">
        <v>2.0919614999999999E-2</v>
      </c>
      <c r="O102" s="24">
        <v>1.9417429E-2</v>
      </c>
      <c r="P102" s="24">
        <v>1.8383896E-2</v>
      </c>
      <c r="Q102" s="24">
        <v>1.7555333999999999E-2</v>
      </c>
      <c r="R102" s="24">
        <v>1.6798604999999998E-2</v>
      </c>
      <c r="S102" s="24">
        <v>1.3000370000000001E-2</v>
      </c>
      <c r="T102" s="24">
        <v>1.2489531E-2</v>
      </c>
      <c r="U102" s="24">
        <v>1.2336089999999899E-2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305.32787999999999</v>
      </c>
      <c r="D103" s="24">
        <v>930.10356000000002</v>
      </c>
      <c r="E103" s="24">
        <v>1250.0496000000001</v>
      </c>
      <c r="F103" s="24">
        <v>4586.1644999999999</v>
      </c>
      <c r="G103" s="24">
        <v>4539.8085000000001</v>
      </c>
      <c r="H103" s="24">
        <v>3604.3892000000001</v>
      </c>
      <c r="I103" s="24">
        <v>3584.4122000000002</v>
      </c>
      <c r="J103" s="24">
        <v>4612.616</v>
      </c>
      <c r="K103" s="24">
        <v>3540.5842000000002</v>
      </c>
      <c r="L103" s="24">
        <v>3541.2995000000001</v>
      </c>
      <c r="M103" s="24">
        <v>3199.3544999999999</v>
      </c>
      <c r="N103" s="24">
        <v>4015.8395</v>
      </c>
      <c r="O103" s="24">
        <v>3466.5027999999998</v>
      </c>
      <c r="P103" s="24">
        <v>3121.8588</v>
      </c>
      <c r="Q103" s="24">
        <v>3286.6358</v>
      </c>
      <c r="R103" s="24">
        <v>3001.6262000000002</v>
      </c>
      <c r="S103" s="24">
        <v>1868.5905</v>
      </c>
      <c r="T103" s="24">
        <v>1804.8050000000001</v>
      </c>
      <c r="U103" s="24">
        <v>1794.6181999999999</v>
      </c>
      <c r="V103" s="24">
        <v>1829.4161000000001</v>
      </c>
      <c r="W103" s="24">
        <v>2176.4572000000003</v>
      </c>
      <c r="X103" s="24">
        <v>1785.6890000000001</v>
      </c>
      <c r="Y103" s="24">
        <v>1296.027</v>
      </c>
      <c r="Z103" s="24">
        <v>1442.3566000000001</v>
      </c>
      <c r="AA103" s="24">
        <v>1229.5768999999998</v>
      </c>
      <c r="AB103" s="24">
        <v>997.15224999999998</v>
      </c>
      <c r="AC103" s="24">
        <v>868.95299999999997</v>
      </c>
      <c r="AD103" s="24">
        <v>745.96690000000001</v>
      </c>
      <c r="AE103" s="24">
        <v>251.7261</v>
      </c>
    </row>
    <row r="104" spans="1:31" x14ac:dyDescent="0.35">
      <c r="A104" s="28" t="s">
        <v>131</v>
      </c>
      <c r="B104" s="28" t="s">
        <v>76</v>
      </c>
      <c r="C104" s="24">
        <v>7.3814301999999998E-2</v>
      </c>
      <c r="D104" s="24">
        <v>0.122200789</v>
      </c>
      <c r="E104" s="24">
        <v>0.18168795199999999</v>
      </c>
      <c r="F104" s="24">
        <v>0.33955605799999999</v>
      </c>
      <c r="G104" s="24">
        <v>0.52004050999999996</v>
      </c>
      <c r="H104" s="24">
        <v>0.67299072400000004</v>
      </c>
      <c r="I104" s="24">
        <v>0.85148018000000003</v>
      </c>
      <c r="J104" s="24">
        <v>1.0473010600000001</v>
      </c>
      <c r="K104" s="24">
        <v>1.1990295800000002</v>
      </c>
      <c r="L104" s="24">
        <v>1.4425955000000001</v>
      </c>
      <c r="M104" s="24">
        <v>1.69348012</v>
      </c>
      <c r="N104" s="24">
        <v>2.0090049400000001</v>
      </c>
      <c r="O104" s="24">
        <v>2.1001496299999998</v>
      </c>
      <c r="P104" s="24">
        <v>2.2657330499999997</v>
      </c>
      <c r="Q104" s="24">
        <v>2.3722378800000001</v>
      </c>
      <c r="R104" s="24">
        <v>2.43382436</v>
      </c>
      <c r="S104" s="24">
        <v>1.8753737799999999</v>
      </c>
      <c r="T104" s="24">
        <v>1.9556843399999999</v>
      </c>
      <c r="U104" s="24">
        <v>2.0246817399999992</v>
      </c>
      <c r="V104" s="24">
        <v>2.1297288200000004</v>
      </c>
      <c r="W104" s="24">
        <v>2.2959319599999999</v>
      </c>
      <c r="X104" s="24">
        <v>2.3389578000000002</v>
      </c>
      <c r="Y104" s="24">
        <v>2.3506624</v>
      </c>
      <c r="Z104" s="24">
        <v>2.3482331599999999</v>
      </c>
      <c r="AA104" s="24">
        <v>2.1048294799999998</v>
      </c>
      <c r="AB104" s="24">
        <v>1.70887444</v>
      </c>
      <c r="AC104" s="24">
        <v>1.8395473999999998</v>
      </c>
      <c r="AD104" s="24">
        <v>1.8024054799999989</v>
      </c>
      <c r="AE104" s="24">
        <v>1.0752431799999991</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0.12742692850000001</v>
      </c>
      <c r="D107" s="24">
        <v>0.17979018999999999</v>
      </c>
      <c r="E107" s="24">
        <v>0.17794219699999991</v>
      </c>
      <c r="F107" s="24">
        <v>0.19930096999999999</v>
      </c>
      <c r="G107" s="24">
        <v>0.18686809199999999</v>
      </c>
      <c r="H107" s="24">
        <v>0.17780163700000001</v>
      </c>
      <c r="I107" s="24">
        <v>0.16460385699999999</v>
      </c>
      <c r="J107" s="24">
        <v>0.14238764400000001</v>
      </c>
      <c r="K107" s="24">
        <v>0.12574775899999999</v>
      </c>
      <c r="L107" s="24">
        <v>0.11968521200000001</v>
      </c>
      <c r="M107" s="24">
        <v>0.11138249549999997</v>
      </c>
      <c r="N107" s="24">
        <v>0.111177709</v>
      </c>
      <c r="O107" s="24">
        <v>8.2372392000000003E-2</v>
      </c>
      <c r="P107" s="24">
        <v>7.2668339999999998E-2</v>
      </c>
      <c r="Q107" s="24">
        <v>7.4965815300000002E-2</v>
      </c>
      <c r="R107" s="24">
        <v>7.1610888499999997E-2</v>
      </c>
      <c r="S107" s="24">
        <v>6.2221513300000003E-2</v>
      </c>
      <c r="T107" s="24">
        <v>5.7624723199999998E-2</v>
      </c>
      <c r="U107" s="24">
        <v>5.6817878400000008E-2</v>
      </c>
      <c r="V107" s="24">
        <v>5.30345287E-2</v>
      </c>
      <c r="W107" s="24">
        <v>1.8445718999999999E-2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0.10983160500000001</v>
      </c>
      <c r="D109" s="24">
        <v>0.181620859</v>
      </c>
      <c r="E109" s="24">
        <v>0.25799827399999903</v>
      </c>
      <c r="F109" s="24">
        <v>0.45110882999999991</v>
      </c>
      <c r="G109" s="24">
        <v>0.64351502599999999</v>
      </c>
      <c r="H109" s="24">
        <v>0.86411874</v>
      </c>
      <c r="I109" s="24">
        <v>1.10495443</v>
      </c>
      <c r="J109" s="24">
        <v>1.38754066</v>
      </c>
      <c r="K109" s="24">
        <v>1.6368577500000001</v>
      </c>
      <c r="L109" s="24">
        <v>1.9293224199999999</v>
      </c>
      <c r="M109" s="24">
        <v>2.3402462000000002</v>
      </c>
      <c r="N109" s="24">
        <v>2.8198554999999996</v>
      </c>
      <c r="O109" s="24">
        <v>3.0092698700000002</v>
      </c>
      <c r="P109" s="24">
        <v>3.0118144499999997</v>
      </c>
      <c r="Q109" s="24">
        <v>3.2768651000000002</v>
      </c>
      <c r="R109" s="24">
        <v>3.3718617999999996</v>
      </c>
      <c r="S109" s="24">
        <v>3.2341066999999999</v>
      </c>
      <c r="T109" s="24">
        <v>3.1540758599999998</v>
      </c>
      <c r="U109" s="24">
        <v>3.1132522499999999</v>
      </c>
      <c r="V109" s="24">
        <v>3.2146370000000002</v>
      </c>
      <c r="W109" s="24">
        <v>3.218364999999999</v>
      </c>
      <c r="X109" s="24">
        <v>3.2049301400000005</v>
      </c>
      <c r="Y109" s="24">
        <v>3.0375350800000001</v>
      </c>
      <c r="Z109" s="24">
        <v>3.3007892000000001</v>
      </c>
      <c r="AA109" s="24">
        <v>3.1571025000000001</v>
      </c>
      <c r="AB109" s="24">
        <v>3.0005462000000001</v>
      </c>
      <c r="AC109" s="24">
        <v>2.9302951599999991</v>
      </c>
      <c r="AD109" s="24">
        <v>2.8233195000000002</v>
      </c>
      <c r="AE109" s="24">
        <v>2.27528744</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0.11531958639999991</v>
      </c>
      <c r="D112" s="24">
        <v>0.1097566909</v>
      </c>
      <c r="E112" s="24">
        <v>0.1146006974999999</v>
      </c>
      <c r="F112" s="24">
        <v>0.1157056823</v>
      </c>
      <c r="G112" s="24">
        <v>0.10739000360000001</v>
      </c>
      <c r="H112" s="24">
        <v>9.8214858399999994E-2</v>
      </c>
      <c r="I112" s="24">
        <v>8.9800680199999899E-2</v>
      </c>
      <c r="J112" s="24">
        <v>8.1693980400000005E-2</v>
      </c>
      <c r="K112" s="24">
        <v>7.1438028600000009E-2</v>
      </c>
      <c r="L112" s="24">
        <v>6.6548666999999895E-2</v>
      </c>
      <c r="M112" s="24">
        <v>6.1475552000000003E-2</v>
      </c>
      <c r="N112" s="24">
        <v>6.0437711999999998E-2</v>
      </c>
      <c r="O112" s="24">
        <v>5.5705270000000001E-2</v>
      </c>
      <c r="P112" s="24">
        <v>3.9957260000000001E-2</v>
      </c>
      <c r="Q112" s="24">
        <v>4.0028275000000002E-2</v>
      </c>
      <c r="R112" s="24">
        <v>3.8287407000000002E-2</v>
      </c>
      <c r="S112" s="24">
        <v>3.2612999999999996E-2</v>
      </c>
      <c r="T112" s="24">
        <v>3.0388884999999997E-2</v>
      </c>
      <c r="U112" s="24">
        <v>2.9565632000000001E-2</v>
      </c>
      <c r="V112" s="24">
        <v>2.6699305E-2</v>
      </c>
      <c r="W112" s="24">
        <v>2.6084924999999998E-2</v>
      </c>
      <c r="X112" s="24">
        <v>2.4249649999999998E-2</v>
      </c>
      <c r="Y112" s="24">
        <v>2.2692094999999999E-2</v>
      </c>
      <c r="Z112" s="24">
        <v>2.3284032999999902E-2</v>
      </c>
      <c r="AA112" s="24">
        <v>2.231178E-2</v>
      </c>
      <c r="AB112" s="24">
        <v>1.9385951999999998E-2</v>
      </c>
      <c r="AC112" s="24">
        <v>1.8437163999999999E-2</v>
      </c>
      <c r="AD112" s="24">
        <v>1.7290725999999999E-2</v>
      </c>
      <c r="AE112" s="24">
        <v>1.4022829000000001E-2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0.1134217634</v>
      </c>
      <c r="D114" s="24">
        <v>0.18924219</v>
      </c>
      <c r="E114" s="24">
        <v>0.24728149699999999</v>
      </c>
      <c r="F114" s="24">
        <v>0.30440297199999999</v>
      </c>
      <c r="G114" s="24">
        <v>0.38480965499999997</v>
      </c>
      <c r="H114" s="24">
        <v>0.49269799999999903</v>
      </c>
      <c r="I114" s="24">
        <v>0.58699343999999998</v>
      </c>
      <c r="J114" s="24">
        <v>0.67890479999999975</v>
      </c>
      <c r="K114" s="24">
        <v>0.70538374000000004</v>
      </c>
      <c r="L114" s="24">
        <v>0.79629850000000002</v>
      </c>
      <c r="M114" s="24">
        <v>0.91125598000000008</v>
      </c>
      <c r="N114" s="24">
        <v>1.03711837</v>
      </c>
      <c r="O114" s="24">
        <v>1.0777591300000002</v>
      </c>
      <c r="P114" s="24">
        <v>1.07017856</v>
      </c>
      <c r="Q114" s="24">
        <v>1.1353108199999999</v>
      </c>
      <c r="R114" s="24">
        <v>1.1280735400000002</v>
      </c>
      <c r="S114" s="24">
        <v>0.96247133000000007</v>
      </c>
      <c r="T114" s="24">
        <v>0.94689593999999899</v>
      </c>
      <c r="U114" s="24">
        <v>0.94628532999999992</v>
      </c>
      <c r="V114" s="24">
        <v>0.91431346000000002</v>
      </c>
      <c r="W114" s="24">
        <v>0.92836223999999901</v>
      </c>
      <c r="X114" s="24">
        <v>0.91848693000000003</v>
      </c>
      <c r="Y114" s="24">
        <v>0.89722884000000003</v>
      </c>
      <c r="Z114" s="24">
        <v>0.92144800000000004</v>
      </c>
      <c r="AA114" s="24">
        <v>0.8910245</v>
      </c>
      <c r="AB114" s="24">
        <v>0.82021924000000002</v>
      </c>
      <c r="AC114" s="24">
        <v>0.79405948999999998</v>
      </c>
      <c r="AD114" s="24">
        <v>0.74568427500000012</v>
      </c>
      <c r="AE114" s="24">
        <v>0.55304882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2.7191268000000004E-3</v>
      </c>
      <c r="D119" s="24">
        <v>8.5299376000000007E-3</v>
      </c>
      <c r="E119" s="24">
        <v>5.3777992399999999E-3</v>
      </c>
      <c r="F119" s="24">
        <v>9.5495535499999992E-3</v>
      </c>
      <c r="G119" s="24">
        <v>1.5942678499999998E-2</v>
      </c>
      <c r="H119" s="24">
        <v>2.5397797199999999E-2</v>
      </c>
      <c r="I119" s="24">
        <v>3.1865874799999888E-2</v>
      </c>
      <c r="J119" s="24">
        <v>3.8962403499999992E-2</v>
      </c>
      <c r="K119" s="24">
        <v>5.0372064000000001E-2</v>
      </c>
      <c r="L119" s="24">
        <v>5.8378798000000003E-2</v>
      </c>
      <c r="M119" s="24">
        <v>0.10805079899999989</v>
      </c>
      <c r="N119" s="24">
        <v>0.13242154399999997</v>
      </c>
      <c r="O119" s="24">
        <v>0.14148654500000002</v>
      </c>
      <c r="P119" s="24">
        <v>0.16942042199999988</v>
      </c>
      <c r="Q119" s="24">
        <v>0.18626118300000002</v>
      </c>
      <c r="R119" s="24">
        <v>0.211728258</v>
      </c>
      <c r="S119" s="24">
        <v>0.206265332999999</v>
      </c>
      <c r="T119" s="24">
        <v>0.20707787</v>
      </c>
      <c r="U119" s="24">
        <v>0.20509107199999987</v>
      </c>
      <c r="V119" s="24">
        <v>0.22836552699999998</v>
      </c>
      <c r="W119" s="24">
        <v>0.22384811500000001</v>
      </c>
      <c r="X119" s="24">
        <v>0.23326890999999988</v>
      </c>
      <c r="Y119" s="24">
        <v>0.22013753500000002</v>
      </c>
      <c r="Z119" s="24">
        <v>0.22115907999999901</v>
      </c>
      <c r="AA119" s="24">
        <v>0.22672423</v>
      </c>
      <c r="AB119" s="24">
        <v>0.20905778799999999</v>
      </c>
      <c r="AC119" s="24">
        <v>0.20043500499999992</v>
      </c>
      <c r="AD119" s="24">
        <v>0.19068306000000002</v>
      </c>
      <c r="AE119" s="24">
        <v>0.1738536859999999</v>
      </c>
    </row>
    <row r="121" spans="1:31" collapsed="1" x14ac:dyDescent="0.35"/>
  </sheetData>
  <sheetProtection algorithmName="SHA-512" hashValue="r5BQvukZtrxhGfM6h82d7D3YkRr/6l18LgHvMM0WKhDTfvQ2rsIcJTuUf5DL1oE08XKeXTiw6fYcaDH8HEma2A==" saltValue="jZcyaUpQjrn0Uv876nISS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2021-06-22T00:57:17Z</dcterms:created>
  <dcterms:modified xsi:type="dcterms:W3CDTF">2021-06-22T00:59:38Z</dcterms:modified>
</cp:coreProperties>
</file>